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arent Survey\SY2018\Reports\Public Reports\"/>
    </mc:Choice>
  </mc:AlternateContent>
  <workbookProtection workbookAlgorithmName="SHA-512" workbookHashValue="GdKWNYBFpb0n7EmidGJoQDCaV0p/1ix7gIr3k/4vUKoJ9jxJoZvnwk2Gk52XTI0UYrg9gWCCrmPDVjHFNUfmwA==" workbookSaltValue="QU7DwJFZWkdTxisJrZFytw==" workbookSpinCount="100000" lockStructure="1"/>
  <bookViews>
    <workbookView xWindow="0" yWindow="0" windowWidth="20490" windowHeight="7755" activeTab="2"/>
  </bookViews>
  <sheets>
    <sheet name="Measures and Items 2018" sheetId="4" r:id="rId1"/>
    <sheet name="School Level Data 2018" sheetId="3" r:id="rId2"/>
    <sheet name="Parent Survey Results 2018" sheetId="9" r:id="rId3"/>
    <sheet name="Survey_Data_2018" sheetId="5" state="hidden" r:id="rId4"/>
  </sheets>
  <definedNames>
    <definedName name="_xlnm._FilterDatabase" localSheetId="2" hidden="1">'Parent Survey Results 2018'!$AS$95:$BS$508</definedName>
    <definedName name="_xlnm._FilterDatabase" localSheetId="1" hidden="1">'School Level Data 2018'!$A$1:$L$671</definedName>
    <definedName name="_xlnm._FilterDatabase" localSheetId="3" hidden="1">Survey_Data_2018!$A$1:$IY$4</definedName>
    <definedName name="_FREQ_">Survey_Data_2018!$HJ$2:$HJ$664</definedName>
    <definedName name="american_indian">Survey_Data_2018!$U$2:$U$664</definedName>
    <definedName name="asian">Survey_Data_2018!$S$2:$S$664</definedName>
    <definedName name="black">Survey_Data_2018!$R$2:$R$664</definedName>
    <definedName name="es_hs">Survey_Data_2018!$C$2:$C$664</definedName>
    <definedName name="facilities_cat">Survey_Data_2018!$K$2:$K$664</definedName>
    <definedName name="facilities_score">Survey_Data_2018!$J$2:$J$664</definedName>
    <definedName name="Grade_Level">Survey_Data_2018!$M$2:$M$664</definedName>
    <definedName name="hispanic">Survey_Data_2018!$T$2:$T$664</definedName>
    <definedName name="multiracial">Survey_Data_2018!$W$2:$W$664</definedName>
    <definedName name="Network">Survey_Data_2018!$D$2:$D$664</definedName>
    <definedName name="Num_Children_3">Survey_Data_2018!$HK$2:$HK$664</definedName>
    <definedName name="num_surveys">Survey_Data_2018!$O$2:$O$664</definedName>
    <definedName name="num_surveys_race">Survey_Data_2018!$P$2:$P$664</definedName>
    <definedName name="num_total">Survey_Data_2018!$HM$2:$HM$664</definedName>
    <definedName name="pacific_islander">Survey_Data_2018!$V$2:$V$664</definedName>
    <definedName name="_xlnm.Print_Area" localSheetId="2">'Parent Survey Results 2018'!$C$1:$EE$72</definedName>
    <definedName name="pt_partnership_cat">Survey_Data_2018!$I$2:$I$664</definedName>
    <definedName name="pt_partnership_score">Survey_Data_2018!$H$2:$H$664</definedName>
    <definedName name="q10_1_1">Survey_Data_2018!$EI$2:$EI$664</definedName>
    <definedName name="q10_1_10">Survey_Data_2018!$ER$2:$ER$664</definedName>
    <definedName name="q10_1_2">Survey_Data_2018!$EJ$2:$EJ$664</definedName>
    <definedName name="q10_1_3">Survey_Data_2018!$EK$2:$EK$664</definedName>
    <definedName name="q10_1_4">Survey_Data_2018!$EL$2:$EL$664</definedName>
    <definedName name="q10_1_5">Survey_Data_2018!$EM$2:$EM$664</definedName>
    <definedName name="q10_1_6">Survey_Data_2018!$EN$2:$EN$664</definedName>
    <definedName name="q10_1_7">Survey_Data_2018!$EO$2:$EO$664</definedName>
    <definedName name="q10_1_8">Survey_Data_2018!$EP$2:$EP$664</definedName>
    <definedName name="q10_1_9">Survey_Data_2018!$EQ$2:$EQ$664</definedName>
    <definedName name="q10_1_Missing">Survey_Data_2018!$ES$2:$ES$664</definedName>
    <definedName name="q10_mean">Survey_Data_2018!$L$2:$L$664</definedName>
    <definedName name="Q11_1_DNA">Survey_Data_2018!$FN$2:$FN$664</definedName>
    <definedName name="Q11_1_Dont_Know">Survey_Data_2018!$FI$2:$FI$664</definedName>
    <definedName name="Q11_1_Excellent">Survey_Data_2018!$FD$2:$FD$664</definedName>
    <definedName name="Q11_1_Missing">Survey_Data_2018!$FS$2:$FS$664</definedName>
    <definedName name="Q11_1_Poor">Survey_Data_2018!$ET$2:$ET$664</definedName>
    <definedName name="Q11_1_Satisfactory">Survey_Data_2018!$EY$2:$EY$664</definedName>
    <definedName name="Q11_2_DNA">Survey_Data_2018!$FO$2:$FO$664</definedName>
    <definedName name="Q11_2_Dont_Know">Survey_Data_2018!$FJ$2:$FJ$664</definedName>
    <definedName name="Q11_2_Excellent">Survey_Data_2018!$FE$2:$FE$664</definedName>
    <definedName name="Q11_2_Missing">Survey_Data_2018!$FT$2:$FT$664</definedName>
    <definedName name="Q11_2_Poor">Survey_Data_2018!$EU$2:$EU$664</definedName>
    <definedName name="Q11_2_Satisfactory">Survey_Data_2018!$EZ$2:$EZ$664</definedName>
    <definedName name="Q11_3_DNA">Survey_Data_2018!$FP$2:$FP$664</definedName>
    <definedName name="Q11_3_Dont_Know">Survey_Data_2018!$FK$2:$FK$664</definedName>
    <definedName name="Q11_3_Excellent">Survey_Data_2018!$FF$2:$FF$664</definedName>
    <definedName name="Q11_3_Missing">Survey_Data_2018!$FU$2:$FU$664</definedName>
    <definedName name="Q11_3_Poor">Survey_Data_2018!$EV$2:$EV$664</definedName>
    <definedName name="Q11_3_Satisfactory">Survey_Data_2018!$FA$2:$FA$664</definedName>
    <definedName name="Q11_4_DNA">Survey_Data_2018!$FQ$2:$FQ$664</definedName>
    <definedName name="Q11_4_Dont_Know">Survey_Data_2018!$FL$2:$FL$664</definedName>
    <definedName name="Q11_4_Excellent">Survey_Data_2018!$FG$2:$FG$664</definedName>
    <definedName name="Q11_4_Missing">Survey_Data_2018!$FV$2:$FV$664</definedName>
    <definedName name="Q11_4_Poor">Survey_Data_2018!$EW$2:$EW$664</definedName>
    <definedName name="Q11_4_Satisfactory">Survey_Data_2018!$FB$2:$FB$664</definedName>
    <definedName name="Q11_5_DNA">Survey_Data_2018!$FR$2:$FR$664</definedName>
    <definedName name="Q11_5_Dont_Know">Survey_Data_2018!$FM$2:$FM$664</definedName>
    <definedName name="Q11_5_Excellent">Survey_Data_2018!$FH$2:$FH$664</definedName>
    <definedName name="Q11_5_Missing">Survey_Data_2018!$FW$2:$FW$664</definedName>
    <definedName name="Q11_5_Poor">Survey_Data_2018!$EX$2:$EX$664</definedName>
    <definedName name="Q11_5_Satisfactory">Survey_Data_2018!$FC$2:$FC$664</definedName>
    <definedName name="Q12_1_A_little">Survey_Data_2018!$GD$2:$GD$664</definedName>
    <definedName name="Q12_1_Completely">Survey_Data_2018!$HB$2:$HB$664</definedName>
    <definedName name="Q12_1_Mean">Survey_Data_2018!$GJ$2:$GJ$664</definedName>
    <definedName name="Q12_1_Missing">Survey_Data_2018!$GV$2:$GV$664</definedName>
    <definedName name="Q12_1_Mostly">Survey_Data_2018!$GP$2:$GP$664</definedName>
    <definedName name="Q12_1_Not_at_all">Survey_Data_2018!$FX$2:$FX$664</definedName>
    <definedName name="Q12_2_A_little">Survey_Data_2018!$GE$2:$GE$664</definedName>
    <definedName name="Q12_2_Completely">Survey_Data_2018!$HC$2:$HC$664</definedName>
    <definedName name="Q12_2_Mean">Survey_Data_2018!$GK$2:$GK$664</definedName>
    <definedName name="Q12_2_Missing">Survey_Data_2018!$GW$2:$GW$664</definedName>
    <definedName name="Q12_2_Mostly">Survey_Data_2018!$GQ$2:$GQ$664</definedName>
    <definedName name="Q12_2_Not_at_all">Survey_Data_2018!$FY$2:$FY$664</definedName>
    <definedName name="Q12_3_A_little">Survey_Data_2018!$GF$2:$GF$664</definedName>
    <definedName name="Q12_3_Completely">Survey_Data_2018!$HD$2:$HD$664</definedName>
    <definedName name="Q12_3_Mean">Survey_Data_2018!$GL$2:$GL$664</definedName>
    <definedName name="Q12_3_Missing">Survey_Data_2018!$GX$2:$GX$664</definedName>
    <definedName name="Q12_3_Mostly">Survey_Data_2018!$GR$2:$GR$664</definedName>
    <definedName name="Q12_3_Not_at_all">Survey_Data_2018!$FZ$2:$FZ$664</definedName>
    <definedName name="Q12_4_A_little">Survey_Data_2018!$GG$2:$GG$664</definedName>
    <definedName name="Q12_4_Completely">Survey_Data_2018!$HE$2:$HE$664</definedName>
    <definedName name="Q12_4_Mean">Survey_Data_2018!$GM$2:$GM$664</definedName>
    <definedName name="Q12_4_Missing">Survey_Data_2018!$GY$2:$GY$664</definedName>
    <definedName name="Q12_4_Mostly">Survey_Data_2018!$GS$2:$GS$664</definedName>
    <definedName name="Q12_4_Not_at_all">Survey_Data_2018!$GA$2:$GA$664</definedName>
    <definedName name="Q12_5_A_little">Survey_Data_2018!$GH$2:$GH$664</definedName>
    <definedName name="Q12_5_Completely">Survey_Data_2018!$HF$2:$HF$664</definedName>
    <definedName name="Q12_5_Mean">Survey_Data_2018!$GN$2:$GN$664</definedName>
    <definedName name="Q12_5_Missing">Survey_Data_2018!$GZ$2:$GZ$664</definedName>
    <definedName name="Q12_5_Mostly">Survey_Data_2018!$GT$2:$GT$664</definedName>
    <definedName name="Q12_5_Not_at_all">Survey_Data_2018!$GB$2:$GB$664</definedName>
    <definedName name="Q12_6_A_little">Survey_Data_2018!$GI$2:$GI$664</definedName>
    <definedName name="Q12_6_Completely">Survey_Data_2018!$HG$2:$HG$664</definedName>
    <definedName name="Q12_6_Mean">Survey_Data_2018!$GO$2:$GO$664</definedName>
    <definedName name="Q12_6_Missing">Survey_Data_2018!$HA$2:$HA$664</definedName>
    <definedName name="Q12_6_Mostly">Survey_Data_2018!$GU$2:$GU$664</definedName>
    <definedName name="Q12_6_Not_at_all">Survey_Data_2018!$GC$2:$GC$664</definedName>
    <definedName name="Q6_1_A_little">Survey_Data_2018!$AD$2:$AD$664</definedName>
    <definedName name="Q6_1_Completely">Survey_Data_2018!$AS$2:$AS$664</definedName>
    <definedName name="Q6_1_Mean">Survey_Data_2018!$AX$2:$AX$664</definedName>
    <definedName name="Q6_1_Missing">Survey_Data_2018!$AN$2:$AN$664</definedName>
    <definedName name="Q6_1_Mostly">Survey_Data_2018!$AI$2:$AI$664</definedName>
    <definedName name="Q6_1_Not_at_all">Survey_Data_2018!$Y$2:$Y$664</definedName>
    <definedName name="Q6_2_A_little">Survey_Data_2018!$AE$2:$AE$664</definedName>
    <definedName name="Q6_2_Completely">Survey_Data_2018!$AT$2:$AT$664</definedName>
    <definedName name="Q6_2_Mean">Survey_Data_2018!$AY$2:$AY$664</definedName>
    <definedName name="Q6_2_Missing">Survey_Data_2018!$AO$2:$AO$664</definedName>
    <definedName name="Q6_2_Mostly">Survey_Data_2018!$AJ$2:$AJ$664</definedName>
    <definedName name="Q6_2_Not_at_all">Survey_Data_2018!$Z$2:$Z$664</definedName>
    <definedName name="Q6_3_A_little">Survey_Data_2018!$AF$2:$AF$664</definedName>
    <definedName name="Q6_3_Completely">Survey_Data_2018!$AU$2:$AU$664</definedName>
    <definedName name="Q6_3_Mean">Survey_Data_2018!$AZ$2:$AZ$664</definedName>
    <definedName name="Q6_3_Missing">Survey_Data_2018!$AP$2:$AP$664</definedName>
    <definedName name="Q6_3_Mostly">Survey_Data_2018!$AK$2:$AK$664</definedName>
    <definedName name="Q6_3_Not_at_all">Survey_Data_2018!$AA$2:$AA$664</definedName>
    <definedName name="Q6_4_A_little">Survey_Data_2018!$AG$2:$AG$664</definedName>
    <definedName name="Q6_4_Completely">Survey_Data_2018!$AV$2:$AV$664</definedName>
    <definedName name="Q6_4_Mean">Survey_Data_2018!$BA$2:$BA$664</definedName>
    <definedName name="Q6_4_Missing">Survey_Data_2018!$AQ$2:$AQ$664</definedName>
    <definedName name="Q6_4_Mostly">Survey_Data_2018!$AL$2:$AL$664</definedName>
    <definedName name="Q6_4_Not_at_all">Survey_Data_2018!$AB$2:$AB$664</definedName>
    <definedName name="Q6_5_A_little">Survey_Data_2018!$AH$2:$AH$664</definedName>
    <definedName name="Q6_5_Completely">Survey_Data_2018!$AW$2:$AW$664</definedName>
    <definedName name="Q6_5_Mean">Survey_Data_2018!$BB$2:$BB$664</definedName>
    <definedName name="Q6_5_Missing">Survey_Data_2018!$AR$2:$AR$664</definedName>
    <definedName name="Q6_5_Mostly">Survey_Data_2018!$AM$2:$AM$664</definedName>
    <definedName name="Q6_5_Not_at_all">Survey_Data_2018!$AC$2:$AC$664</definedName>
    <definedName name="Q7_1_A_little">Survey_Data_2018!$BI$2:$BI$664</definedName>
    <definedName name="Q7_1_Completely">Survey_Data_2018!$CG$2:$CG$664</definedName>
    <definedName name="Q7_1_Mean">Survey_Data_2018!$BO$2:$BO$664</definedName>
    <definedName name="Q7_1_Missing">Survey_Data_2018!$CA$2:$CA$664</definedName>
    <definedName name="Q7_1_Mostly">Survey_Data_2018!$BU$2:$BU$664</definedName>
    <definedName name="Q7_1_Not_at_all">Survey_Data_2018!$BC$2:$BC$664</definedName>
    <definedName name="Q7_2_A_little">Survey_Data_2018!$BJ$2:$BJ$664</definedName>
    <definedName name="Q7_2_Completely">Survey_Data_2018!$CH$2:$CH$664</definedName>
    <definedName name="Q7_2_Mean">Survey_Data_2018!$BP$2:$BP$664</definedName>
    <definedName name="Q7_2_Missing">Survey_Data_2018!$CB$2:$CB$664</definedName>
    <definedName name="Q7_2_Mostly">Survey_Data_2018!$BV$2:$BV$664</definedName>
    <definedName name="Q7_2_Not_at_all">Survey_Data_2018!$BD$2:$BD$664</definedName>
    <definedName name="Q7_3_A_little">Survey_Data_2018!$BK$2:$BK$664</definedName>
    <definedName name="Q7_3_Completely">Survey_Data_2018!$CI$2:$CI$664</definedName>
    <definedName name="Q7_3_Mean">Survey_Data_2018!$BQ$2:$BQ$664</definedName>
    <definedName name="Q7_3_Missing">Survey_Data_2018!$CC$2:$CC$664</definedName>
    <definedName name="Q7_3_Mostly">Survey_Data_2018!$BW$2:$BW$664</definedName>
    <definedName name="Q7_3_Not_at_all">Survey_Data_2018!$BE$2:$BE$664</definedName>
    <definedName name="Q7_4_A_little">Survey_Data_2018!$BL$2:$BL$664</definedName>
    <definedName name="Q7_4_Completely">Survey_Data_2018!$CJ$2:$CJ$664</definedName>
    <definedName name="Q7_4_Mean">Survey_Data_2018!$BR$2:$BR$664</definedName>
    <definedName name="Q7_4_Missing">Survey_Data_2018!$CD$2:$CD$664</definedName>
    <definedName name="Q7_4_Mostly">Survey_Data_2018!$BX$2:$BX$664</definedName>
    <definedName name="Q7_4_Not_at_all">Survey_Data_2018!$BF$2:$BF$664</definedName>
    <definedName name="Q7_5_A_little">Survey_Data_2018!$BM$2:$BM$664</definedName>
    <definedName name="Q7_5_Completely">Survey_Data_2018!$CK$2:$CK$664</definedName>
    <definedName name="Q7_5_Mean">Survey_Data_2018!$BS$2:$BS$664</definedName>
    <definedName name="Q7_5_Missing">Survey_Data_2018!$CE$2:$CE$664</definedName>
    <definedName name="Q7_5_Mostly">Survey_Data_2018!$BY$2:$BY$664</definedName>
    <definedName name="Q7_5_Not_at_all">Survey_Data_2018!$BG$2:$BG$664</definedName>
    <definedName name="Q7_6_A_little">Survey_Data_2018!$BN$2:$BN$664</definedName>
    <definedName name="Q7_6_Completely">Survey_Data_2018!$CL$2:$CL$664</definedName>
    <definedName name="Q7_6_Mean">Survey_Data_2018!$BT$2:$BT$664</definedName>
    <definedName name="Q7_6_Missing">Survey_Data_2018!$CF$2:$CF$664</definedName>
    <definedName name="Q7_6_Mostly">Survey_Data_2018!$BZ$2:$BZ$664</definedName>
    <definedName name="Q7_6_Not_at_all">Survey_Data_2018!$BH$2:$BH$664</definedName>
    <definedName name="Q8_1_A_little">Survey_Data_2018!$CU$2:$CU$664</definedName>
    <definedName name="Q8_1_Completely">Survey_Data_2018!$DK$2:$DK$664</definedName>
    <definedName name="Q8_1_mean">Survey_Data_2018!$EA$2:$EA$664</definedName>
    <definedName name="Q8_1_Missing">Survey_Data_2018!$DS$2:$DS$664</definedName>
    <definedName name="Q8_1_Mostly">Survey_Data_2018!$DC$2:$DC$664</definedName>
    <definedName name="Q8_1_Not_at_all">Survey_Data_2018!$CM$2:$CM$664</definedName>
    <definedName name="Q8_2_A_little">Survey_Data_2018!$CV$2:$CV$664</definedName>
    <definedName name="Q8_2_Completely">Survey_Data_2018!$DL$2:$DL$664</definedName>
    <definedName name="Q8_2_mean">Survey_Data_2018!$EB$2:$EB$664</definedName>
    <definedName name="Q8_2_Missing">Survey_Data_2018!$DT$2:$DT$664</definedName>
    <definedName name="Q8_2_Mostly">Survey_Data_2018!$DD$2:$DD$664</definedName>
    <definedName name="Q8_2_Not_at_all">Survey_Data_2018!$CN$2:$CN$664</definedName>
    <definedName name="Q8_3_A_little">Survey_Data_2018!$CW$2:$CW$664</definedName>
    <definedName name="Q8_3_Completely">Survey_Data_2018!$DM$2:$DM$664</definedName>
    <definedName name="Q8_3_mean">Survey_Data_2018!$EC$2:$EC$664</definedName>
    <definedName name="Q8_3_Missing">Survey_Data_2018!$DU$2:$DU$664</definedName>
    <definedName name="Q8_3_Mostly">Survey_Data_2018!$DE$2:$DE$664</definedName>
    <definedName name="Q8_3_Not_at_all">Survey_Data_2018!$CO$2:$CO$664</definedName>
    <definedName name="Q8_4_A_little">Survey_Data_2018!$CX$2:$CX$664</definedName>
    <definedName name="Q8_4_Completely">Survey_Data_2018!$DN$2:$DN$664</definedName>
    <definedName name="Q8_4_mean">Survey_Data_2018!$ED$1:$ED$664</definedName>
    <definedName name="Q8_4_Missing">Survey_Data_2018!$DV$2:$DV$664</definedName>
    <definedName name="Q8_4_Mostly">Survey_Data_2018!$DF$2:$DF$664</definedName>
    <definedName name="Q8_4_Not_at_all">Survey_Data_2018!$CP$2:$CP$664</definedName>
    <definedName name="Q8_5_A_little">Survey_Data_2018!$CY$2:$CY$664</definedName>
    <definedName name="Q8_5_Completely">Survey_Data_2018!$DO$2:$DO$664</definedName>
    <definedName name="Q8_5_mean">Survey_Data_2018!$EE$2:$EE$664</definedName>
    <definedName name="Q8_5_Missing">Survey_Data_2018!$DW$2:$DW$664</definedName>
    <definedName name="Q8_5_Mostly">Survey_Data_2018!$DG$2:$DG$664</definedName>
    <definedName name="Q8_5_Not_at_all">Survey_Data_2018!$CQ$2:$CQ$664</definedName>
    <definedName name="Q9_1_A_little">Survey_Data_2018!$CZ$2:$CZ$664</definedName>
    <definedName name="Q9_1_Completely">Survey_Data_2018!$DP$2:$DP$664</definedName>
    <definedName name="Q9_1_mean">Survey_Data_2018!$EF$2:$EF$664</definedName>
    <definedName name="Q9_1_Missing">Survey_Data_2018!$DX$2:$DX$664</definedName>
    <definedName name="Q9_1_Mostly">Survey_Data_2018!$DH$2:$DH$664</definedName>
    <definedName name="Q9_1_Not_at_all">Survey_Data_2018!$CR$2:$CR$664</definedName>
    <definedName name="Q9_2_A_little">Survey_Data_2018!$DA$2:$DA$664</definedName>
    <definedName name="Q9_2_Completely">Survey_Data_2018!$DQ$2:$DQ$664</definedName>
    <definedName name="Q9_2_mean">Survey_Data_2018!$EG$2:$EG$664</definedName>
    <definedName name="Q9_2_Missing">Survey_Data_2018!$DY$2:$DY$664</definedName>
    <definedName name="Q9_2_Mostly">Survey_Data_2018!$DI$2:$DI$664</definedName>
    <definedName name="Q9_2_Not_at_all">Survey_Data_2018!$CS$2:$CS$664</definedName>
    <definedName name="Q9_3_A_little">Survey_Data_2018!$DB$2:$DB$664</definedName>
    <definedName name="Q9_3_Completely">Survey_Data_2018!$DR$2:$DR$664</definedName>
    <definedName name="Q9_3_mean">Survey_Data_2018!$EH$2:$EH$664</definedName>
    <definedName name="Q9_3_Missing">Survey_Data_2018!$DZ$2:$DZ$664</definedName>
    <definedName name="Q9_3_Mostly">Survey_Data_2018!$DJ$2:$DJ$664</definedName>
    <definedName name="Q9_3_Not_at_all">Survey_Data_2018!$CT$2:$CT$664</definedName>
    <definedName name="race_missing">Survey_Data_2018!$HN$2:$HN$664</definedName>
    <definedName name="race_not_reply">Survey_Data_2018!$X$2:$X$664</definedName>
    <definedName name="res_rate">Survey_Data_2018!$N$2:$N$664</definedName>
    <definedName name="res_rate_final">Survey_Data_2018!$E$2:$E$664</definedName>
    <definedName name="response_rate">Survey_Data_2018!$HI$2:$HI$664</definedName>
    <definedName name="school_community_cat">Survey_Data_2018!$G$2:$G$664</definedName>
    <definedName name="school_community_score">Survey_Data_2018!$F$2:$F$664</definedName>
    <definedName name="school_id">Survey_Data_2018!$A$2:$A$664</definedName>
    <definedName name="SCHOOL_NAME">Survey_Data_2018!$HH$2:$HH$664</definedName>
    <definedName name="school_short_name">Survey_Data_2018!$B$2:$B$664</definedName>
    <definedName name="schoolselect">'Parent Survey Results 2018'!$I$2</definedName>
    <definedName name="white">Survey_Data_2018!$Q$2:$Q$664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71" i="9" l="1"/>
  <c r="M71" i="9"/>
  <c r="AU40" i="9"/>
  <c r="BK69" i="9"/>
  <c r="BG69" i="9"/>
  <c r="BC69" i="9"/>
  <c r="AY69" i="9"/>
  <c r="AU69" i="9"/>
  <c r="BK67" i="9"/>
  <c r="BG67" i="9"/>
  <c r="BC67" i="9"/>
  <c r="AY67" i="9"/>
  <c r="AU67" i="9"/>
  <c r="BK65" i="9"/>
  <c r="BG65" i="9"/>
  <c r="BC65" i="9"/>
  <c r="AY65" i="9"/>
  <c r="AU65" i="9"/>
  <c r="BK63" i="9"/>
  <c r="BG63" i="9"/>
  <c r="BC63" i="9"/>
  <c r="AY63" i="9"/>
  <c r="AU63" i="9"/>
  <c r="BK61" i="9"/>
  <c r="BG61" i="9"/>
  <c r="BC61" i="9"/>
  <c r="AY61" i="9"/>
  <c r="AU61" i="9"/>
  <c r="BK59" i="9"/>
  <c r="BG59" i="9"/>
  <c r="BC59" i="9"/>
  <c r="AY59" i="9"/>
  <c r="AU59" i="9"/>
  <c r="AY52" i="9"/>
  <c r="AO52" i="9"/>
  <c r="BH28" i="9"/>
  <c r="BH17" i="9"/>
  <c r="BK48" i="9" l="1"/>
  <c r="BG48" i="9"/>
  <c r="BC48" i="9"/>
  <c r="AY48" i="9"/>
  <c r="AU48" i="9"/>
  <c r="BK46" i="9"/>
  <c r="BG46" i="9"/>
  <c r="BC46" i="9"/>
  <c r="AY46" i="9"/>
  <c r="AU46" i="9"/>
  <c r="BK44" i="9"/>
  <c r="BG44" i="9"/>
  <c r="BC44" i="9"/>
  <c r="AY44" i="9"/>
  <c r="AU44" i="9"/>
  <c r="BK42" i="9"/>
  <c r="BG42" i="9"/>
  <c r="BC42" i="9"/>
  <c r="AY42" i="9"/>
  <c r="AU42" i="9"/>
  <c r="BK40" i="9"/>
  <c r="BG40" i="9"/>
  <c r="BC40" i="9"/>
  <c r="AY40" i="9"/>
  <c r="AY33" i="9"/>
  <c r="AO33" i="9"/>
  <c r="DZ70" i="9"/>
  <c r="DV70" i="9"/>
  <c r="DR70" i="9"/>
  <c r="DN70" i="9"/>
  <c r="DJ70" i="9"/>
  <c r="DZ68" i="9"/>
  <c r="DV68" i="9"/>
  <c r="DR68" i="9"/>
  <c r="DN68" i="9"/>
  <c r="DJ68" i="9"/>
  <c r="DZ66" i="9"/>
  <c r="DV66" i="9"/>
  <c r="DR66" i="9"/>
  <c r="DN66" i="9"/>
  <c r="DJ66" i="9"/>
  <c r="DZ57" i="9"/>
  <c r="DV57" i="9"/>
  <c r="DR57" i="9"/>
  <c r="DN57" i="9"/>
  <c r="DJ57" i="9"/>
  <c r="DZ55" i="9"/>
  <c r="DV55" i="9"/>
  <c r="DR55" i="9"/>
  <c r="DN55" i="9"/>
  <c r="DJ55" i="9"/>
  <c r="DZ53" i="9"/>
  <c r="DV53" i="9"/>
  <c r="DR53" i="9"/>
  <c r="DN53" i="9"/>
  <c r="DJ53" i="9"/>
  <c r="DZ51" i="9"/>
  <c r="DV51" i="9"/>
  <c r="DR51" i="9"/>
  <c r="DN51" i="9"/>
  <c r="DJ51" i="9"/>
  <c r="DZ49" i="9"/>
  <c r="DV49" i="9"/>
  <c r="DR49" i="9"/>
  <c r="DN49" i="9"/>
  <c r="DJ49" i="9"/>
  <c r="DN42" i="9"/>
  <c r="DE42" i="9"/>
  <c r="DZ38" i="9" l="1"/>
  <c r="DV38" i="9"/>
  <c r="DR38" i="9"/>
  <c r="DN38" i="9"/>
  <c r="DJ38" i="9"/>
  <c r="DZ36" i="9"/>
  <c r="DV36" i="9"/>
  <c r="DR36" i="9"/>
  <c r="DN36" i="9"/>
  <c r="DJ36" i="9"/>
  <c r="DZ34" i="9"/>
  <c r="DV34" i="9"/>
  <c r="DR34" i="9"/>
  <c r="DN34" i="9"/>
  <c r="DJ34" i="9"/>
  <c r="DZ32" i="9"/>
  <c r="DV32" i="9"/>
  <c r="DR32" i="9"/>
  <c r="DN32" i="9"/>
  <c r="DJ32" i="9"/>
  <c r="DZ30" i="9"/>
  <c r="DV30" i="9"/>
  <c r="DR30" i="9"/>
  <c r="DN30" i="9"/>
  <c r="DJ30" i="9"/>
  <c r="DS20" i="9"/>
  <c r="DS19" i="9"/>
  <c r="DS18" i="9"/>
  <c r="DS17" i="9"/>
  <c r="DS16" i="9"/>
  <c r="EA21" i="9"/>
  <c r="DS21" i="9" l="1"/>
  <c r="CS21" i="9" l="1"/>
  <c r="CS19" i="9" l="1"/>
  <c r="CS17" i="9"/>
  <c r="CS18" i="9"/>
  <c r="CS16" i="9"/>
  <c r="CS20" i="9"/>
</calcChain>
</file>

<file path=xl/sharedStrings.xml><?xml version="1.0" encoding="utf-8"?>
<sst xmlns="http://schemas.openxmlformats.org/spreadsheetml/2006/main" count="9441" uniqueCount="1702">
  <si>
    <t xml:space="preserve">What items are included in each measure? </t>
  </si>
  <si>
    <t>School Community</t>
  </si>
  <si>
    <t>How much do you agree with the following statements about your child’s school:</t>
  </si>
  <si>
    <t>The office staff greets visitors warmly</t>
  </si>
  <si>
    <t>The support staff (custodians, clerks, cafeteria, security) seem to care about the students</t>
  </si>
  <si>
    <t>The school invites me to meetings and special school events</t>
  </si>
  <si>
    <t>I know what the important issues are in the school</t>
  </si>
  <si>
    <t>I have opportunities to participate in making decisions that affect the whole school community</t>
  </si>
  <si>
    <t>Parent-Teacher Partnership</t>
  </si>
  <si>
    <t xml:space="preserve">How much do you agree with the following statements about your child’s teacher: </t>
  </si>
  <si>
    <t>The teacher respects me</t>
  </si>
  <si>
    <t>I am comfortable sharing my concerns with this teacher</t>
  </si>
  <si>
    <t>My child will be more successful as an adult because of this teacher</t>
  </si>
  <si>
    <t>The teacher lets me know what they are working on in class</t>
  </si>
  <si>
    <t>The teacher contacts me personally to discuss my child (strengths, weaknesses, accomplishments, etc.)</t>
  </si>
  <si>
    <t>The teacher provides suggestions for how to support my child in school</t>
  </si>
  <si>
    <t>Quality of Facilities</t>
  </si>
  <si>
    <t>How would you rate the quality of the following facilities at your school?</t>
  </si>
  <si>
    <t>Your child's classroom</t>
  </si>
  <si>
    <t>Gym</t>
  </si>
  <si>
    <t>Food services/nutritious meals</t>
  </si>
  <si>
    <t>Overall cleanliness of the school</t>
  </si>
  <si>
    <t>School Recommendation</t>
  </si>
  <si>
    <t>How likely are you to recommend this school?</t>
  </si>
  <si>
    <t>Responded from 1: Not at all likely to 10: Extremely likely</t>
  </si>
  <si>
    <t>The average rating for a school is presented</t>
  </si>
  <si>
    <t>Additional Items</t>
  </si>
  <si>
    <t>School ID</t>
  </si>
  <si>
    <t>School Name</t>
  </si>
  <si>
    <t>Category</t>
  </si>
  <si>
    <t>Managed By Network</t>
  </si>
  <si>
    <t>School Community: Score</t>
  </si>
  <si>
    <t>School Community: Category</t>
  </si>
  <si>
    <t>Parent-Teacher Partnership: Score</t>
  </si>
  <si>
    <t>Parent-Teacher Partnership: Category</t>
  </si>
  <si>
    <t>Quality of Facilities: Category</t>
  </si>
  <si>
    <t>How likely are you to recommend this school (MEAN)</t>
  </si>
  <si>
    <t>ELEMENTARY SCHOOLS</t>
  </si>
  <si>
    <t>ES</t>
  </si>
  <si>
    <t>Strong</t>
  </si>
  <si>
    <t>Neutral</t>
  </si>
  <si>
    <t>HIGH SCHOOLS</t>
  </si>
  <si>
    <t>HS</t>
  </si>
  <si>
    <t>ACE TECH HS</t>
  </si>
  <si>
    <t>Charter</t>
  </si>
  <si>
    <t>&lt; 30%</t>
  </si>
  <si>
    <t>ADDAMS</t>
  </si>
  <si>
    <t>ISP</t>
  </si>
  <si>
    <t>AGASSIZ</t>
  </si>
  <si>
    <t>Weak</t>
  </si>
  <si>
    <t>AHS - PASSAGES</t>
  </si>
  <si>
    <t>AIR FORCE HS</t>
  </si>
  <si>
    <t>ALBANY PARK</t>
  </si>
  <si>
    <t>Network 1</t>
  </si>
  <si>
    <t>ALCOTT ES</t>
  </si>
  <si>
    <t>Network 4</t>
  </si>
  <si>
    <t>ALCOTT HS</t>
  </si>
  <si>
    <t>ALDRIDGE</t>
  </si>
  <si>
    <t>Network 13</t>
  </si>
  <si>
    <t>AMUNDSEN HS</t>
  </si>
  <si>
    <t>Network 2</t>
  </si>
  <si>
    <t>ARIEL</t>
  </si>
  <si>
    <t>Very strong</t>
  </si>
  <si>
    <t>ARMOUR</t>
  </si>
  <si>
    <t>Network 6</t>
  </si>
  <si>
    <t>ARMSTRONG G</t>
  </si>
  <si>
    <t>ASHBURN</t>
  </si>
  <si>
    <t>Network 10</t>
  </si>
  <si>
    <t>ASHE</t>
  </si>
  <si>
    <t>Network 12</t>
  </si>
  <si>
    <t>ASPIRA - BUSINESS &amp; FINANCE HS</t>
  </si>
  <si>
    <t>ASPIRA - EARLY COLLEGE HS</t>
  </si>
  <si>
    <t>ASPIRA - HAUGAN</t>
  </si>
  <si>
    <t>Very weak</t>
  </si>
  <si>
    <t>AUDUBON</t>
  </si>
  <si>
    <t>AVALON PARK</t>
  </si>
  <si>
    <t>AZUELA</t>
  </si>
  <si>
    <t>BACK OF THE YARDS HS</t>
  </si>
  <si>
    <t>Network 8</t>
  </si>
  <si>
    <t>BANNER WEST HS</t>
  </si>
  <si>
    <t>Options</t>
  </si>
  <si>
    <t>BARNARD</t>
  </si>
  <si>
    <t>BARRY</t>
  </si>
  <si>
    <t>&gt; 75%</t>
  </si>
  <si>
    <t>BARTON</t>
  </si>
  <si>
    <t>Network 11</t>
  </si>
  <si>
    <t>BASS</t>
  </si>
  <si>
    <t>BATEMAN</t>
  </si>
  <si>
    <t>BEARD</t>
  </si>
  <si>
    <t>BEASLEY</t>
  </si>
  <si>
    <t>Network 9</t>
  </si>
  <si>
    <t>BEAUBIEN</t>
  </si>
  <si>
    <t>BEETHOVEN</t>
  </si>
  <si>
    <t>BEIDLER</t>
  </si>
  <si>
    <t>Network 5</t>
  </si>
  <si>
    <t>BELDING</t>
  </si>
  <si>
    <t>BELL</t>
  </si>
  <si>
    <t>BELMONT-CRAGIN</t>
  </si>
  <si>
    <t>Network 3</t>
  </si>
  <si>
    <t>BENNETT</t>
  </si>
  <si>
    <t>BLACK</t>
  </si>
  <si>
    <t>BLAINE</t>
  </si>
  <si>
    <t>BLAIR</t>
  </si>
  <si>
    <t>BOGAN HS</t>
  </si>
  <si>
    <t>BOND</t>
  </si>
  <si>
    <t>BOONE</t>
  </si>
  <si>
    <t>BOUCHET</t>
  </si>
  <si>
    <t>BOWEN HS</t>
  </si>
  <si>
    <t>BRADWELL</t>
  </si>
  <si>
    <t>AUSL</t>
  </si>
  <si>
    <t>BRENNEMANN</t>
  </si>
  <si>
    <t>BRENTANO</t>
  </si>
  <si>
    <t>BRIDGE</t>
  </si>
  <si>
    <t>BRIGHT</t>
  </si>
  <si>
    <t>BRIGHTON PARK</t>
  </si>
  <si>
    <t>BRONZEVILLE HS</t>
  </si>
  <si>
    <t>BROOKS HS</t>
  </si>
  <si>
    <t>BROWN R</t>
  </si>
  <si>
    <t>BROWN W</t>
  </si>
  <si>
    <t>BROWNELL</t>
  </si>
  <si>
    <t>BRUNSON</t>
  </si>
  <si>
    <t>BUDLONG</t>
  </si>
  <si>
    <t>BURBANK</t>
  </si>
  <si>
    <t>BURKE</t>
  </si>
  <si>
    <t>BURLEY</t>
  </si>
  <si>
    <t>BURNHAM</t>
  </si>
  <si>
    <t>BURNSIDE</t>
  </si>
  <si>
    <t>BURR</t>
  </si>
  <si>
    <t>BURROUGHS</t>
  </si>
  <si>
    <t>BYRNE</t>
  </si>
  <si>
    <t>CALDWELL</t>
  </si>
  <si>
    <t>CALMECA</t>
  </si>
  <si>
    <t>CAMELOT - EXCEL ENGLEWOOD HS</t>
  </si>
  <si>
    <t>CAMELOT - EXCEL SOUTHSHORE HS</t>
  </si>
  <si>
    <t>CAMELOT - EXCEL SOUTHWEST HS</t>
  </si>
  <si>
    <t>CAMELOT SAFE - GARFIELD ES</t>
  </si>
  <si>
    <t>CAMELOT SAFE - GARFIELD HS</t>
  </si>
  <si>
    <t>CAMERON</t>
  </si>
  <si>
    <t>CAMRAS</t>
  </si>
  <si>
    <t>CANTY</t>
  </si>
  <si>
    <t>CARDENAS</t>
  </si>
  <si>
    <t>Network 7</t>
  </si>
  <si>
    <t>CARNEGIE</t>
  </si>
  <si>
    <t>CARROLL</t>
  </si>
  <si>
    <t>CARSON</t>
  </si>
  <si>
    <t>CARTER</t>
  </si>
  <si>
    <t>CARVER G</t>
  </si>
  <si>
    <t>CARVER MILITARY HS</t>
  </si>
  <si>
    <t>CASALS</t>
  </si>
  <si>
    <t>CASSELL</t>
  </si>
  <si>
    <t>CASTELLANOS</t>
  </si>
  <si>
    <t>CATALYST - CIRCLE ROCK</t>
  </si>
  <si>
    <t>CATALYST - MARIA</t>
  </si>
  <si>
    <t>CATHER</t>
  </si>
  <si>
    <t>CHALMERS</t>
  </si>
  <si>
    <t>CHAPPELL</t>
  </si>
  <si>
    <t>CHASE</t>
  </si>
  <si>
    <t>CHAVEZ</t>
  </si>
  <si>
    <t>CHICAGO ACADEMY ES</t>
  </si>
  <si>
    <t>CHICAGO ACADEMY HS</t>
  </si>
  <si>
    <t>CHICAGO AGRICULTURE HS</t>
  </si>
  <si>
    <t>Contract</t>
  </si>
  <si>
    <t>CHICAGO COLLEGIATE</t>
  </si>
  <si>
    <t>CHICAGO MATH &amp; SCIENCE HS</t>
  </si>
  <si>
    <t>CHICAGO MILITARY HS</t>
  </si>
  <si>
    <t>CHICAGO TECH HS</t>
  </si>
  <si>
    <t>CHICAGO VIRTUAL</t>
  </si>
  <si>
    <t>CHICAGO VOCATIONAL HS</t>
  </si>
  <si>
    <t>CHOPIN</t>
  </si>
  <si>
    <t>CHRISTOPHER</t>
  </si>
  <si>
    <t>CHRISTOPHER HOUSE</t>
  </si>
  <si>
    <t>CICS - BASIL</t>
  </si>
  <si>
    <t>CICS - BOND</t>
  </si>
  <si>
    <t>CICS - BUCKTOWN</t>
  </si>
  <si>
    <t>CICS - CHICAGOQUEST HS</t>
  </si>
  <si>
    <t>CICS - ELLISON HS</t>
  </si>
  <si>
    <t>CICS - IRVING PARK</t>
  </si>
  <si>
    <t>CICS - LONGWOOD</t>
  </si>
  <si>
    <t>CICS - LOOMIS</t>
  </si>
  <si>
    <t>CICS - NORTHTOWN HS</t>
  </si>
  <si>
    <t>CICS - PRAIRIE</t>
  </si>
  <si>
    <t>CICS - WASHINGTON PARK</t>
  </si>
  <si>
    <t>CICS - WEST BELDEN</t>
  </si>
  <si>
    <t>CICS - WRIGHTWOOD</t>
  </si>
  <si>
    <t>CLAREMONT</t>
  </si>
  <si>
    <t>CLARK ES</t>
  </si>
  <si>
    <t>CLARK HS</t>
  </si>
  <si>
    <t>CLAY</t>
  </si>
  <si>
    <t>CLEMENTE HS</t>
  </si>
  <si>
    <t>CLEVELAND</t>
  </si>
  <si>
    <t>CLINTON</t>
  </si>
  <si>
    <t>CLISSOLD</t>
  </si>
  <si>
    <t>COLEMON</t>
  </si>
  <si>
    <t>COLES</t>
  </si>
  <si>
    <t>COLLINS HS</t>
  </si>
  <si>
    <t>COLUMBIA EXPLORERS</t>
  </si>
  <si>
    <t>COLUMBUS</t>
  </si>
  <si>
    <t>COOK</t>
  </si>
  <si>
    <t>COONLEY</t>
  </si>
  <si>
    <t>COOPER</t>
  </si>
  <si>
    <t>CORKERY</t>
  </si>
  <si>
    <t>CORLISS HS</t>
  </si>
  <si>
    <t>COURTENAY</t>
  </si>
  <si>
    <t>CRANE MEDICAL HS</t>
  </si>
  <si>
    <t>CROWN</t>
  </si>
  <si>
    <t>CUFFE</t>
  </si>
  <si>
    <t>CULLEN</t>
  </si>
  <si>
    <t>CURIE HS</t>
  </si>
  <si>
    <t>CURTIS</t>
  </si>
  <si>
    <t>DALEY</t>
  </si>
  <si>
    <t>DARWIN</t>
  </si>
  <si>
    <t>DAVIS M</t>
  </si>
  <si>
    <t>DAVIS N</t>
  </si>
  <si>
    <t>DAWES</t>
  </si>
  <si>
    <t>DE DIEGO</t>
  </si>
  <si>
    <t>DECATUR</t>
  </si>
  <si>
    <t>DENEEN</t>
  </si>
  <si>
    <t>DEPRIEST</t>
  </si>
  <si>
    <t>DETT</t>
  </si>
  <si>
    <t>DEVER</t>
  </si>
  <si>
    <t>DEVRY HS</t>
  </si>
  <si>
    <t>DEWEY</t>
  </si>
  <si>
    <t>DIRKSEN</t>
  </si>
  <si>
    <t>DISNEY</t>
  </si>
  <si>
    <t>DISNEY II ES</t>
  </si>
  <si>
    <t>DISNEY II HS</t>
  </si>
  <si>
    <t>DIXON</t>
  </si>
  <si>
    <t>DOOLITTLE</t>
  </si>
  <si>
    <t>DORE</t>
  </si>
  <si>
    <t>DOUGLASS HS</t>
  </si>
  <si>
    <t>DRAKE</t>
  </si>
  <si>
    <t>DRUMMOND</t>
  </si>
  <si>
    <t>DUBOIS</t>
  </si>
  <si>
    <t>DULLES</t>
  </si>
  <si>
    <t>DUNBAR HS</t>
  </si>
  <si>
    <t>DUNNE</t>
  </si>
  <si>
    <t>DURKIN PARK</t>
  </si>
  <si>
    <t>DVORAK</t>
  </si>
  <si>
    <t>EARHART</t>
  </si>
  <si>
    <t>EARLE</t>
  </si>
  <si>
    <t>EBERHART</t>
  </si>
  <si>
    <t>EBINGER</t>
  </si>
  <si>
    <t>EDGEBROOK</t>
  </si>
  <si>
    <t>EDISON</t>
  </si>
  <si>
    <t>EDISON PARK</t>
  </si>
  <si>
    <t>EDWARDS</t>
  </si>
  <si>
    <t>ELLINGTON</t>
  </si>
  <si>
    <t>EPIC HS</t>
  </si>
  <si>
    <t>ERICSON</t>
  </si>
  <si>
    <t>ERIE</t>
  </si>
  <si>
    <t>ESMOND</t>
  </si>
  <si>
    <t>EVERETT</t>
  </si>
  <si>
    <t>EVERGREEN</t>
  </si>
  <si>
    <t>EVERS</t>
  </si>
  <si>
    <t>FAIRFIELD</t>
  </si>
  <si>
    <t>FALCONER</t>
  </si>
  <si>
    <t>FARADAY</t>
  </si>
  <si>
    <t>FARNSWORTH</t>
  </si>
  <si>
    <t>FARRAGUT HS</t>
  </si>
  <si>
    <t>FENGER HS</t>
  </si>
  <si>
    <t>FERNWOOD</t>
  </si>
  <si>
    <t>FIELD</t>
  </si>
  <si>
    <t>FINKL</t>
  </si>
  <si>
    <t>FISKE</t>
  </si>
  <si>
    <t>FOREMAN HS</t>
  </si>
  <si>
    <t>FORT DEARBORN</t>
  </si>
  <si>
    <t>FOSTER PARK</t>
  </si>
  <si>
    <t>FOUNDATIONS</t>
  </si>
  <si>
    <t>FRANKLIN</t>
  </si>
  <si>
    <t>FRAZIER CHARTER</t>
  </si>
  <si>
    <t>FRAZIER PROSPECTIVE</t>
  </si>
  <si>
    <t>FULLER</t>
  </si>
  <si>
    <t>FULTON</t>
  </si>
  <si>
    <t>FUNSTON</t>
  </si>
  <si>
    <t>GAGE PARK HS</t>
  </si>
  <si>
    <t>GALE</t>
  </si>
  <si>
    <t>GALILEO</t>
  </si>
  <si>
    <t>GALLISTEL</t>
  </si>
  <si>
    <t>GARVEY</t>
  </si>
  <si>
    <t>GARVY</t>
  </si>
  <si>
    <t>GARY</t>
  </si>
  <si>
    <t>GILLESPIE</t>
  </si>
  <si>
    <t>GLOBAL CITIZENSHIP</t>
  </si>
  <si>
    <t>GOETHE</t>
  </si>
  <si>
    <t>GOODE HS</t>
  </si>
  <si>
    <t>GOUDY</t>
  </si>
  <si>
    <t>GRAHAM ES</t>
  </si>
  <si>
    <t>GRAHAM HS</t>
  </si>
  <si>
    <t>GRAY</t>
  </si>
  <si>
    <t>GREAT LAKES</t>
  </si>
  <si>
    <t>GREELEY</t>
  </si>
  <si>
    <t>GREEN</t>
  </si>
  <si>
    <t>GREENE</t>
  </si>
  <si>
    <t>GREGORY</t>
  </si>
  <si>
    <t>GRESHAM</t>
  </si>
  <si>
    <t>GRIMES</t>
  </si>
  <si>
    <t>GRISSOM</t>
  </si>
  <si>
    <t>GUNSAULUS</t>
  </si>
  <si>
    <t>HAINES</t>
  </si>
  <si>
    <t>HALE</t>
  </si>
  <si>
    <t>HALEY</t>
  </si>
  <si>
    <t>HAMILTON</t>
  </si>
  <si>
    <t>HAMLINE</t>
  </si>
  <si>
    <t>HAMMOND</t>
  </si>
  <si>
    <t>HAMPTON</t>
  </si>
  <si>
    <t>HANCOCK HS</t>
  </si>
  <si>
    <t>HANSON PARK</t>
  </si>
  <si>
    <t>HARLAN HS</t>
  </si>
  <si>
    <t>HARPER HS</t>
  </si>
  <si>
    <t>HARTE</t>
  </si>
  <si>
    <t>HARVARD</t>
  </si>
  <si>
    <t>HAUGAN</t>
  </si>
  <si>
    <t>HAWTHORNE</t>
  </si>
  <si>
    <t>HAY</t>
  </si>
  <si>
    <t>HAYT</t>
  </si>
  <si>
    <t>HEALY</t>
  </si>
  <si>
    <t>HEARST</t>
  </si>
  <si>
    <t>HEDGES</t>
  </si>
  <si>
    <t>HEFFERAN</t>
  </si>
  <si>
    <t>HENDERSON</t>
  </si>
  <si>
    <t>HENDRICKS</t>
  </si>
  <si>
    <t>HENRY</t>
  </si>
  <si>
    <t>HERNANDEZ</t>
  </si>
  <si>
    <t>HERZL</t>
  </si>
  <si>
    <t>HIBBARD</t>
  </si>
  <si>
    <t>HIGGINS</t>
  </si>
  <si>
    <t>HIRSCH HS</t>
  </si>
  <si>
    <t>HITCH</t>
  </si>
  <si>
    <t>HOLDEN</t>
  </si>
  <si>
    <t>HOLMES</t>
  </si>
  <si>
    <t>HOPE HS</t>
  </si>
  <si>
    <t>HOPE INSTITUTE</t>
  </si>
  <si>
    <t>HORIZON - SOUTHWEST</t>
  </si>
  <si>
    <t>HOWE</t>
  </si>
  <si>
    <t>HOYNE</t>
  </si>
  <si>
    <t>HUBBARD HS</t>
  </si>
  <si>
    <t>HUGHES C</t>
  </si>
  <si>
    <t>HUGHES L</t>
  </si>
  <si>
    <t>HURLEY</t>
  </si>
  <si>
    <t>HYDE PARK HS</t>
  </si>
  <si>
    <t>INFINITY HS</t>
  </si>
  <si>
    <t>INSTITUTO - HEALTH</t>
  </si>
  <si>
    <t>INSTITUTO - LOZANO HS</t>
  </si>
  <si>
    <t>INTER-AMERICAN</t>
  </si>
  <si>
    <t>INTRINSIC HS</t>
  </si>
  <si>
    <t>IRVING</t>
  </si>
  <si>
    <t>JACKSON A</t>
  </si>
  <si>
    <t>JACKSON M</t>
  </si>
  <si>
    <t>JAHN</t>
  </si>
  <si>
    <t>JAMIESON</t>
  </si>
  <si>
    <t>JEFFERSON HS</t>
  </si>
  <si>
    <t>JENNER</t>
  </si>
  <si>
    <t>JENSEN</t>
  </si>
  <si>
    <t>JOHNSON</t>
  </si>
  <si>
    <t>JONES HS</t>
  </si>
  <si>
    <t>JOPLIN</t>
  </si>
  <si>
    <t>JORDAN</t>
  </si>
  <si>
    <t>JUAREZ HS</t>
  </si>
  <si>
    <t>JULIAN HS</t>
  </si>
  <si>
    <t>JUNGMAN</t>
  </si>
  <si>
    <t>KANOON</t>
  </si>
  <si>
    <t>KELLER</t>
  </si>
  <si>
    <t>KELLMAN</t>
  </si>
  <si>
    <t>KELLOGG</t>
  </si>
  <si>
    <t>KELLY HS</t>
  </si>
  <si>
    <t>KELVYN PARK HS</t>
  </si>
  <si>
    <t>KENNEDY HS</t>
  </si>
  <si>
    <t>KENWOOD HS</t>
  </si>
  <si>
    <t>KERSHAW</t>
  </si>
  <si>
    <t>KILMER</t>
  </si>
  <si>
    <t>KING ES</t>
  </si>
  <si>
    <t>KING HS</t>
  </si>
  <si>
    <t>KINZIE</t>
  </si>
  <si>
    <t>KIPLING</t>
  </si>
  <si>
    <t>KIPP - ASCEND</t>
  </si>
  <si>
    <t>KOZMINSKI</t>
  </si>
  <si>
    <t>LAKE VIEW HS</t>
  </si>
  <si>
    <t>LANE TECH HS</t>
  </si>
  <si>
    <t>LANGFORD</t>
  </si>
  <si>
    <t>LARA</t>
  </si>
  <si>
    <t>LASALLE</t>
  </si>
  <si>
    <t>LASALLE II</t>
  </si>
  <si>
    <t>LAVIZZO</t>
  </si>
  <si>
    <t>LAWNDALE</t>
  </si>
  <si>
    <t>LEARN - 7</t>
  </si>
  <si>
    <t>LEARN - BUTLER</t>
  </si>
  <si>
    <t>LEARN - CAMPBELL</t>
  </si>
  <si>
    <t>LEARN - EXCEL</t>
  </si>
  <si>
    <t>LEARN - MIDDLE</t>
  </si>
  <si>
    <t>LEARN - PERKINS</t>
  </si>
  <si>
    <t>LEARN - SOUTH CHICAGO</t>
  </si>
  <si>
    <t>LEE</t>
  </si>
  <si>
    <t>LEGACY</t>
  </si>
  <si>
    <t>LEGAL PREP HS</t>
  </si>
  <si>
    <t>LELAND</t>
  </si>
  <si>
    <t>LENART</t>
  </si>
  <si>
    <t>LEWIS</t>
  </si>
  <si>
    <t>LIBBY</t>
  </si>
  <si>
    <t>LINCOLN</t>
  </si>
  <si>
    <t>LINCOLN PARK HS</t>
  </si>
  <si>
    <t>LINDBLOM HS</t>
  </si>
  <si>
    <t>LITTLE BLACK PEARL HS</t>
  </si>
  <si>
    <t>LITTLE VILLAGE</t>
  </si>
  <si>
    <t>LLOYD</t>
  </si>
  <si>
    <t>LOCKE A</t>
  </si>
  <si>
    <t>LOCKE J</t>
  </si>
  <si>
    <t>LOGANDALE</t>
  </si>
  <si>
    <t>LORCA</t>
  </si>
  <si>
    <t>LOVETT</t>
  </si>
  <si>
    <t>LOWELL</t>
  </si>
  <si>
    <t>LOZANO</t>
  </si>
  <si>
    <t>LYON</t>
  </si>
  <si>
    <t>MADERO</t>
  </si>
  <si>
    <t>MADISON</t>
  </si>
  <si>
    <t>MAGIC JOHNSON - ENGLEWOOD HS</t>
  </si>
  <si>
    <t>MANIERRE</t>
  </si>
  <si>
    <t>MANLEY HS</t>
  </si>
  <si>
    <t>MANN</t>
  </si>
  <si>
    <t>MARINE LEADERSHIP AT AMES HS</t>
  </si>
  <si>
    <t>MARQUETTE</t>
  </si>
  <si>
    <t>MARSH</t>
  </si>
  <si>
    <t>MARSHALL HS</t>
  </si>
  <si>
    <t>MARSHALL MIDDLE</t>
  </si>
  <si>
    <t>MASON</t>
  </si>
  <si>
    <t>MATHER HS</t>
  </si>
  <si>
    <t>MAYER</t>
  </si>
  <si>
    <t>MAYS</t>
  </si>
  <si>
    <t>MCAULIFFE</t>
  </si>
  <si>
    <t>MCCLELLAN</t>
  </si>
  <si>
    <t>MCCORMICK</t>
  </si>
  <si>
    <t>MCCUTCHEON</t>
  </si>
  <si>
    <t>MCDADE</t>
  </si>
  <si>
    <t>MCDOWELL</t>
  </si>
  <si>
    <t>MCKAY</t>
  </si>
  <si>
    <t>MCNAIR</t>
  </si>
  <si>
    <t>MCPHERSON</t>
  </si>
  <si>
    <t>MELODY</t>
  </si>
  <si>
    <t>METCALFE</t>
  </si>
  <si>
    <t>MIRELES</t>
  </si>
  <si>
    <t>MITCHELL</t>
  </si>
  <si>
    <t>MOLLISON</t>
  </si>
  <si>
    <t>MONROE</t>
  </si>
  <si>
    <t>MONTESSORI ENGLEWOOD</t>
  </si>
  <si>
    <t>MOOS</t>
  </si>
  <si>
    <t>MORGAN PARK HS</t>
  </si>
  <si>
    <t>MORRILL</t>
  </si>
  <si>
    <t>MORTON</t>
  </si>
  <si>
    <t>MOUNT GREENWOOD</t>
  </si>
  <si>
    <t>MOUNT VERNON</t>
  </si>
  <si>
    <t>MOVING EVEREST</t>
  </si>
  <si>
    <t>MOZART</t>
  </si>
  <si>
    <t>MULTICULTURAL HS</t>
  </si>
  <si>
    <t>MURPHY</t>
  </si>
  <si>
    <t>MURRAY</t>
  </si>
  <si>
    <t>NAMASTE</t>
  </si>
  <si>
    <t>NASH</t>
  </si>
  <si>
    <t>NATIONAL TEACHERS</t>
  </si>
  <si>
    <t>NEIL</t>
  </si>
  <si>
    <t>NETTELHORST</t>
  </si>
  <si>
    <t>NEW FIELD</t>
  </si>
  <si>
    <t>NEW SULLIVAN</t>
  </si>
  <si>
    <t>NEWBERRY</t>
  </si>
  <si>
    <t>NICHOLSON</t>
  </si>
  <si>
    <t>NIGHTINGALE</t>
  </si>
  <si>
    <t>NINOS HEROES</t>
  </si>
  <si>
    <t>NIXON</t>
  </si>
  <si>
    <t>NKRUMAH</t>
  </si>
  <si>
    <t>NOBEL</t>
  </si>
  <si>
    <t>NOBLE - ACADEMY HS</t>
  </si>
  <si>
    <t>NOBLE - BAKER HS</t>
  </si>
  <si>
    <t>NOBLE - BULLS HS</t>
  </si>
  <si>
    <t>NOBLE - BUTLER HS</t>
  </si>
  <si>
    <t>NOBLE - COMER</t>
  </si>
  <si>
    <t>NOBLE - DRW HS</t>
  </si>
  <si>
    <t>NOBLE - GOLDER HS</t>
  </si>
  <si>
    <t>NOBLE - HANSBERRY HS</t>
  </si>
  <si>
    <t>NOBLE - ITW SPEER HS</t>
  </si>
  <si>
    <t>NOBLE - JOHNSON HS</t>
  </si>
  <si>
    <t>NOBLE - MANSUETO HS</t>
  </si>
  <si>
    <t>NOBLE - MUCHIN HS</t>
  </si>
  <si>
    <t>NOBLE - NOBLE HS</t>
  </si>
  <si>
    <t>NOBLE - PRITZKER HS</t>
  </si>
  <si>
    <t>NOBLE - RAUNER HS</t>
  </si>
  <si>
    <t>NOBLE - ROWE CLARK HS</t>
  </si>
  <si>
    <t>NOBLE - UIC HS</t>
  </si>
  <si>
    <t>NORTH LAWNDALE - CHRISTIANA HS</t>
  </si>
  <si>
    <t>NORTH LAWNDALE - COLLINS HS</t>
  </si>
  <si>
    <t>NORTH RIVER</t>
  </si>
  <si>
    <t>NORTH-GRAND HS</t>
  </si>
  <si>
    <t>NORTHSIDE LEARNING HS</t>
  </si>
  <si>
    <t>NORTHSIDE PREP HS</t>
  </si>
  <si>
    <t>NORTHWEST</t>
  </si>
  <si>
    <t>NORWOOD PARK</t>
  </si>
  <si>
    <t>OGDEN ES</t>
  </si>
  <si>
    <t>OGDEN HS</t>
  </si>
  <si>
    <t>OGLESBY</t>
  </si>
  <si>
    <t>OKEEFFE</t>
  </si>
  <si>
    <t>OMBUDSMAN - NORTHWEST HS</t>
  </si>
  <si>
    <t>OMBUDSMAN - SOUTH HS</t>
  </si>
  <si>
    <t>OMBUDSMAN - WEST HS</t>
  </si>
  <si>
    <t>ONAHAN</t>
  </si>
  <si>
    <t>ORIOLE PARK</t>
  </si>
  <si>
    <t>OROZCO</t>
  </si>
  <si>
    <t>ORR HS</t>
  </si>
  <si>
    <t>ORTIZ DE DOMINGUEZ</t>
  </si>
  <si>
    <t>OTIS</t>
  </si>
  <si>
    <t>OTOOLE</t>
  </si>
  <si>
    <t>OWEN</t>
  </si>
  <si>
    <t>OWENS</t>
  </si>
  <si>
    <t>PALMER</t>
  </si>
  <si>
    <t>PARK MANOR</t>
  </si>
  <si>
    <t>PARKER</t>
  </si>
  <si>
    <t>PARKSIDE</t>
  </si>
  <si>
    <t>PASTEUR</t>
  </si>
  <si>
    <t>PATHWAYS - ASHBURN HS</t>
  </si>
  <si>
    <t>PATHWAYS - AVONDALE HS</t>
  </si>
  <si>
    <t>PATHWAYS - BRIGHTON PARK HS</t>
  </si>
  <si>
    <t>PAYTON HS</t>
  </si>
  <si>
    <t>PEACE AND EDUCATION HS</t>
  </si>
  <si>
    <t>PECK</t>
  </si>
  <si>
    <t>PEIRCE</t>
  </si>
  <si>
    <t>PENN</t>
  </si>
  <si>
    <t>PEREZ</t>
  </si>
  <si>
    <t>PERSHING</t>
  </si>
  <si>
    <t>PERSPECTIVES - JOSLIN HS</t>
  </si>
  <si>
    <t>PERSPECTIVES - LEADERSHIP HS</t>
  </si>
  <si>
    <t>PERSPECTIVES - MATH &amp; SCI HS</t>
  </si>
  <si>
    <t>PERSPECTIVES - TECH HS</t>
  </si>
  <si>
    <t>PETERSON</t>
  </si>
  <si>
    <t>PHILLIPS HS</t>
  </si>
  <si>
    <t>PHOENIX MILITARY HS</t>
  </si>
  <si>
    <t>PICCOLO</t>
  </si>
  <si>
    <t>PICKARD</t>
  </si>
  <si>
    <t>PILSEN</t>
  </si>
  <si>
    <t>PIRIE</t>
  </si>
  <si>
    <t>PLAMONDON</t>
  </si>
  <si>
    <t>PLATO</t>
  </si>
  <si>
    <t>POE</t>
  </si>
  <si>
    <t>POLARIS</t>
  </si>
  <si>
    <t>PORTAGE PARK</t>
  </si>
  <si>
    <t>POWELL</t>
  </si>
  <si>
    <t>PRESCOTT</t>
  </si>
  <si>
    <t>PRIETO</t>
  </si>
  <si>
    <t>PRITZKER</t>
  </si>
  <si>
    <t>PROLOGUE - JOHNSTON HS</t>
  </si>
  <si>
    <t>PROSSER HS</t>
  </si>
  <si>
    <t>PROVIDENCE ENGLEWOOD</t>
  </si>
  <si>
    <t>PRUSSING</t>
  </si>
  <si>
    <t>PULASKI</t>
  </si>
  <si>
    <t>PULLMAN</t>
  </si>
  <si>
    <t>RABY HS</t>
  </si>
  <si>
    <t>RANDOLPH</t>
  </si>
  <si>
    <t>RAVENSWOOD</t>
  </si>
  <si>
    <t>RAY</t>
  </si>
  <si>
    <t>REAVIS</t>
  </si>
  <si>
    <t>REILLY</t>
  </si>
  <si>
    <t>REINBERG</t>
  </si>
  <si>
    <t>REVERE</t>
  </si>
  <si>
    <t>RICHARDS HS</t>
  </si>
  <si>
    <t>RICKOVER MILITARY HS</t>
  </si>
  <si>
    <t>ROBESON HS</t>
  </si>
  <si>
    <t>ROBINSON</t>
  </si>
  <si>
    <t>ROGERS</t>
  </si>
  <si>
    <t>ROOSEVELT HS</t>
  </si>
  <si>
    <t>ROWE</t>
  </si>
  <si>
    <t>RUDOLPH</t>
  </si>
  <si>
    <t>RUGGLES</t>
  </si>
  <si>
    <t>RUIZ</t>
  </si>
  <si>
    <t>RYDER</t>
  </si>
  <si>
    <t>SABIN</t>
  </si>
  <si>
    <t>SALAZAR</t>
  </si>
  <si>
    <t>SANDOVAL</t>
  </si>
  <si>
    <t>SAUCEDO</t>
  </si>
  <si>
    <t>SAUGANASH</t>
  </si>
  <si>
    <t>SAWYER</t>
  </si>
  <si>
    <t>SAYRE</t>
  </si>
  <si>
    <t>SCAMMON</t>
  </si>
  <si>
    <t>SCHMID</t>
  </si>
  <si>
    <t>SCHUBERT</t>
  </si>
  <si>
    <t>SCHURZ HS</t>
  </si>
  <si>
    <t>SENN HS</t>
  </si>
  <si>
    <t>SEWARD</t>
  </si>
  <si>
    <t>SHERIDAN</t>
  </si>
  <si>
    <t>SHERMAN</t>
  </si>
  <si>
    <t>SHERWOOD</t>
  </si>
  <si>
    <t>SHIELDS</t>
  </si>
  <si>
    <t>SHIELDS MIDDLE</t>
  </si>
  <si>
    <t>SHOESMITH</t>
  </si>
  <si>
    <t>SHOOP</t>
  </si>
  <si>
    <t>SIMEON HS</t>
  </si>
  <si>
    <t>SIMPSON HS</t>
  </si>
  <si>
    <t>SKINNER</t>
  </si>
  <si>
    <t>SKINNER NORTH</t>
  </si>
  <si>
    <t>SMITH</t>
  </si>
  <si>
    <t>SMYSER</t>
  </si>
  <si>
    <t>SMYTH</t>
  </si>
  <si>
    <t>SOCIAL JUSTICE HS</t>
  </si>
  <si>
    <t>SOLOMON</t>
  </si>
  <si>
    <t>SOLORIO HS</t>
  </si>
  <si>
    <t>SOUTH LOOP</t>
  </si>
  <si>
    <t>SOUTH SHORE ES</t>
  </si>
  <si>
    <t>SOUTH SHORE INTL HS</t>
  </si>
  <si>
    <t>SOUTHSIDE HS</t>
  </si>
  <si>
    <t>SPENCER</t>
  </si>
  <si>
    <t>SPRY ES</t>
  </si>
  <si>
    <t>SPRY HS</t>
  </si>
  <si>
    <t>STAGG</t>
  </si>
  <si>
    <t>STEINMETZ HS</t>
  </si>
  <si>
    <t>STEM</t>
  </si>
  <si>
    <t>STEVENSON</t>
  </si>
  <si>
    <t>STOCK</t>
  </si>
  <si>
    <t>STONE</t>
  </si>
  <si>
    <t>STOWE</t>
  </si>
  <si>
    <t>SUDER</t>
  </si>
  <si>
    <t>SULLIVAN HS</t>
  </si>
  <si>
    <t>SUMNER</t>
  </si>
  <si>
    <t>SUTHERLAND</t>
  </si>
  <si>
    <t>SWIFT</t>
  </si>
  <si>
    <t>TAFT HS</t>
  </si>
  <si>
    <t>TALCOTT</t>
  </si>
  <si>
    <t>TALMAN</t>
  </si>
  <si>
    <t>TANNER</t>
  </si>
  <si>
    <t>TARKINGTON</t>
  </si>
  <si>
    <t>TAYLOR</t>
  </si>
  <si>
    <t>TEAM HS</t>
  </si>
  <si>
    <t>TELPOCHCALLI</t>
  </si>
  <si>
    <t>THOMAS</t>
  </si>
  <si>
    <t>THORP J</t>
  </si>
  <si>
    <t>THORP O</t>
  </si>
  <si>
    <t>TILDEN HS</t>
  </si>
  <si>
    <t>TILL</t>
  </si>
  <si>
    <t>TILTON</t>
  </si>
  <si>
    <t>TONTI</t>
  </si>
  <si>
    <t>TURNER-DREW</t>
  </si>
  <si>
    <t>TWAIN</t>
  </si>
  <si>
    <t>U OF C - DONOGHUE</t>
  </si>
  <si>
    <t>U OF C - NKO</t>
  </si>
  <si>
    <t>U OF C - WOODLAWN HS</t>
  </si>
  <si>
    <t>U OF C - WOODSON</t>
  </si>
  <si>
    <t>UPLIFT HS</t>
  </si>
  <si>
    <t>URBAN PREP - BRONZEVILLE HS</t>
  </si>
  <si>
    <t>URBAN PREP - ENGLEWOOD HS</t>
  </si>
  <si>
    <t>URBAN PREP - WEST HS</t>
  </si>
  <si>
    <t>VANDERPOEL</t>
  </si>
  <si>
    <t>VAUGHN HS</t>
  </si>
  <si>
    <t>VICK</t>
  </si>
  <si>
    <t>VOLTA</t>
  </si>
  <si>
    <t>VON LINNE</t>
  </si>
  <si>
    <t>VON STEUBEN HS</t>
  </si>
  <si>
    <t>WACKER</t>
  </si>
  <si>
    <t>WADSWORTH</t>
  </si>
  <si>
    <t>WALSH</t>
  </si>
  <si>
    <t>WARD J</t>
  </si>
  <si>
    <t>WARD L</t>
  </si>
  <si>
    <t>WARREN</t>
  </si>
  <si>
    <t>WASHINGTON G ES</t>
  </si>
  <si>
    <t>WASHINGTON H ES</t>
  </si>
  <si>
    <t>WASHINGTON HS</t>
  </si>
  <si>
    <t>WATERS</t>
  </si>
  <si>
    <t>WEBSTER</t>
  </si>
  <si>
    <t>WELLS ES</t>
  </si>
  <si>
    <t>WELLS HS</t>
  </si>
  <si>
    <t>WENTWORTH</t>
  </si>
  <si>
    <t>WEST PARK</t>
  </si>
  <si>
    <t>WEST RIDGE</t>
  </si>
  <si>
    <t>WESTCOTT</t>
  </si>
  <si>
    <t>WESTINGHOUSE HS</t>
  </si>
  <si>
    <t>WHISTLER</t>
  </si>
  <si>
    <t>WHITE</t>
  </si>
  <si>
    <t>WHITNEY</t>
  </si>
  <si>
    <t>WHITTIER</t>
  </si>
  <si>
    <t>WILDWOOD</t>
  </si>
  <si>
    <t>WILLIAMS HS</t>
  </si>
  <si>
    <t>WOODLAWN</t>
  </si>
  <si>
    <t>WOODSON</t>
  </si>
  <si>
    <t>WORLD LANGUAGE HS</t>
  </si>
  <si>
    <t>YATES</t>
  </si>
  <si>
    <t>YCCS - ADDAMS</t>
  </si>
  <si>
    <t>YCCS - ASPIRA PANTOJA</t>
  </si>
  <si>
    <t>YCCS - ASSOCIATION HOUSE</t>
  </si>
  <si>
    <t>YCCS - AUSTIN CAREER</t>
  </si>
  <si>
    <t>YCCS - CAMPOS</t>
  </si>
  <si>
    <t>YCCS - CCA ACADEMY</t>
  </si>
  <si>
    <t>YCCS - CHATHAM</t>
  </si>
  <si>
    <t>YCCS - INNOVATIONS</t>
  </si>
  <si>
    <t>YCCS - LATINO YOUTH</t>
  </si>
  <si>
    <t>YCCS - MCKINLEY</t>
  </si>
  <si>
    <t>YCCS - OLIVE HARVEY</t>
  </si>
  <si>
    <t>YCCS - SCHOLASTIC ACHIEVEMENT</t>
  </si>
  <si>
    <t>YCCS - SULLIVAN</t>
  </si>
  <si>
    <t>YCCS - TRUMAN</t>
  </si>
  <si>
    <t>YCCS - VIRTUAL</t>
  </si>
  <si>
    <t>YCCS - WEST TOWN</t>
  </si>
  <si>
    <t>YCCS - WESTSIDE HOLISTIC</t>
  </si>
  <si>
    <t>YCCS - YOUTH CONNECTION</t>
  </si>
  <si>
    <t>YCCS - YOUTH DEVELOPMENT</t>
  </si>
  <si>
    <t>YORK HS</t>
  </si>
  <si>
    <t>YOUNG ES</t>
  </si>
  <si>
    <t>YOUNG HS</t>
  </si>
  <si>
    <t>YOUNG WOMENS HS</t>
  </si>
  <si>
    <t>ZAPATA</t>
  </si>
  <si>
    <t>--</t>
  </si>
  <si>
    <t>AUSTIN CCA HS</t>
  </si>
  <si>
    <t>CAREER ACADEMY</t>
  </si>
  <si>
    <t>DYETT ARTS HS</t>
  </si>
  <si>
    <t>RICHARDSON</t>
  </si>
  <si>
    <t>SOUTHEAST</t>
  </si>
  <si>
    <t>school_id</t>
  </si>
  <si>
    <t>school_short_name</t>
  </si>
  <si>
    <t>Network</t>
  </si>
  <si>
    <t>res_rate_final</t>
  </si>
  <si>
    <t>school_community_score</t>
  </si>
  <si>
    <t>school_community_cat</t>
  </si>
  <si>
    <t>pt_partnership_score</t>
  </si>
  <si>
    <t>pt_partnership_cat</t>
  </si>
  <si>
    <t>facilities_score</t>
  </si>
  <si>
    <t>facilities_cat</t>
  </si>
  <si>
    <t>q10_mean</t>
  </si>
  <si>
    <t>res_rate</t>
  </si>
  <si>
    <t>num_surveys</t>
  </si>
  <si>
    <t>num_surveys_race</t>
  </si>
  <si>
    <t>white</t>
  </si>
  <si>
    <t>black</t>
  </si>
  <si>
    <t>asian</t>
  </si>
  <si>
    <t>hispanic</t>
  </si>
  <si>
    <t>american_indian</t>
  </si>
  <si>
    <t>pacific_islander</t>
  </si>
  <si>
    <t>multiracial</t>
  </si>
  <si>
    <t>Q6_1_Not_at_all</t>
  </si>
  <si>
    <t>Q6_2_Not_at_all</t>
  </si>
  <si>
    <t>Q6_3_Not_at_all</t>
  </si>
  <si>
    <t>Q6_4_Not_at_all</t>
  </si>
  <si>
    <t>Q6_5_Not_at_all</t>
  </si>
  <si>
    <t>Q6_1_A_little</t>
  </si>
  <si>
    <t>Q6_2_A_little</t>
  </si>
  <si>
    <t>Q6_3_A_little</t>
  </si>
  <si>
    <t>Q6_4_A_little</t>
  </si>
  <si>
    <t>Q6_5_A_little</t>
  </si>
  <si>
    <t>Q6_1_Mostly</t>
  </si>
  <si>
    <t>Q6_2_Mostly</t>
  </si>
  <si>
    <t>Q6_3_Mostly</t>
  </si>
  <si>
    <t>Q6_4_Mostly</t>
  </si>
  <si>
    <t>Q6_5_Mostly</t>
  </si>
  <si>
    <t>Q6_1_Missing</t>
  </si>
  <si>
    <t>Q6_2_Missing</t>
  </si>
  <si>
    <t>Q6_3_Missing</t>
  </si>
  <si>
    <t>Q6_4_Missing</t>
  </si>
  <si>
    <t>Q6_5_Missing</t>
  </si>
  <si>
    <t>Q6_1_Completely</t>
  </si>
  <si>
    <t>Q6_2_Completely</t>
  </si>
  <si>
    <t>Q6_3_Completely</t>
  </si>
  <si>
    <t>Q6_4_Completely</t>
  </si>
  <si>
    <t>Q6_5_Completely</t>
  </si>
  <si>
    <t>Q6_1_Mean</t>
  </si>
  <si>
    <t>Q6_2_Mean</t>
  </si>
  <si>
    <t>Q6_3_Mean</t>
  </si>
  <si>
    <t>Q6_4_Mean</t>
  </si>
  <si>
    <t>Q6_5_Mean</t>
  </si>
  <si>
    <t>Q7_1_Not_at_all</t>
  </si>
  <si>
    <t>Q7_2_Not_at_all</t>
  </si>
  <si>
    <t>Q7_3_Not_at_all</t>
  </si>
  <si>
    <t>Q7_4_Not_at_all</t>
  </si>
  <si>
    <t>Q7_5_Not_at_all</t>
  </si>
  <si>
    <t>Q7_6_Not_at_all</t>
  </si>
  <si>
    <t>Q7_1_A_little</t>
  </si>
  <si>
    <t>Q7_2_A_little</t>
  </si>
  <si>
    <t>Q7_3_A_little</t>
  </si>
  <si>
    <t>Q7_4_A_little</t>
  </si>
  <si>
    <t>Q7_5_A_little</t>
  </si>
  <si>
    <t>Q7_6_A_little</t>
  </si>
  <si>
    <t>Q7_1_Mean</t>
  </si>
  <si>
    <t>Q7_2_Mean</t>
  </si>
  <si>
    <t>Q7_3_Mean</t>
  </si>
  <si>
    <t>Q7_4_Mean</t>
  </si>
  <si>
    <t>Q7_5_Mean</t>
  </si>
  <si>
    <t>Q7_6_Mean</t>
  </si>
  <si>
    <t>Q7_1_Mostly</t>
  </si>
  <si>
    <t>Q7_2_Mostly</t>
  </si>
  <si>
    <t>Q7_3_Mostly</t>
  </si>
  <si>
    <t>Q7_4_Mostly</t>
  </si>
  <si>
    <t>Q7_5_Mostly</t>
  </si>
  <si>
    <t>Q7_6_Mostly</t>
  </si>
  <si>
    <t>Q7_1_Missing</t>
  </si>
  <si>
    <t>Q7_2_Missing</t>
  </si>
  <si>
    <t>Q7_3_Missing</t>
  </si>
  <si>
    <t>Q7_4_Missing</t>
  </si>
  <si>
    <t>Q7_5_Missing</t>
  </si>
  <si>
    <t>Q7_6_Missing</t>
  </si>
  <si>
    <t>Q7_1_Completely</t>
  </si>
  <si>
    <t>Q7_2_Completely</t>
  </si>
  <si>
    <t>Q7_3_Completely</t>
  </si>
  <si>
    <t>Q7_4_Completely</t>
  </si>
  <si>
    <t>Q7_5_Completely</t>
  </si>
  <si>
    <t>Q7_6_Completely</t>
  </si>
  <si>
    <t>Q8_1_Not_at_all</t>
  </si>
  <si>
    <t>Q8_2_Not_at_all</t>
  </si>
  <si>
    <t>Q8_3_Not_at_all</t>
  </si>
  <si>
    <t>Q8_4_Not_at_all</t>
  </si>
  <si>
    <t>Q8_5_Not_at_all</t>
  </si>
  <si>
    <t>Q9_1_Not_at_all</t>
  </si>
  <si>
    <t>Q9_2_Not_at_all</t>
  </si>
  <si>
    <t>Q9_3_Not_at_all</t>
  </si>
  <si>
    <t>Q8_1_A_little</t>
  </si>
  <si>
    <t>Q8_2_A_little</t>
  </si>
  <si>
    <t>Q8_3_A_little</t>
  </si>
  <si>
    <t>Q8_4_A_little</t>
  </si>
  <si>
    <t>Q8_5_A_little</t>
  </si>
  <si>
    <t>Q9_1_A_little</t>
  </si>
  <si>
    <t>Q9_2_A_little</t>
  </si>
  <si>
    <t>Q9_3_A_little</t>
  </si>
  <si>
    <t>Q8_1_Mostly</t>
  </si>
  <si>
    <t>Q8_2_Mostly</t>
  </si>
  <si>
    <t>Q8_3_Mostly</t>
  </si>
  <si>
    <t>Q8_4_Mostly</t>
  </si>
  <si>
    <t>Q8_5_Mostly</t>
  </si>
  <si>
    <t>Q9_1_Mostly</t>
  </si>
  <si>
    <t>Q9_2_Mostly</t>
  </si>
  <si>
    <t>Q9_3_Mostly</t>
  </si>
  <si>
    <t>Q8_1_Completely</t>
  </si>
  <si>
    <t>Q8_2_Completely</t>
  </si>
  <si>
    <t>Q8_3_Completely</t>
  </si>
  <si>
    <t>Q8_4_Completely</t>
  </si>
  <si>
    <t>Q8_5_Completely</t>
  </si>
  <si>
    <t>Q9_1_Completely</t>
  </si>
  <si>
    <t>Q9_2_Completely</t>
  </si>
  <si>
    <t>Q9_3_Completely</t>
  </si>
  <si>
    <t>Q8_1_Missing</t>
  </si>
  <si>
    <t>Q8_2_Missing</t>
  </si>
  <si>
    <t>Q8_3_Missing</t>
  </si>
  <si>
    <t>Q8_4_Missing</t>
  </si>
  <si>
    <t>Q8_5_Missing</t>
  </si>
  <si>
    <t>Q9_1_Missing</t>
  </si>
  <si>
    <t>Q9_2_Missing</t>
  </si>
  <si>
    <t>Q9_3_Missing</t>
  </si>
  <si>
    <t>Q8_1_mean</t>
  </si>
  <si>
    <t>Q8_2_mean</t>
  </si>
  <si>
    <t>Q8_3_mean</t>
  </si>
  <si>
    <t>Q8_4_mean</t>
  </si>
  <si>
    <t>Q8_5_mean</t>
  </si>
  <si>
    <t>Q9_1_mean</t>
  </si>
  <si>
    <t>Q9_2_mean</t>
  </si>
  <si>
    <t>Q9_3_mean</t>
  </si>
  <si>
    <t>q10_1_1</t>
  </si>
  <si>
    <t>q10_1_2</t>
  </si>
  <si>
    <t>q10_1_3</t>
  </si>
  <si>
    <t>q10_1_4</t>
  </si>
  <si>
    <t>q10_1_5</t>
  </si>
  <si>
    <t>q10_1_6</t>
  </si>
  <si>
    <t>q10_1_7</t>
  </si>
  <si>
    <t>q10_1_8</t>
  </si>
  <si>
    <t>q10_1_9</t>
  </si>
  <si>
    <t>q10_1_10</t>
  </si>
  <si>
    <t>q10_1_Missing</t>
  </si>
  <si>
    <t>Q11_1_Missing</t>
  </si>
  <si>
    <t>Q11_2_Missing</t>
  </si>
  <si>
    <t>Q11_3_Missing</t>
  </si>
  <si>
    <t>Q12_1_Missing</t>
  </si>
  <si>
    <t>Q12_2_Missing</t>
  </si>
  <si>
    <t>Q12_3_Missing</t>
  </si>
  <si>
    <t>Q12_4_Missing</t>
  </si>
  <si>
    <t>Q12_5_Missing</t>
  </si>
  <si>
    <t>Q12_6_Missing</t>
  </si>
  <si>
    <t>SCHOOL_NAME</t>
  </si>
  <si>
    <t>num_total</t>
  </si>
  <si>
    <t>response_rate</t>
  </si>
  <si>
    <t>_FREQ_</t>
  </si>
  <si>
    <t>Academy for Global Citizenship Charter School</t>
  </si>
  <si>
    <t>ACE Technical Charter School</t>
  </si>
  <si>
    <t>Alain Locke Charter School</t>
  </si>
  <si>
    <t>ASPIRA Charter School - Early College High School</t>
  </si>
  <si>
    <t>ASPIRA Charter School - Haugan Middle School</t>
  </si>
  <si>
    <t>Catalyst Elementary Charter School - Circle Rock</t>
  </si>
  <si>
    <t>CICS - Avalon/South Shore</t>
  </si>
  <si>
    <t>CICS - Basil</t>
  </si>
  <si>
    <t>CICS - Bucktown</t>
  </si>
  <si>
    <t>CICS - Loomis Primary</t>
  </si>
  <si>
    <t>CICS - Irving Park</t>
  </si>
  <si>
    <t>CICS - Prairie</t>
  </si>
  <si>
    <t>CICS - Washington Park</t>
  </si>
  <si>
    <t>CICS - West Belden</t>
  </si>
  <si>
    <t>CICS - Wrightwood</t>
  </si>
  <si>
    <t>CICS - Ralph Ellison</t>
  </si>
  <si>
    <t>CICS - Longwood</t>
  </si>
  <si>
    <t>CICS - Northtown</t>
  </si>
  <si>
    <t>Chicago Math and Science Academy Charter School</t>
  </si>
  <si>
    <t>Chicago Virtual Charter School</t>
  </si>
  <si>
    <t>Erie Elementary Charter School</t>
  </si>
  <si>
    <t>Frazier Preparatory Academy Charter School</t>
  </si>
  <si>
    <t>Hope Institute Learning Academy</t>
  </si>
  <si>
    <t>KIPP Ascend Charter School</t>
  </si>
  <si>
    <t>Kwame Nkrumah Academy Charter School</t>
  </si>
  <si>
    <t>L.E.A.R.N. - Romano Butler Campus</t>
  </si>
  <si>
    <t>L.E.A.R.N. - Charles and Dorothy Campbell Campus</t>
  </si>
  <si>
    <t>L.E.A.R.N. - Excel Campus</t>
  </si>
  <si>
    <t>Legacy Charter School</t>
  </si>
  <si>
    <t>Namaste Charter School</t>
  </si>
  <si>
    <t>Noble - Noble College Prep</t>
  </si>
  <si>
    <t>Noble - Gary Comer College Prep</t>
  </si>
  <si>
    <t>Noble - Golder College Prep</t>
  </si>
  <si>
    <t>Noble - Pritzker College Prep</t>
  </si>
  <si>
    <t>Noble - Rauner College Prep</t>
  </si>
  <si>
    <t>Noble - Rowe-Clark Math and Science Academy</t>
  </si>
  <si>
    <t>Noble - UIC College Prep</t>
  </si>
  <si>
    <t>North Lawndale College Prep - Christiana</t>
  </si>
  <si>
    <t>North Lawndale College Prep - Collins</t>
  </si>
  <si>
    <t>Asian Human Services - Passages Charter School</t>
  </si>
  <si>
    <t>Perspectives - Leadership Academy</t>
  </si>
  <si>
    <t>Perspectives - High School of Technology</t>
  </si>
  <si>
    <t>Perspectives - Rodney D. Joslin</t>
  </si>
  <si>
    <t>Perspectives - Math and Science Academy</t>
  </si>
  <si>
    <t>Plato Learning Academy</t>
  </si>
  <si>
    <t>Polaris Charter Academy</t>
  </si>
  <si>
    <t>&gt; 75</t>
  </si>
  <si>
    <t>Providence Englewood Charter School</t>
  </si>
  <si>
    <t>University of Chicago - Donoghue</t>
  </si>
  <si>
    <t>University of Chicago - North Kenwood/Oakland</t>
  </si>
  <si>
    <t>University of Chicago - Woodlawn</t>
  </si>
  <si>
    <t>University of Chicago - Carter G. Woodson</t>
  </si>
  <si>
    <t>Urban Prep Academy for Young Men - Englewood</t>
  </si>
  <si>
    <t>Young Women's Leadership Charter School</t>
  </si>
  <si>
    <t>Chicago Technology Academy High School</t>
  </si>
  <si>
    <t>CICS - Lloyd Bond</t>
  </si>
  <si>
    <t>EPIC Academy Charter High School</t>
  </si>
  <si>
    <t>Rowe Elementary Charter School</t>
  </si>
  <si>
    <t>Noble - Chicago Bulls College Prep</t>
  </si>
  <si>
    <t>Noble - Muchin College Prep</t>
  </si>
  <si>
    <t>Urban Prep Charter Academy for Young Men - West</t>
  </si>
  <si>
    <t>Instituto Health Sciences Career Academy</t>
  </si>
  <si>
    <t>Urban Prep Academy for Young Men - Bronzeville</t>
  </si>
  <si>
    <t>Noble - John and Eunice Johnson College Prep</t>
  </si>
  <si>
    <t>L.E.A.R.N. - South Chicago Campus</t>
  </si>
  <si>
    <t>L.E.A.R.N. - Hunter Perkins Campus</t>
  </si>
  <si>
    <t>CICS - ChicagoQuest North</t>
  </si>
  <si>
    <t>Catalyst - Maria Charter School</t>
  </si>
  <si>
    <t>The Montessori School of Englewood Charter</t>
  </si>
  <si>
    <t>Noble - Hansberry College Prep</t>
  </si>
  <si>
    <t>Noble - DRW College Prep</t>
  </si>
  <si>
    <t>Legal Prep Charter Academy</t>
  </si>
  <si>
    <t>YCCS- Academy of Scholastic Achievement HS</t>
  </si>
  <si>
    <t>YCCS-ASPIRA,Antonia Pantoja Alternative HS</t>
  </si>
  <si>
    <t>YCCS-Austin Career Education Center HS</t>
  </si>
  <si>
    <t>YCCS-CCA Academy HS</t>
  </si>
  <si>
    <t>YCCS-Community Youth Development Institute HS</t>
  </si>
  <si>
    <t>YCCS-Dr. Pedro Albizu Campos Puerto Rican HS</t>
  </si>
  <si>
    <t>YCCS- Innovations HS of Arts Integration</t>
  </si>
  <si>
    <t>YCCS-Jane Addams Alternative HS</t>
  </si>
  <si>
    <t>YCCS-Latino Youth Alternative HS</t>
  </si>
  <si>
    <t>YCCS-Olive Harvey Middle College HS</t>
  </si>
  <si>
    <t>Little Black Pearl Art and Design Academy</t>
  </si>
  <si>
    <t>YCCS-Sullivan House Alternative HS</t>
  </si>
  <si>
    <t>YCCS-Truman Middle College HS</t>
  </si>
  <si>
    <t>YCCS-Virtual HS</t>
  </si>
  <si>
    <t>YCCS-West Town Acad Alternative HS</t>
  </si>
  <si>
    <t>YCCS-Westside Holistic Leadership Acad HS</t>
  </si>
  <si>
    <t>YCCS-Youth Connection Leadership Acad HS</t>
  </si>
  <si>
    <t>YCCS-Chatham AcademyHS</t>
  </si>
  <si>
    <t>L.E.A.R.N. Charter School - 7th Campus</t>
  </si>
  <si>
    <t>Noble - Butler College Prep</t>
  </si>
  <si>
    <t>Noble - Baker College Prep</t>
  </si>
  <si>
    <t>Christopher House Charter School</t>
  </si>
  <si>
    <t>Chicago Collegiate Charter School</t>
  </si>
  <si>
    <t>Intrinsic Charter School</t>
  </si>
  <si>
    <t>KIPP Chicago Charter School - KIPP Bloom</t>
  </si>
  <si>
    <t>L.E.A.R.N. - Middle School Campus</t>
  </si>
  <si>
    <t>Horizon Science Academy Southwest Chicago Charter</t>
  </si>
  <si>
    <t>Great Lakes Academy Charter School</t>
  </si>
  <si>
    <t>Noble - ITW David Speer Academy</t>
  </si>
  <si>
    <t>Noble - The Noble Academy</t>
  </si>
  <si>
    <t>Foundations College Preparatory Charter School</t>
  </si>
  <si>
    <t>ASPIRA Business and Finance</t>
  </si>
  <si>
    <t>Pathways in Education- Brighton Park</t>
  </si>
  <si>
    <t>Moving Everest Charter School</t>
  </si>
  <si>
    <t>Noble Mansueto High School</t>
  </si>
  <si>
    <t>KIPP One Academy</t>
  </si>
  <si>
    <t>Chicago Vocational Career Academy High School</t>
  </si>
  <si>
    <t>Paul Laurence Dunbar Career Academy High School</t>
  </si>
  <si>
    <t>William Jones College Preparatory High School</t>
  </si>
  <si>
    <t>Charles Allen Prosser Career Academy High School</t>
  </si>
  <si>
    <t>Walter Payton College Preparatory High School</t>
  </si>
  <si>
    <t>Ellen H Richards Career Academy High School</t>
  </si>
  <si>
    <t>North-Grand High School</t>
  </si>
  <si>
    <t>Neal F Simeon Career Academy High School</t>
  </si>
  <si>
    <t>George Westinghouse College Prep</t>
  </si>
  <si>
    <t>John Hancock College Preparatory High School</t>
  </si>
  <si>
    <t>Roald Amundsen High School</t>
  </si>
  <si>
    <t>William J Bogan High School</t>
  </si>
  <si>
    <t>David G Farragut Career Academy High School</t>
  </si>
  <si>
    <t>Christian Fenger Academy High School</t>
  </si>
  <si>
    <t>Paul Robeson High School</t>
  </si>
  <si>
    <t>Edwin G. Foreman College and Career Academy</t>
  </si>
  <si>
    <t>Gage Park High School</t>
  </si>
  <si>
    <t>John M Harlan Community Academy High School</t>
  </si>
  <si>
    <t>William Rainey Harper High School</t>
  </si>
  <si>
    <t>Emil G Hirsch Metropolitan High School</t>
  </si>
  <si>
    <t>Hyde Park Academy High School</t>
  </si>
  <si>
    <t>Thomas Kelly High School</t>
  </si>
  <si>
    <t>Kelvyn Park High School</t>
  </si>
  <si>
    <t>John F Kennedy High School</t>
  </si>
  <si>
    <t>Lake View High School</t>
  </si>
  <si>
    <t>Albert G Lane Technical High School</t>
  </si>
  <si>
    <t>Manley Career Academy High School</t>
  </si>
  <si>
    <t>John Marshall Metropolitan High School</t>
  </si>
  <si>
    <t>Stephen T Mather High School</t>
  </si>
  <si>
    <t>Morgan Park High School</t>
  </si>
  <si>
    <t>Gwendolyn Brooks College Preparatory Academy HS</t>
  </si>
  <si>
    <t>Wendell Phillips Academy High School</t>
  </si>
  <si>
    <t>Theodore Roosevelt High School</t>
  </si>
  <si>
    <t>Carl Schurz High School</t>
  </si>
  <si>
    <t>Nicholas Senn High School</t>
  </si>
  <si>
    <t>Charles P Steinmetz College Preparatory HS</t>
  </si>
  <si>
    <t>Roger C Sullivan High School</t>
  </si>
  <si>
    <t>William Howard Taft High School</t>
  </si>
  <si>
    <t>Edward Tilden Career Community Academy HS</t>
  </si>
  <si>
    <t>Friedrich W von Steuben Metropolitan Science HS</t>
  </si>
  <si>
    <t>Lincoln Park High School</t>
  </si>
  <si>
    <t>George Washington High School</t>
  </si>
  <si>
    <t>Wells Community Academy High School</t>
  </si>
  <si>
    <t>Gurdon S Hubbard High School</t>
  </si>
  <si>
    <t>Northside Learning Center High School</t>
  </si>
  <si>
    <t>Southside Occupational Academy High School</t>
  </si>
  <si>
    <t>Kenwood Academy High School</t>
  </si>
  <si>
    <t>Consuella B York Alternative HS</t>
  </si>
  <si>
    <t>Northside College Preparatory High School</t>
  </si>
  <si>
    <t>Simpson Academy HS for Young Women</t>
  </si>
  <si>
    <t>Dr  Martin Luther King  Jr  College Prep HS</t>
  </si>
  <si>
    <t>Chicago High School for Agricultural Sciences</t>
  </si>
  <si>
    <t>Chicago Military Academy High School</t>
  </si>
  <si>
    <t>Whitney M Young Magnet High School</t>
  </si>
  <si>
    <t>Marie Sklodowska Curie Metropolitan High School</t>
  </si>
  <si>
    <t>Roberto Clemente Community Academy High School</t>
  </si>
  <si>
    <t>George Washington Carver Military Academy HS</t>
  </si>
  <si>
    <t>George H Corliss High School</t>
  </si>
  <si>
    <t>Percy L Julian High School</t>
  </si>
  <si>
    <t>Benito Juarez Community Academy High School</t>
  </si>
  <si>
    <t>Jacqueline B Vaughn Occupational High School</t>
  </si>
  <si>
    <t>Hope College Preparatory High School</t>
  </si>
  <si>
    <t>Ray Graham Training Center High School</t>
  </si>
  <si>
    <t>Jane Addams Elementary School</t>
  </si>
  <si>
    <t>Louis A Agassiz Elementary School</t>
  </si>
  <si>
    <t>Louisa May Alcott College Preparatory ES</t>
  </si>
  <si>
    <t>Phillip D Armour Elementary School</t>
  </si>
  <si>
    <t>George Armstrong International Studies ES</t>
  </si>
  <si>
    <t>Marine Leadership Academy at Ames</t>
  </si>
  <si>
    <t>John J Audubon Elementary School</t>
  </si>
  <si>
    <t>Nancy B Jefferson Alternative HS</t>
  </si>
  <si>
    <t>Avalon Park Elementary School</t>
  </si>
  <si>
    <t>Alice L Barnard Computer Math &amp; Science Ctr ES</t>
  </si>
  <si>
    <t>John Barry Elementary School</t>
  </si>
  <si>
    <t>Clara Barton Elementary School</t>
  </si>
  <si>
    <t>Perkins Bass Elementary School</t>
  </si>
  <si>
    <t>Newton Bateman Elementary School</t>
  </si>
  <si>
    <t>Lillian R. Nicholson STEM Academy</t>
  </si>
  <si>
    <t>Thomas A Edison Regional Gifted Center ES</t>
  </si>
  <si>
    <t>George Rogers Clark Elementary School</t>
  </si>
  <si>
    <t>Jean Baptiste Beaubien Elementary School</t>
  </si>
  <si>
    <t>Jacob Beidler Elementary School</t>
  </si>
  <si>
    <t>Hiram H Belding Elementary School</t>
  </si>
  <si>
    <t>Alexander Graham Bell Elementary School</t>
  </si>
  <si>
    <t>Frank I Bennett Elementary School</t>
  </si>
  <si>
    <t>James G Blaine Elementary School</t>
  </si>
  <si>
    <t>Daniel Boone Elementary School</t>
  </si>
  <si>
    <t>Scott Joplin Elementary School</t>
  </si>
  <si>
    <t>Myra Bradwell Communications Arts &amp; Sciences ES</t>
  </si>
  <si>
    <t>Lionel Hampton Fine &amp; Performing Arts ES</t>
  </si>
  <si>
    <t>Alex Haley Elementary Academy</t>
  </si>
  <si>
    <t>Lorenz Brentano Math &amp; Science Academy ES</t>
  </si>
  <si>
    <t>Norman A Bridge Elementary School</t>
  </si>
  <si>
    <t>Orville T Bright Elementary School</t>
  </si>
  <si>
    <t>William H Brown Elementary School</t>
  </si>
  <si>
    <t>Charles S Brownell Elementary School</t>
  </si>
  <si>
    <t>Edward A Bouchet Math &amp; Science Academy ES</t>
  </si>
  <si>
    <t>Lyman A Budlong Elementary School</t>
  </si>
  <si>
    <t>Luther Burbank Elementary School</t>
  </si>
  <si>
    <t>Edmond Burke Elementary School</t>
  </si>
  <si>
    <t>Augustus H Burley Elementary School</t>
  </si>
  <si>
    <t>Burnham Elementary Inclusive Academy</t>
  </si>
  <si>
    <t>Rosario Castellanos Elementary School</t>
  </si>
  <si>
    <t>Burnside Elementary Scholastic Academy</t>
  </si>
  <si>
    <t>Jonathan Burr Elementary School</t>
  </si>
  <si>
    <t>John C Burroughs Elementary School</t>
  </si>
  <si>
    <t>Milton Brunson Math &amp; Science Specialty ES</t>
  </si>
  <si>
    <t>Michael M Byrne Elementary School</t>
  </si>
  <si>
    <t>Charles P Caldwell Academy of Math &amp; Science ES</t>
  </si>
  <si>
    <t>Little Village Elementary School</t>
  </si>
  <si>
    <t>Daniel R Cameron Elementary School</t>
  </si>
  <si>
    <t>Arthur E Canty Elementary School</t>
  </si>
  <si>
    <t>Andrew Carnegie Elementary School</t>
  </si>
  <si>
    <t>Carroll-Rosenwald Specialty Elementary School</t>
  </si>
  <si>
    <t>Rachel Carson Elementary School</t>
  </si>
  <si>
    <t>William W Carter Elementary School</t>
  </si>
  <si>
    <t>George Washington Carver Primary School</t>
  </si>
  <si>
    <t>Ira F Aldridge Elementary School</t>
  </si>
  <si>
    <t>George F Cassell Elementary School</t>
  </si>
  <si>
    <t>Horace Greeley Elementary School</t>
  </si>
  <si>
    <t>Thomas Chalmers Specialty Elementary School</t>
  </si>
  <si>
    <t>Eliza Chappell Elementary School</t>
  </si>
  <si>
    <t>Salmon P Chase Elementary School</t>
  </si>
  <si>
    <t>Frederic Chopin Elementary School</t>
  </si>
  <si>
    <t>Walter S Christopher Elementary School</t>
  </si>
  <si>
    <t>Henry Clay Elementary School</t>
  </si>
  <si>
    <t>Grover Cleveland Elementary School</t>
  </si>
  <si>
    <t>DeWitt Clinton Elementary School</t>
  </si>
  <si>
    <t>Henry R Clissold Elementary School</t>
  </si>
  <si>
    <t>Edward Coles Elementary Language Academy</t>
  </si>
  <si>
    <t>Christopher Columbus Elementary School</t>
  </si>
  <si>
    <t>John W Cook Elementary School</t>
  </si>
  <si>
    <t>Jordan Elementary Community School</t>
  </si>
  <si>
    <t>John C Coonley Elementary School</t>
  </si>
  <si>
    <t>Peter Cooper Elementary Dual Language Academy</t>
  </si>
  <si>
    <t>Anna R. Langford Community Academy</t>
  </si>
  <si>
    <t>Daniel J Corkery Elementary School</t>
  </si>
  <si>
    <t>Barbara Vick Early Childhood &amp; Family Center</t>
  </si>
  <si>
    <t>Manuel Perez Elementary School</t>
  </si>
  <si>
    <t>Crown Community Academy of Fine Arts Center ES</t>
  </si>
  <si>
    <t>Everett McKinley Dirksen Elementary School</t>
  </si>
  <si>
    <t>Charles R Darwin Elementary School</t>
  </si>
  <si>
    <t>Nathan S Davis Elementary School</t>
  </si>
  <si>
    <t>Charles Gates Dawes Elementary School</t>
  </si>
  <si>
    <t>Stephen Decatur Classical Elementary School</t>
  </si>
  <si>
    <t>Charles S Deneen Elementary School</t>
  </si>
  <si>
    <t>William E Dever Elementary School</t>
  </si>
  <si>
    <t>Dewey Elementary Academy of Fine Arts</t>
  </si>
  <si>
    <t>Arthur Dixon Elementary School</t>
  </si>
  <si>
    <t>James R Doolittle Jr Elementary School</t>
  </si>
  <si>
    <t>John C Dore Elementary School</t>
  </si>
  <si>
    <t>John B Drake Elementary School</t>
  </si>
  <si>
    <t>Turner-Drew Elementary Language Academy</t>
  </si>
  <si>
    <t>Thomas Drummond Elementary School</t>
  </si>
  <si>
    <t>Charles W Earle Elementary School</t>
  </si>
  <si>
    <t>John F Eberhart Elementary School</t>
  </si>
  <si>
    <t>Christian Ebinger Elementary School</t>
  </si>
  <si>
    <t>George W Curtis Elementary School</t>
  </si>
  <si>
    <t>Edgebrook Elementary School</t>
  </si>
  <si>
    <t>Ralph H Metcalfe Elementary Community Academy</t>
  </si>
  <si>
    <t>Richard Edwards Elementary School</t>
  </si>
  <si>
    <t>Edward K Ellington Elementary School</t>
  </si>
  <si>
    <t>Leif Ericson Elementary Scholastic Academy</t>
  </si>
  <si>
    <t>Esmond Elementary School</t>
  </si>
  <si>
    <t>Edward Everett Elementary School</t>
  </si>
  <si>
    <t>Laughlin Falconer Elementary School</t>
  </si>
  <si>
    <t>James B Farnsworth Elementary School</t>
  </si>
  <si>
    <t>Fernwood Elementary School</t>
  </si>
  <si>
    <t>Eugene Field Elementary School</t>
  </si>
  <si>
    <t>John Fiske Elementary School</t>
  </si>
  <si>
    <t>Gerald Delgado Kanoon Elementary Magnet School</t>
  </si>
  <si>
    <t>Telpochcalli Elementary School</t>
  </si>
  <si>
    <t>Belmont-Cragin Elementary School</t>
  </si>
  <si>
    <t>Fort Dearborn Elementary School</t>
  </si>
  <si>
    <t>Joseph Kellman Corporate Community ES</t>
  </si>
  <si>
    <t>Franklin Elementary Fine Arts Center</t>
  </si>
  <si>
    <t>Foster Park Elementary School</t>
  </si>
  <si>
    <t>Melville W Fuller Elementary School</t>
  </si>
  <si>
    <t>Robert Fulton Elementary School</t>
  </si>
  <si>
    <t>Frederick Funston Elementary School</t>
  </si>
  <si>
    <t>Stephen F Gale Elementary Community Academy</t>
  </si>
  <si>
    <t>Matthew Gallistel Elementary Language Academy</t>
  </si>
  <si>
    <t>John W Garvy Elementary School</t>
  </si>
  <si>
    <t>Joseph E Gary Elementary School</t>
  </si>
  <si>
    <t>Frank L Gillespie Elementary School</t>
  </si>
  <si>
    <t>Asa Philip Randolph Elementary School</t>
  </si>
  <si>
    <t>Johann W von Goethe Elementary School</t>
  </si>
  <si>
    <t>Jesse Owens Elementary Community Academy</t>
  </si>
  <si>
    <t>Virgil Grissom Elementary School</t>
  </si>
  <si>
    <t>William C. Goudy Technology Academy</t>
  </si>
  <si>
    <t>Alexander Graham Elementary School</t>
  </si>
  <si>
    <t>William P Gray Elementary School</t>
  </si>
  <si>
    <t>Josefa Ortiz De Dominguez Elementary School</t>
  </si>
  <si>
    <t>Ariel Elementary Community Academy</t>
  </si>
  <si>
    <t>Nathanael Greene Elementary School</t>
  </si>
  <si>
    <t>John Milton Gregory Elementary School</t>
  </si>
  <si>
    <t>Walter Q Gresham Elementary School</t>
  </si>
  <si>
    <t>Robert L Grimes Elementary School</t>
  </si>
  <si>
    <t>Frank W Gunsaulus Elementary Scholastic Academy</t>
  </si>
  <si>
    <t>John Charles Haines Elementary School</t>
  </si>
  <si>
    <t>Nathan Hale Elementary School</t>
  </si>
  <si>
    <t>Ninos Heroes Elementary Academic Center</t>
  </si>
  <si>
    <t>Alexander Hamilton Elementary School</t>
  </si>
  <si>
    <t>John H Hamline Elementary School</t>
  </si>
  <si>
    <t>Charles G Hammond Elementary School</t>
  </si>
  <si>
    <t>William F Finkl Elementary School</t>
  </si>
  <si>
    <t>Sharon Christa McAuliffe Elementary School</t>
  </si>
  <si>
    <t>Bret Harte Elementary School</t>
  </si>
  <si>
    <t>John Harvard Elementary School of Excellence</t>
  </si>
  <si>
    <t>Helge A Haugan Elementary School</t>
  </si>
  <si>
    <t>Emiliano Zapata Elementary Academy</t>
  </si>
  <si>
    <t>Hawthorne Elementary Scholastic Academy</t>
  </si>
  <si>
    <t>John Hay Elementary Community Academy</t>
  </si>
  <si>
    <t>Stephen K Hayt Elementary School</t>
  </si>
  <si>
    <t>Woodlawn Community Elementary School</t>
  </si>
  <si>
    <t>Wendell Smith Elementary School</t>
  </si>
  <si>
    <t>Robert Healy Elementary School</t>
  </si>
  <si>
    <t>Phoebe Apperson Hearst Elementary School</t>
  </si>
  <si>
    <t>James Hedges Elementary School</t>
  </si>
  <si>
    <t>Helen M Hefferan Elementary School</t>
  </si>
  <si>
    <t>Charles R Henderson Elementary School</t>
  </si>
  <si>
    <t>Thomas A Hendricks Elementary Community Academy</t>
  </si>
  <si>
    <t>Patrick Henry Elementary School</t>
  </si>
  <si>
    <t>South Loop Elementary School</t>
  </si>
  <si>
    <t>Theodore Herzl Elementary School</t>
  </si>
  <si>
    <t>Agustin Lara Elementary Academy</t>
  </si>
  <si>
    <t>William G Hibbard Elementary School</t>
  </si>
  <si>
    <t>Rufus M Hitch Elementary School</t>
  </si>
  <si>
    <t>Charles N Holden Elementary School</t>
  </si>
  <si>
    <t>Oliver Wendell Holmes Elementary School</t>
  </si>
  <si>
    <t>Julia Ward Howe Elementary School of Excellence</t>
  </si>
  <si>
    <t>Thomas Hoyne Elementary School</t>
  </si>
  <si>
    <t>Paul Cuffe Math-Science Technology Academy ES</t>
  </si>
  <si>
    <t>Countee Cullen Elementary School</t>
  </si>
  <si>
    <t>Charles Evans Hughes Elementary School</t>
  </si>
  <si>
    <t>Edward N Hurley Elementary School</t>
  </si>
  <si>
    <t>Galileo Math &amp; Science Scholastic Academy ES</t>
  </si>
  <si>
    <t>Friedrich L. Jahn Elementary of the Fine Arts</t>
  </si>
  <si>
    <t>Minnie Mars Jamieson Elementary School</t>
  </si>
  <si>
    <t>Edward Jenner Elementary Academy of the Arts</t>
  </si>
  <si>
    <t>Pilsen Elementary Community Academy</t>
  </si>
  <si>
    <t>Joseph Jungman Elementary School</t>
  </si>
  <si>
    <t>Kate S Kellogg Elementary School</t>
  </si>
  <si>
    <t>Maria Saucedo Elementary Scholastic Academy</t>
  </si>
  <si>
    <t>Joshua D Kershaw Elementary School</t>
  </si>
  <si>
    <t>Pablo Casals Elementary School</t>
  </si>
  <si>
    <t>Joyce Kilmer Elementary School</t>
  </si>
  <si>
    <t>Lazaro Cardenas Elementary School</t>
  </si>
  <si>
    <t>John H Kinzie Elementary School</t>
  </si>
  <si>
    <t>Rudyard Kipling Elementary School</t>
  </si>
  <si>
    <t>Rodolfo Lozano Bilingual &amp; International Ctr ES</t>
  </si>
  <si>
    <t>Charles Kozminski Elementary Community Academy</t>
  </si>
  <si>
    <t>Wendell E Green Elementary School</t>
  </si>
  <si>
    <t>LaSalle Elementary Language Academy</t>
  </si>
  <si>
    <t>Lawndale Elementary Community Academy</t>
  </si>
  <si>
    <t>Leslie Lewis Elementary School</t>
  </si>
  <si>
    <t>Arthur A Libby Elementary School</t>
  </si>
  <si>
    <t>Abraham Lincoln Elementary School</t>
  </si>
  <si>
    <t>Carl von Linne Elementary School</t>
  </si>
  <si>
    <t>Henry D Lloyd Elementary School</t>
  </si>
  <si>
    <t>Josephine C Locke Elementary School</t>
  </si>
  <si>
    <t>Joseph Lovett Elementary School</t>
  </si>
  <si>
    <t>James Russell Lowell Elementary School</t>
  </si>
  <si>
    <t>Mary Lyon Elementary School</t>
  </si>
  <si>
    <t>James Madison Elementary School</t>
  </si>
  <si>
    <t>George Manierre Elementary School</t>
  </si>
  <si>
    <t>Northwest Middle School</t>
  </si>
  <si>
    <t>Horace Mann Elementary School</t>
  </si>
  <si>
    <t>Marquette Elementary School</t>
  </si>
  <si>
    <t>John L Marsh Elementary School</t>
  </si>
  <si>
    <t>Michael Faraday Elementary School</t>
  </si>
  <si>
    <t>Roswell B Mason Elementary School</t>
  </si>
  <si>
    <t>Fairfield Elementary Academy</t>
  </si>
  <si>
    <t>Oscar F Mayer Elementary School</t>
  </si>
  <si>
    <t>Andrew Jackson Elementary Language Academy</t>
  </si>
  <si>
    <t>George B McClellan Elementary School</t>
  </si>
  <si>
    <t>Cyrus H McCormick Elementary School</t>
  </si>
  <si>
    <t>Emmett Louis Till Math and Science Academy</t>
  </si>
  <si>
    <t>James E McDade Elementary Classical School</t>
  </si>
  <si>
    <t>Francis M McKay Elementary School</t>
  </si>
  <si>
    <t>Hanson Park Elementary School</t>
  </si>
  <si>
    <t>James B McPherson Elementary School</t>
  </si>
  <si>
    <t>Ellen Mitchell Elementary School</t>
  </si>
  <si>
    <t>James Monroe Elementary School</t>
  </si>
  <si>
    <t>Bernhard Moos Elementary School</t>
  </si>
  <si>
    <t>Donald Morrill Math &amp; Science Elementary School</t>
  </si>
  <si>
    <t>Inter-American Elementary Magnet School</t>
  </si>
  <si>
    <t>Mount Greenwood Elementary School</t>
  </si>
  <si>
    <t>Daniel C Beard Elementary School</t>
  </si>
  <si>
    <t>Mount Vernon Elementary School</t>
  </si>
  <si>
    <t>Blair Early Childhood Center</t>
  </si>
  <si>
    <t>Wolfgang A Mozart Elementary School</t>
  </si>
  <si>
    <t>John B Murphy Elementary School</t>
  </si>
  <si>
    <t>Phillip Murray Elementary Language Academy</t>
  </si>
  <si>
    <t>Ronald Brown Elementary Community Academy</t>
  </si>
  <si>
    <t>Henry H Nash Elementary School</t>
  </si>
  <si>
    <t>Jane A Neil Elementary School</t>
  </si>
  <si>
    <t>Louis Nettelhorst Elementary School</t>
  </si>
  <si>
    <t>Walter L Newberry Math &amp; Science Academy ES</t>
  </si>
  <si>
    <t>Florence Nightingale Elementary School</t>
  </si>
  <si>
    <t>William P Nixon Elementary School</t>
  </si>
  <si>
    <t>Alfred Nobel Elementary School</t>
  </si>
  <si>
    <t>Norwood Park Elementary School</t>
  </si>
  <si>
    <t>West Park Elementary Academy</t>
  </si>
  <si>
    <t>William B Ogden Elementary School</t>
  </si>
  <si>
    <t>Richard J Oglesby Elementary School</t>
  </si>
  <si>
    <t>Isabelle C O'Keeffe Elementary School</t>
  </si>
  <si>
    <t>William J Onahan Elementary School</t>
  </si>
  <si>
    <t>Oriole Park Elementary School</t>
  </si>
  <si>
    <t>Brian Piccolo Elementary Specialty School</t>
  </si>
  <si>
    <t>James Otis Elementary School</t>
  </si>
  <si>
    <t>Luke O'Toole Elementary School</t>
  </si>
  <si>
    <t>William Bishop Owen Scholastic Academy ES</t>
  </si>
  <si>
    <t>Ida B Wells Preparatory Elementary Academy</t>
  </si>
  <si>
    <t>John Palmer Elementary School</t>
  </si>
  <si>
    <t>Francis W Parker Elementary Community Academy</t>
  </si>
  <si>
    <t>Park Manor Elementary School</t>
  </si>
  <si>
    <t>Parkside Elementary Community Academy</t>
  </si>
  <si>
    <t>Louis Pasteur Elementary School</t>
  </si>
  <si>
    <t>Ferdinand Peck Elementary School</t>
  </si>
  <si>
    <t>Washington Irving Elementary School</t>
  </si>
  <si>
    <t>Helen Peirce International Studies ES</t>
  </si>
  <si>
    <t>William Penn Elementary School</t>
  </si>
  <si>
    <t>Harold Washington Elementary School</t>
  </si>
  <si>
    <t>Irma C Ruiz Elementary School</t>
  </si>
  <si>
    <t>John J Pershing Elementary Humanities Magnet</t>
  </si>
  <si>
    <t>Mary Gage Peterson Elementary School</t>
  </si>
  <si>
    <t>Marcus Moziah Garvey Elementary School</t>
  </si>
  <si>
    <t>Josiah Pickard Elementary School</t>
  </si>
  <si>
    <t>John T Pirie Fine Arts &amp; Academic Center ES</t>
  </si>
  <si>
    <t>Ambrose Plamondon Elementary School</t>
  </si>
  <si>
    <t>Edgar Allan Poe Elementary Classical School</t>
  </si>
  <si>
    <t>Laura S Ward Elementary School</t>
  </si>
  <si>
    <t>Portage Park Elementary School</t>
  </si>
  <si>
    <t>William H Prescott Elementary School</t>
  </si>
  <si>
    <t>Ernst Prussing Elementary School</t>
  </si>
  <si>
    <t>Pulaski International School of Chicago</t>
  </si>
  <si>
    <t>George M Pullman Elementary School</t>
  </si>
  <si>
    <t>Ravenswood Elementary School</t>
  </si>
  <si>
    <t>William H Ray Elementary School</t>
  </si>
  <si>
    <t>William C Reavis Math &amp; Science Specialty ES</t>
  </si>
  <si>
    <t>Frank W Reilly Elementary School</t>
  </si>
  <si>
    <t>Peter A Reinberg Elementary School</t>
  </si>
  <si>
    <t>Paul Revere Elementary School</t>
  </si>
  <si>
    <t>Philip Rogers Elementary School</t>
  </si>
  <si>
    <t>Cesar E Chavez Multicultural Academic Center ES</t>
  </si>
  <si>
    <t>Martha Ruggles Elementary School</t>
  </si>
  <si>
    <t>William H Ryder Math &amp; Science Specialty ES</t>
  </si>
  <si>
    <t>Sauganash Elementary School</t>
  </si>
  <si>
    <t>Sidney Sawyer Elementary School</t>
  </si>
  <si>
    <t>Harriet E Sayre Elementary Language Academy</t>
  </si>
  <si>
    <t>Jonathan Y Scammon Elementary School</t>
  </si>
  <si>
    <t>Frederick Stock Elementary School</t>
  </si>
  <si>
    <t>Franz Peter Schubert Elementary School</t>
  </si>
  <si>
    <t>William H Seward Communication Arts Academy ES</t>
  </si>
  <si>
    <t>Columbia Explorers Elementary Academy</t>
  </si>
  <si>
    <t>Arnold Mireles Elementary Academy</t>
  </si>
  <si>
    <t>William T Sherman Elementary School</t>
  </si>
  <si>
    <t>Jesse Sherwood Elementary School</t>
  </si>
  <si>
    <t>James Shields Elementary School</t>
  </si>
  <si>
    <t>Beulah Shoesmith Elementary School</t>
  </si>
  <si>
    <t>John D Shoop Math-Science Technical Academy ES</t>
  </si>
  <si>
    <t>Mark Skinner Elementary School</t>
  </si>
  <si>
    <t>Theophilus Schmid Elementary School</t>
  </si>
  <si>
    <t>Washington D Smyser Elementary School</t>
  </si>
  <si>
    <t>John M Smyth Elementary School</t>
  </si>
  <si>
    <t>Hannah G Solomon Elementary School</t>
  </si>
  <si>
    <t>Spencer Technology Academy</t>
  </si>
  <si>
    <t>John Spry Elementary Community School</t>
  </si>
  <si>
    <t>Adlai E Stevenson Elementary School</t>
  </si>
  <si>
    <t>Dunne Technology Academy</t>
  </si>
  <si>
    <t>Stone Elementary Scholastic Academy</t>
  </si>
  <si>
    <t>Harriet Beecher Stowe Elementary School</t>
  </si>
  <si>
    <t>William K New Sullivan Elementary School</t>
  </si>
  <si>
    <t>Charles Sumner  Math &amp; Science Community Acad ES</t>
  </si>
  <si>
    <t>Elizabeth H Sutherland Elementary School</t>
  </si>
  <si>
    <t>George B Swift Elementary Specialty School</t>
  </si>
  <si>
    <t>Mancel Talcott Elementary School</t>
  </si>
  <si>
    <t>Douglas Taylor Elementary School</t>
  </si>
  <si>
    <t>Johnnie Colemon Elementary Academy</t>
  </si>
  <si>
    <t>James N Thorp Elementary School</t>
  </si>
  <si>
    <t>Ole A Thorp Elementary Scholastic Academy</t>
  </si>
  <si>
    <t>George W Tilton Elementary School</t>
  </si>
  <si>
    <t>Enrico Tonti Elementary School</t>
  </si>
  <si>
    <t>Mark Twain Elementary School</t>
  </si>
  <si>
    <t>John H Vanderpoel Elementary Magnet School</t>
  </si>
  <si>
    <t>Mildred I Lavizzo Elementary School</t>
  </si>
  <si>
    <t>Alessandro Volta Elementary School</t>
  </si>
  <si>
    <t>Albany Park Multicultural Academy</t>
  </si>
  <si>
    <t>James Wadsworth Elementary School</t>
  </si>
  <si>
    <t>Francisco I Madero Middle School</t>
  </si>
  <si>
    <t>John A Walsh Elementary School</t>
  </si>
  <si>
    <t>James Ward Elementary School</t>
  </si>
  <si>
    <t>Joseph Warren Elementary School</t>
  </si>
  <si>
    <t>George Washington Elementary School</t>
  </si>
  <si>
    <t>Thomas J Waters Elementary School</t>
  </si>
  <si>
    <t>Daniel Webster Elementary School</t>
  </si>
  <si>
    <t>Daniel S Wentworth Elementary School</t>
  </si>
  <si>
    <t>John Whistler Elementary School</t>
  </si>
  <si>
    <t>Socorro Sandoval Elementary School</t>
  </si>
  <si>
    <t>Eli Whitney Elementary School</t>
  </si>
  <si>
    <t>John Greenleaf Whittier Elementary School</t>
  </si>
  <si>
    <t>A.N. Pritzker School</t>
  </si>
  <si>
    <t>Wildwood IB World Magnet School</t>
  </si>
  <si>
    <t>National Teachers Elementary Academy</t>
  </si>
  <si>
    <t>Richard Yates Elementary School</t>
  </si>
  <si>
    <t>Ella Flagg Young Elementary School</t>
  </si>
  <si>
    <t>Ludwig Van Beethoven Elementary School</t>
  </si>
  <si>
    <t>Carrie Jacobs Bond Elementary School</t>
  </si>
  <si>
    <t>Richard J Daley Elementary Academy</t>
  </si>
  <si>
    <t>Joseph Brennemann Elementary School</t>
  </si>
  <si>
    <t>Michele Clark Academic Prep Magnet High School</t>
  </si>
  <si>
    <t>Frederick A Douglass Academy High School</t>
  </si>
  <si>
    <t>Edward Beasley Elementary Magnet Academic Center</t>
  </si>
  <si>
    <t>Chicago Academy Elementary School</t>
  </si>
  <si>
    <t>Talman Elementary School</t>
  </si>
  <si>
    <t>Rueben Salazar Elementary Bilingual Center</t>
  </si>
  <si>
    <t>Willa Cather Elementary School</t>
  </si>
  <si>
    <t>Robert Nathaniel Dett Elementary School</t>
  </si>
  <si>
    <t>Dvorak Technology Academy</t>
  </si>
  <si>
    <t>Jackie Robinson Elementary School</t>
  </si>
  <si>
    <t>Morton School of Excellence</t>
  </si>
  <si>
    <t>John Foster Dulles Elementary School</t>
  </si>
  <si>
    <t>Arthur R Ashe Elementary School</t>
  </si>
  <si>
    <t>John T McCutcheon Elementary School</t>
  </si>
  <si>
    <t>Jensen Elementary Scholastic Academy</t>
  </si>
  <si>
    <t>James Weldon Johnson Elementary School</t>
  </si>
  <si>
    <t>Irvin C Mollison Elementary School</t>
  </si>
  <si>
    <t>Henry O Tanner Elementary School</t>
  </si>
  <si>
    <t>Adam Clayton Powell Paideia Community Academy ES</t>
  </si>
  <si>
    <t>Ronald E McNair Elementary School</t>
  </si>
  <si>
    <t>New Field Elementary School</t>
  </si>
  <si>
    <t>Ashburn Community Elementary School</t>
  </si>
  <si>
    <t>Benjamin E Mays Elementary Academy</t>
  </si>
  <si>
    <t>Richard Henry Lee Elementary School</t>
  </si>
  <si>
    <t>Genevieve Melody Elementary School</t>
  </si>
  <si>
    <t>Thomas J Higgins Elementary Community Academy</t>
  </si>
  <si>
    <t>Lenart Elementary Regional Gifted Center</t>
  </si>
  <si>
    <t>Dr. Martin L. King Jr Academy of Social Justice</t>
  </si>
  <si>
    <t>Oliver S Westcott Elementary School</t>
  </si>
  <si>
    <t>Phoenix Military Academy High School</t>
  </si>
  <si>
    <t>George Leland Elementary School</t>
  </si>
  <si>
    <t>Wilma Rudolph Elementary Learning Center</t>
  </si>
  <si>
    <t>Mary E McDowell Elementary School</t>
  </si>
  <si>
    <t>Jose De Diego Elementary Community Academy</t>
  </si>
  <si>
    <t>Edward White Elementary Career Academy</t>
  </si>
  <si>
    <t>Amelia Earhart Options for Knowledge ES</t>
  </si>
  <si>
    <t>Brighton Park Elementary School</t>
  </si>
  <si>
    <t>Evergreen Academy Middle School</t>
  </si>
  <si>
    <t>Bowen High School</t>
  </si>
  <si>
    <t>Logandale Middle School</t>
  </si>
  <si>
    <t>Orozco Fine Arts &amp; Sciences Elementary School</t>
  </si>
  <si>
    <t>Al Raby High School</t>
  </si>
  <si>
    <t>Amos Alonzo Stagg Elementary School</t>
  </si>
  <si>
    <t>Chicago Academy High School</t>
  </si>
  <si>
    <t>Albert R Sabin Elementary Magnet School</t>
  </si>
  <si>
    <t>Carter G Woodson South Elementary School</t>
  </si>
  <si>
    <t>Claremont Academy Elementary School</t>
  </si>
  <si>
    <t>Robert A Black Magnet Elementary School</t>
  </si>
  <si>
    <t>Durkin Park Elementary School</t>
  </si>
  <si>
    <t>Calmeca Academy of Fine Arts and Dual Language</t>
  </si>
  <si>
    <t>North River Elementary School</t>
  </si>
  <si>
    <t>Mary E Courtenay Elementary Language Arts Center</t>
  </si>
  <si>
    <t>Spry Community Links High School</t>
  </si>
  <si>
    <t>Medgar Evers Elementary School</t>
  </si>
  <si>
    <t>Walt Disney Magnet Elementary School</t>
  </si>
  <si>
    <t>William E B Dubois Elementary School</t>
  </si>
  <si>
    <t>Charles H Wacker Elementary School</t>
  </si>
  <si>
    <t>Oscar DePriest Elementary School</t>
  </si>
  <si>
    <t>Langston Hughes Elementary School</t>
  </si>
  <si>
    <t>Mahalia Jackson Elementary School</t>
  </si>
  <si>
    <t>Daniel Hale Williams Prep School of Medicine</t>
  </si>
  <si>
    <t>Bronzeville Scholastic Academy High School</t>
  </si>
  <si>
    <t>Greater Lawndale High School For Social Justice</t>
  </si>
  <si>
    <t>Infinity Math Science and Technology High School</t>
  </si>
  <si>
    <t>Multicultural Academy of Scholarship</t>
  </si>
  <si>
    <t>Peace &amp; Education Coalition HS</t>
  </si>
  <si>
    <t>Orr Academy High School</t>
  </si>
  <si>
    <t>Hyman G Rickover Naval Academy High School</t>
  </si>
  <si>
    <t>Robert Lindblom Math &amp; Science Academy HS</t>
  </si>
  <si>
    <t>World Language Academy High School</t>
  </si>
  <si>
    <t>Uplift Community High School</t>
  </si>
  <si>
    <t>Tarkington School of Excellence ES</t>
  </si>
  <si>
    <t>DeVry University Advantage Academy HS</t>
  </si>
  <si>
    <t>Suder Montessori Magnet ES</t>
  </si>
  <si>
    <t>Collins Academy High School</t>
  </si>
  <si>
    <t>Frazier Prospective IB Magnet ES</t>
  </si>
  <si>
    <t>Velma F Thomas Early Childhood Center</t>
  </si>
  <si>
    <t>TEAM Englewood Community Academy High School</t>
  </si>
  <si>
    <t>Air Force Academy High School</t>
  </si>
  <si>
    <t>Disney II Magnet School</t>
  </si>
  <si>
    <t>LaSalle II Magnet Elementary School</t>
  </si>
  <si>
    <t>Sir Miles Davis Magnet Elementary Academy</t>
  </si>
  <si>
    <t>Edison Park Elementary School</t>
  </si>
  <si>
    <t>Louisa May Alcott College Preparatory HS</t>
  </si>
  <si>
    <t>Ogden International High School</t>
  </si>
  <si>
    <t>South Shore Fine Arts Academy</t>
  </si>
  <si>
    <t>Irene C. Hernandez Middle School for the Advancement of Science</t>
  </si>
  <si>
    <t>Dr Jorge Prieto Math and Science</t>
  </si>
  <si>
    <t>Skinner North</t>
  </si>
  <si>
    <t>Marvin Camras Elementary School</t>
  </si>
  <si>
    <t>Federico Garcia Lorca Elementary School</t>
  </si>
  <si>
    <t>West Ridge Elementary School</t>
  </si>
  <si>
    <t>Eric Solorio Academy High School</t>
  </si>
  <si>
    <t>Mariano Azuela Elementary School</t>
  </si>
  <si>
    <t>South Shore Intl College Prep High School</t>
  </si>
  <si>
    <t>STEM Magnet Academy</t>
  </si>
  <si>
    <t>Pathways in Education- Ashburn</t>
  </si>
  <si>
    <t>Sarah E. Goode STEM Academy</t>
  </si>
  <si>
    <t>James Shields Middle School</t>
  </si>
  <si>
    <t>Richard T Crane Medical Preparatory HS</t>
  </si>
  <si>
    <t>Back of the Yards IB HS</t>
  </si>
  <si>
    <t>Disney II Magnet High School</t>
  </si>
  <si>
    <t>Pathways in Education- Avondale</t>
  </si>
  <si>
    <t>Ombudsman Chicago- Northwest</t>
  </si>
  <si>
    <t>Ombudsman Chicago- South</t>
  </si>
  <si>
    <t>Ombudsman Chicago- West</t>
  </si>
  <si>
    <t>Camelot Safe Elementary</t>
  </si>
  <si>
    <t>Camelot Safe HS</t>
  </si>
  <si>
    <t>Southeast Area Elementary School</t>
  </si>
  <si>
    <t>Walter Henri Dyett High School for the Arts</t>
  </si>
  <si>
    <t>Grade_Level</t>
  </si>
  <si>
    <t>Mark Sheridan Math &amp; Science Academy</t>
  </si>
  <si>
    <t>Austin College and Career Academy High School</t>
  </si>
  <si>
    <t>Robert J. Richardson Middle School</t>
  </si>
  <si>
    <t>Select School From Drop Down List---&gt;</t>
  </si>
  <si>
    <t>HOW TO READ THIS REPORT</t>
  </si>
  <si>
    <t>MEASURE SCORES</t>
  </si>
  <si>
    <t>SCORE SCALE</t>
  </si>
  <si>
    <t>Excel Versions Supported: 
2007 or Later</t>
  </si>
  <si>
    <t>80-100</t>
  </si>
  <si>
    <t>VERY STRONG</t>
  </si>
  <si>
    <t>60-79</t>
  </si>
  <si>
    <t>STRONG</t>
  </si>
  <si>
    <t>40-59</t>
  </si>
  <si>
    <t>NEUTRAL</t>
  </si>
  <si>
    <t>20-39</t>
  </si>
  <si>
    <t>WEAK</t>
  </si>
  <si>
    <t>0-19</t>
  </si>
  <si>
    <t>VERY WEAK</t>
  </si>
  <si>
    <t>RESPONSE RATE</t>
  </si>
  <si>
    <t>SURVEYED PARENT RACE</t>
  </si>
  <si>
    <t>My School's Response Rate</t>
  </si>
  <si>
    <t>%</t>
  </si>
  <si>
    <t>N</t>
  </si>
  <si>
    <t>•  Results not reported for schools with a response rate less than 30%. 
•  Response rate estimated by dividing the school’s April 2016 enrollment by total number of children parents report having at the school.</t>
  </si>
  <si>
    <t>HISPANIC</t>
  </si>
  <si>
    <t>ASIAN</t>
  </si>
  <si>
    <t>MULTIRACIAL</t>
  </si>
  <si>
    <t>SCHOOL RECOMMENDATION</t>
  </si>
  <si>
    <t>OTHER/NOT SPECIFIED</t>
  </si>
  <si>
    <t xml:space="preserve">     How likely are parents to recommend this school, on a scale of 1 to 10?</t>
  </si>
  <si>
    <t>SCHOOL SAFETY</t>
  </si>
  <si>
    <t>My School's Average Score</t>
  </si>
  <si>
    <t>How much do you agree with the following statements about your child's school?</t>
  </si>
  <si>
    <t>SCALE:</t>
  </si>
  <si>
    <t>COMPLETELY</t>
  </si>
  <si>
    <t>MOSTLY</t>
  </si>
  <si>
    <t>A LITTLE</t>
  </si>
  <si>
    <t>NOT AT ALL</t>
  </si>
  <si>
    <t>NO RESPONSE</t>
  </si>
  <si>
    <t>SCHOOL COMMUNITY</t>
  </si>
  <si>
    <t>My child is safe going to and from school</t>
  </si>
  <si>
    <t>My School's Score</t>
  </si>
  <si>
    <r>
      <t>How much do you agree with the following statements about your child's</t>
    </r>
    <r>
      <rPr>
        <b/>
        <i/>
        <sz val="14"/>
        <rFont val="Calibri"/>
        <family val="2"/>
        <scheme val="minor"/>
      </rPr>
      <t xml:space="preserve"> school</t>
    </r>
    <r>
      <rPr>
        <i/>
        <sz val="14"/>
        <rFont val="Calibri"/>
        <family val="2"/>
        <scheme val="minor"/>
      </rPr>
      <t>?</t>
    </r>
  </si>
  <si>
    <t>My child feels like they are part of a community at this school</t>
  </si>
  <si>
    <t>My child's social and emotional needs are met at this school</t>
  </si>
  <si>
    <t>Bullying is NOT a problem at this school</t>
  </si>
  <si>
    <t>The support staff (custodians, clerks, cafeteria staff, security) seem to care about the students</t>
  </si>
  <si>
    <t>QUALITY OF FACILITIES</t>
  </si>
  <si>
    <t>EXCELLENT</t>
  </si>
  <si>
    <t>SATISFACTORY</t>
  </si>
  <si>
    <t>POOR</t>
  </si>
  <si>
    <t>DON'T KNOW/DNA</t>
  </si>
  <si>
    <t>PARENT-TEACHER PARTNERSHIP</t>
  </si>
  <si>
    <t>Access to technology</t>
  </si>
  <si>
    <r>
      <t xml:space="preserve">How much do you agree with the following statements about your child's </t>
    </r>
    <r>
      <rPr>
        <b/>
        <i/>
        <sz val="14"/>
        <rFont val="Calibri"/>
        <family val="2"/>
        <scheme val="minor"/>
      </rPr>
      <t>teacher</t>
    </r>
    <r>
      <rPr>
        <i/>
        <sz val="14"/>
        <rFont val="Calibri"/>
        <family val="2"/>
        <scheme val="minor"/>
      </rPr>
      <t>?</t>
    </r>
  </si>
  <si>
    <t>The teacher(s) respects me</t>
  </si>
  <si>
    <t>I am comfortable sharing my concerns with this teacher(s)</t>
  </si>
  <si>
    <t>ADDITIONAL ITEMS</t>
  </si>
  <si>
    <t>How much do you agree with the following statements?</t>
  </si>
  <si>
    <t>My child will be more successful as an adult because of this teacher(s)</t>
  </si>
  <si>
    <t>The teacher(s) let me know what they are working on in class</t>
  </si>
  <si>
    <t>The teacher(s) provides suggestions for how to support my child in school</t>
  </si>
  <si>
    <t>School ID -</t>
  </si>
  <si>
    <t>Network -</t>
  </si>
  <si>
    <t>DROP DOWN DATA VALIDATION (DO NOT DELETE)</t>
  </si>
  <si>
    <t>SELECT SCHOOL</t>
  </si>
  <si>
    <t>Instituto - Justice Lozano</t>
  </si>
  <si>
    <t>CICS - AVALON SOUTH SHORE</t>
  </si>
  <si>
    <t>EARLY COLLEGE</t>
  </si>
  <si>
    <t>Response 
Rate</t>
  </si>
  <si>
    <t>Quality of Facilities: 
Score</t>
  </si>
  <si>
    <t>Access to technology (for example: computers, iPads, etc.)</t>
  </si>
  <si>
    <t>CHIARTS HS</t>
  </si>
  <si>
    <t>Chicago High School for the Arts (ChiArts)</t>
  </si>
  <si>
    <t>ACERO - ZIZUMBO</t>
  </si>
  <si>
    <t>Acero Charter Schools - SPC Daniel Zizumbo</t>
  </si>
  <si>
    <t>ACERO - TORRES</t>
  </si>
  <si>
    <t>Acero Charter Schools - PFC Omar E. Torres</t>
  </si>
  <si>
    <t>ACERO - DE LAS CASAS</t>
  </si>
  <si>
    <t>Acero Charter Schools - Bartolomé de las Casas</t>
  </si>
  <si>
    <t>ACERO - FUENTES</t>
  </si>
  <si>
    <t>Acero Charter Schools - Carlos Fuentes</t>
  </si>
  <si>
    <t>ACERO - PAZ</t>
  </si>
  <si>
    <t>Acero Charter Schools - Octavio Paz Campus</t>
  </si>
  <si>
    <t>ACERO - TAMAYO</t>
  </si>
  <si>
    <t>Acero Charter Schools - Rufino Tamayo</t>
  </si>
  <si>
    <t>ACERO - GARCIA HS</t>
  </si>
  <si>
    <t>Acero Charter Schools - Major Hector P. Garcia MD</t>
  </si>
  <si>
    <t>ACERO - MARQUEZ</t>
  </si>
  <si>
    <t>Acero Charter Schools - Officer Donald J. Marquez</t>
  </si>
  <si>
    <t>ACERO - CISNEROS</t>
  </si>
  <si>
    <t>Acero Charter Schools - Sandra Cisneros</t>
  </si>
  <si>
    <t>ACERO - IDAR</t>
  </si>
  <si>
    <t>Acero Charter Schools - Jovita Idar</t>
  </si>
  <si>
    <t>ACERO - SANTIAGO</t>
  </si>
  <si>
    <t>Acero Charter Schools - Esmeralda Santiago</t>
  </si>
  <si>
    <t>ACERO - CLEMENTE</t>
  </si>
  <si>
    <t>Acero Charter Schools - Roberto Clemente</t>
  </si>
  <si>
    <t>ACERO - DE LA CRUZ</t>
  </si>
  <si>
    <t>Acero Charter Schools - Sor Juana Inés de la Cruz</t>
  </si>
  <si>
    <t>YCCS- McKinley Lakeside Leadership HS</t>
  </si>
  <si>
    <t>YCCS-Association House HS</t>
  </si>
  <si>
    <t>YCCS - PROGRESSIVE LEADERSHIP</t>
  </si>
  <si>
    <t>YCCS-Progressive Leadership Academy</t>
  </si>
  <si>
    <t>KIPP - ACADEMY</t>
  </si>
  <si>
    <t>KIPP Academy Chicago Campus</t>
  </si>
  <si>
    <t>CAMELOT - EXCEL HS</t>
  </si>
  <si>
    <t>Camelot - Chicago Excel Academy</t>
  </si>
  <si>
    <t>ACERO - SOTO HS</t>
  </si>
  <si>
    <t>Acero Charter Schools - Victoria Soto</t>
  </si>
  <si>
    <t>ACERO - BRIGHTON PARK</t>
  </si>
  <si>
    <t>Acero Charter Schools - Brighton Park</t>
  </si>
  <si>
    <t>KIPP - BLOOM</t>
  </si>
  <si>
    <t>Camelot Excel - Southshore HS</t>
  </si>
  <si>
    <t>Camelot Excel - Southwest HS</t>
  </si>
  <si>
    <t>KIPP - ONE</t>
  </si>
  <si>
    <t>Camelot Excel - Englewood HS</t>
  </si>
  <si>
    <t>BRIDGESCAPE - LAWNDALE HS</t>
  </si>
  <si>
    <t>Bridgscape Academy Lawndale</t>
  </si>
  <si>
    <t>BRIDGESCAPE - ROSELAND HS</t>
  </si>
  <si>
    <t>Bridgescape Academy Roseland</t>
  </si>
  <si>
    <t>CAMELOT - SAFE ES</t>
  </si>
  <si>
    <t>CAMELOT - SAFE HS</t>
  </si>
  <si>
    <t>BRIDGESCAPE - HUMBOLDT PARK HS</t>
  </si>
  <si>
    <t>Bridgescape Academy Humboldt Park</t>
  </si>
  <si>
    <t>BRIDGESCAPE - BRAINERD HS</t>
  </si>
  <si>
    <t>Bridgescape Academy Brainerd</t>
  </si>
  <si>
    <t>INSTITUTO - LOZANO HS (Closed)</t>
  </si>
  <si>
    <t>es_hs</t>
  </si>
  <si>
    <t>race_not_reply</t>
  </si>
  <si>
    <t>Q11_1_Poor</t>
  </si>
  <si>
    <t>Q11_2_Poor</t>
  </si>
  <si>
    <t>Q11_3_Poor</t>
  </si>
  <si>
    <t>Q11_4_Poor</t>
  </si>
  <si>
    <t>Q11_5_Poor</t>
  </si>
  <si>
    <t>Q11_1_Satisfactory</t>
  </si>
  <si>
    <t>Q11_2_Satisfactory</t>
  </si>
  <si>
    <t>Q11_3_Satisfactory</t>
  </si>
  <si>
    <t>Q11_4_Satisfactory</t>
  </si>
  <si>
    <t>Q11_5_Satisfactory</t>
  </si>
  <si>
    <t>Q11_1_Excellent</t>
  </si>
  <si>
    <t>Q11_2_Excellent</t>
  </si>
  <si>
    <t>Q11_3_Excellent</t>
  </si>
  <si>
    <t>Q11_4_Excellent</t>
  </si>
  <si>
    <t>Q11_5_Excellent</t>
  </si>
  <si>
    <t>Q11_1_Dont_Know</t>
  </si>
  <si>
    <t>Q11_2_Dont_Know</t>
  </si>
  <si>
    <t>Q11_3_Dont_Know</t>
  </si>
  <si>
    <t>Q11_4_Dont_Know</t>
  </si>
  <si>
    <t>Q11_5_Dont_Know</t>
  </si>
  <si>
    <t>Q11_1_DNA</t>
  </si>
  <si>
    <t>Q11_2_DNA</t>
  </si>
  <si>
    <t>Q11_3_DNA</t>
  </si>
  <si>
    <t>Q11_4_DNA</t>
  </si>
  <si>
    <t>Q11_5_DNA</t>
  </si>
  <si>
    <t>Q11_4_Missing</t>
  </si>
  <si>
    <t>Q11_5_Missing</t>
  </si>
  <si>
    <t>Q12_1_Not_at_all</t>
  </si>
  <si>
    <t>Q12_2_Not_at_all</t>
  </si>
  <si>
    <t>Q12_3_Not_at_all</t>
  </si>
  <si>
    <t>Q12_4_Not_at_all</t>
  </si>
  <si>
    <t>Q12_5_Not_at_all</t>
  </si>
  <si>
    <t>Q12_6_Not_at_all</t>
  </si>
  <si>
    <t>Q12_1_A_little</t>
  </si>
  <si>
    <t>Q12_2_A_little</t>
  </si>
  <si>
    <t>Q12_3_A_little</t>
  </si>
  <si>
    <t>Q12_4_A_little</t>
  </si>
  <si>
    <t>Q12_5_A_little</t>
  </si>
  <si>
    <t>Q12_6_A_little</t>
  </si>
  <si>
    <t>Q12_1_Mean</t>
  </si>
  <si>
    <t>Q12_2_Mean</t>
  </si>
  <si>
    <t>Q12_3_Mean</t>
  </si>
  <si>
    <t>Q12_4_Mean</t>
  </si>
  <si>
    <t>Q12_5_Mean</t>
  </si>
  <si>
    <t>Q12_6_Mean</t>
  </si>
  <si>
    <t>Q12_1_Mostly</t>
  </si>
  <si>
    <t>Q12_2_Mostly</t>
  </si>
  <si>
    <t>Q12_3_Mostly</t>
  </si>
  <si>
    <t>Q12_4_Mostly</t>
  </si>
  <si>
    <t>Q12_5_Mostly</t>
  </si>
  <si>
    <t>Q12_6_Mostly</t>
  </si>
  <si>
    <t>Q12_1_Completely</t>
  </si>
  <si>
    <t>Q12_2_Completely</t>
  </si>
  <si>
    <t>Q12_3_Completely</t>
  </si>
  <si>
    <t>Q12_4_Completely</t>
  </si>
  <si>
    <t>Q12_5_Completely</t>
  </si>
  <si>
    <t>Q12_6_Completely</t>
  </si>
  <si>
    <t>Num_Children_3</t>
  </si>
  <si>
    <t>School</t>
  </si>
  <si>
    <t>CICS - AVALON/SOUTH SHORE</t>
  </si>
  <si>
    <t>HOPE LEARNING ACADEMY</t>
  </si>
  <si>
    <t>Annie Keller Regional Gifted Center</t>
  </si>
  <si>
    <t>My child is safe at school</t>
  </si>
  <si>
    <t>The school's policies and programs reflect the diversity of the families in the community</t>
  </si>
  <si>
    <t>Students and parents are treated fairly regardless of social or cultural background</t>
  </si>
  <si>
    <t>There are many different ways I can be involved with the school</t>
  </si>
  <si>
    <t>November 2018</t>
  </si>
  <si>
    <r>
      <rPr>
        <b/>
        <i/>
        <sz val="20"/>
        <color theme="0"/>
        <rFont val="Calibri"/>
        <family val="2"/>
        <scheme val="minor"/>
      </rPr>
      <t xml:space="preserve">MY VOICE, MY SCHOOL
</t>
    </r>
    <r>
      <rPr>
        <b/>
        <sz val="20"/>
        <color theme="0"/>
        <rFont val="Calibri"/>
        <family val="2"/>
        <scheme val="minor"/>
      </rPr>
      <t>Parent/Guardian Survey 2018 Report</t>
    </r>
  </si>
  <si>
    <t>There are many different ways I can be involved with the school (for example: volunteering, fundraising, etc.)</t>
  </si>
  <si>
    <t>School Safety</t>
  </si>
  <si>
    <r>
      <t xml:space="preserve">How much do you agree with the following statements about your child's </t>
    </r>
    <r>
      <rPr>
        <u/>
        <sz val="11"/>
        <color theme="1"/>
        <rFont val="Calibri"/>
        <family val="2"/>
        <scheme val="minor"/>
      </rPr>
      <t>school</t>
    </r>
    <r>
      <rPr>
        <sz val="11"/>
        <color theme="1"/>
        <rFont val="Calibri"/>
        <family val="2"/>
        <scheme val="minor"/>
      </rPr>
      <t>:</t>
    </r>
  </si>
  <si>
    <r>
      <t xml:space="preserve">Bullying is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 problem at this school</t>
    </r>
  </si>
  <si>
    <t>My child feels like they are a part of a community at this school</t>
  </si>
  <si>
    <t>race_missing</t>
  </si>
  <si>
    <t>The teacher(s) contacts me personally to discuss my child (strengths, weaknesses, etc.)</t>
  </si>
  <si>
    <t xml:space="preserve">• Scores are calculated by aggregating the response items in that  measure, giving more weight to those reponse items that are harder to agree with.
• Because schools are compared to other schools in the district, performance may be labeled "weak" despite having a majority of positive responses to individual items.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</si>
</sst>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"/>
    <numFmt numFmtId="166" formatCode="0.00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77111117893"/>
      </left>
      <right/>
      <top/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3" tint="-0.249977111117893"/>
      </top>
      <bottom/>
      <diagonal/>
    </border>
    <border>
      <left/>
      <right style="thin">
        <color theme="0"/>
      </right>
      <top style="thin">
        <color theme="3" tint="-0.249977111117893"/>
      </top>
      <bottom/>
      <diagonal/>
    </border>
    <border>
      <left style="thin">
        <color theme="0"/>
      </left>
      <right/>
      <top/>
      <bottom style="thin">
        <color theme="3" tint="-0.249977111117893"/>
      </bottom>
      <diagonal/>
    </border>
    <border>
      <left/>
      <right style="thin">
        <color theme="0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hair">
        <color theme="0" tint="-0.24994659260841701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3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4" borderId="4" xfId="0" applyFill="1" applyBorder="1"/>
    <xf numFmtId="0" fontId="3" fillId="5" borderId="4" xfId="0" applyFont="1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4" xfId="0" applyFill="1" applyBorder="1"/>
    <xf numFmtId="0" fontId="5" fillId="7" borderId="4" xfId="0" applyFont="1" applyFill="1" applyBorder="1"/>
    <xf numFmtId="0" fontId="5" fillId="7" borderId="0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8" borderId="4" xfId="0" applyFont="1" applyFill="1" applyBorder="1"/>
    <xf numFmtId="0" fontId="5" fillId="8" borderId="0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5" fillId="8" borderId="6" xfId="0" applyFont="1" applyFill="1" applyBorder="1"/>
    <xf numFmtId="0" fontId="3" fillId="0" borderId="0" xfId="0" applyFont="1"/>
    <xf numFmtId="0" fontId="2" fillId="3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2" applyFont="1" applyProtection="1"/>
    <xf numFmtId="0" fontId="8" fillId="3" borderId="0" xfId="2" applyFont="1" applyFill="1" applyAlignment="1" applyProtection="1">
      <alignment horizontal="center" vertical="center"/>
    </xf>
    <xf numFmtId="0" fontId="0" fillId="0" borderId="0" xfId="0" applyProtection="1"/>
    <xf numFmtId="0" fontId="8" fillId="0" borderId="0" xfId="2" applyFont="1" applyProtection="1"/>
    <xf numFmtId="0" fontId="8" fillId="0" borderId="0" xfId="2" applyFont="1" applyBorder="1" applyAlignment="1" applyProtection="1">
      <alignment vertical="center" wrapText="1"/>
    </xf>
    <xf numFmtId="0" fontId="9" fillId="3" borderId="0" xfId="2" applyFont="1" applyFill="1" applyBorder="1" applyAlignment="1" applyProtection="1">
      <alignment horizontal="right" vertical="center"/>
    </xf>
    <xf numFmtId="0" fontId="8" fillId="3" borderId="0" xfId="2" applyFont="1" applyFill="1" applyBorder="1" applyProtection="1"/>
    <xf numFmtId="0" fontId="8" fillId="0" borderId="0" xfId="2" applyFont="1" applyBorder="1" applyProtection="1"/>
    <xf numFmtId="0" fontId="8" fillId="0" borderId="0" xfId="2" applyFont="1" applyBorder="1" applyAlignment="1" applyProtection="1">
      <alignment horizontal="left" vertical="center" wrapText="1"/>
    </xf>
    <xf numFmtId="0" fontId="13" fillId="3" borderId="0" xfId="2" applyFont="1" applyFill="1" applyBorder="1" applyAlignment="1" applyProtection="1">
      <alignment vertical="center"/>
    </xf>
    <xf numFmtId="0" fontId="14" fillId="0" borderId="0" xfId="0" applyFont="1" applyProtection="1"/>
    <xf numFmtId="0" fontId="1" fillId="0" borderId="0" xfId="0" applyFont="1" applyProtection="1"/>
    <xf numFmtId="0" fontId="8" fillId="0" borderId="0" xfId="2" applyFont="1" applyFill="1" applyBorder="1" applyAlignment="1" applyProtection="1">
      <alignment vertical="center"/>
    </xf>
    <xf numFmtId="0" fontId="16" fillId="0" borderId="0" xfId="2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15" fillId="2" borderId="0" xfId="2" applyFont="1" applyFill="1" applyBorder="1" applyAlignme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left" vertical="top"/>
    </xf>
    <xf numFmtId="0" fontId="19" fillId="0" borderId="0" xfId="2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/>
    </xf>
    <xf numFmtId="0" fontId="23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Protection="1"/>
    <xf numFmtId="0" fontId="22" fillId="0" borderId="0" xfId="2" applyFont="1" applyFill="1" applyBorder="1" applyProtection="1"/>
    <xf numFmtId="0" fontId="8" fillId="0" borderId="0" xfId="2" applyFont="1" applyFill="1" applyProtection="1"/>
    <xf numFmtId="0" fontId="18" fillId="0" borderId="0" xfId="2" applyFont="1" applyFill="1" applyBorder="1" applyAlignment="1" applyProtection="1">
      <alignment vertical="top" wrapText="1"/>
    </xf>
    <xf numFmtId="0" fontId="8" fillId="9" borderId="0" xfId="2" applyFont="1" applyFill="1" applyBorder="1" applyProtection="1"/>
    <xf numFmtId="0" fontId="19" fillId="9" borderId="0" xfId="2" applyFont="1" applyFill="1" applyBorder="1" applyProtection="1"/>
    <xf numFmtId="0" fontId="24" fillId="9" borderId="0" xfId="2" applyFont="1" applyFill="1" applyBorder="1" applyProtection="1"/>
    <xf numFmtId="0" fontId="19" fillId="9" borderId="0" xfId="2" applyFont="1" applyFill="1" applyBorder="1" applyAlignment="1" applyProtection="1">
      <alignment horizontal="center"/>
    </xf>
    <xf numFmtId="0" fontId="20" fillId="9" borderId="0" xfId="2" applyFont="1" applyFill="1" applyBorder="1" applyAlignment="1" applyProtection="1">
      <alignment horizontal="center"/>
    </xf>
    <xf numFmtId="0" fontId="21" fillId="9" borderId="0" xfId="2" applyFont="1" applyFill="1" applyBorder="1" applyAlignment="1" applyProtection="1">
      <alignment horizontal="center"/>
    </xf>
    <xf numFmtId="0" fontId="22" fillId="9" borderId="0" xfId="2" applyFont="1" applyFill="1" applyBorder="1" applyAlignment="1" applyProtection="1">
      <alignment horizontal="center"/>
    </xf>
    <xf numFmtId="0" fontId="23" fillId="9" borderId="0" xfId="2" applyFont="1" applyFill="1" applyBorder="1" applyAlignment="1" applyProtection="1">
      <alignment horizontal="center"/>
    </xf>
    <xf numFmtId="0" fontId="22" fillId="9" borderId="0" xfId="2" applyFont="1" applyFill="1" applyBorder="1" applyProtection="1"/>
    <xf numFmtId="0" fontId="8" fillId="9" borderId="0" xfId="2" applyFont="1" applyFill="1" applyProtection="1"/>
    <xf numFmtId="0" fontId="18" fillId="0" borderId="0" xfId="2" applyFont="1" applyFill="1" applyBorder="1" applyAlignment="1" applyProtection="1">
      <alignment horizontal="left" vertical="top" wrapText="1"/>
    </xf>
    <xf numFmtId="0" fontId="19" fillId="0" borderId="0" xfId="2" applyFont="1" applyBorder="1" applyProtection="1"/>
    <xf numFmtId="0" fontId="26" fillId="9" borderId="0" xfId="2" applyFont="1" applyFill="1" applyBorder="1" applyAlignment="1" applyProtection="1">
      <alignment vertical="center"/>
    </xf>
    <xf numFmtId="0" fontId="26" fillId="0" borderId="0" xfId="2" applyFont="1" applyBorder="1" applyAlignment="1" applyProtection="1">
      <alignment vertical="center"/>
    </xf>
    <xf numFmtId="0" fontId="3" fillId="9" borderId="0" xfId="2" applyFont="1" applyFill="1" applyBorder="1" applyAlignment="1" applyProtection="1">
      <alignment horizontal="center" vertical="center"/>
    </xf>
    <xf numFmtId="1" fontId="16" fillId="2" borderId="0" xfId="2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9" fillId="0" borderId="0" xfId="2" applyFont="1" applyBorder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30" fillId="0" borderId="0" xfId="2" applyFont="1" applyBorder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31" fillId="15" borderId="18" xfId="2" applyFont="1" applyFill="1" applyBorder="1" applyAlignment="1" applyProtection="1">
      <alignment vertical="center"/>
    </xf>
    <xf numFmtId="0" fontId="31" fillId="15" borderId="19" xfId="2" applyFont="1" applyFill="1" applyBorder="1" applyAlignment="1" applyProtection="1">
      <alignment vertical="center"/>
    </xf>
    <xf numFmtId="0" fontId="31" fillId="15" borderId="20" xfId="2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18" fillId="0" borderId="0" xfId="2" applyFont="1" applyFill="1" applyBorder="1" applyAlignment="1" applyProtection="1">
      <alignment vertical="center" wrapText="1"/>
    </xf>
    <xf numFmtId="9" fontId="8" fillId="0" borderId="0" xfId="1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3" fillId="0" borderId="0" xfId="2" applyFont="1" applyBorder="1" applyAlignment="1" applyProtection="1">
      <alignment vertical="center"/>
    </xf>
    <xf numFmtId="0" fontId="34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8" fillId="0" borderId="21" xfId="2" applyFont="1" applyBorder="1" applyAlignment="1" applyProtection="1">
      <alignment vertical="center"/>
    </xf>
    <xf numFmtId="0" fontId="8" fillId="0" borderId="21" xfId="2" applyFont="1" applyFill="1" applyBorder="1" applyAlignment="1" applyProtection="1">
      <alignment horizontal="left" vertical="center"/>
    </xf>
    <xf numFmtId="0" fontId="14" fillId="0" borderId="21" xfId="0" applyFont="1" applyFill="1" applyBorder="1" applyAlignment="1" applyProtection="1">
      <alignment vertical="center"/>
    </xf>
    <xf numFmtId="0" fontId="14" fillId="0" borderId="21" xfId="2" applyFont="1" applyBorder="1" applyAlignment="1" applyProtection="1">
      <alignment vertical="center"/>
    </xf>
    <xf numFmtId="0" fontId="8" fillId="0" borderId="21" xfId="2" applyFont="1" applyFill="1" applyBorder="1" applyAlignment="1" applyProtection="1">
      <alignment horizontal="center" vertical="center"/>
    </xf>
    <xf numFmtId="0" fontId="8" fillId="0" borderId="21" xfId="2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36" fillId="9" borderId="17" xfId="2" applyFont="1" applyFill="1" applyBorder="1" applyAlignment="1" applyProtection="1">
      <alignment vertical="center"/>
    </xf>
    <xf numFmtId="0" fontId="36" fillId="9" borderId="27" xfId="2" applyFont="1" applyFill="1" applyBorder="1" applyAlignme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vertical="center"/>
    </xf>
    <xf numFmtId="1" fontId="44" fillId="0" borderId="0" xfId="2" applyNumberFormat="1" applyFont="1" applyBorder="1" applyAlignment="1" applyProtection="1">
      <alignment vertical="center"/>
    </xf>
    <xf numFmtId="0" fontId="17" fillId="0" borderId="0" xfId="2" applyFont="1" applyFill="1" applyBorder="1" applyAlignment="1" applyProtection="1">
      <alignment vertical="center"/>
    </xf>
    <xf numFmtId="0" fontId="35" fillId="0" borderId="0" xfId="2" applyFont="1" applyFill="1" applyBorder="1" applyAlignment="1" applyProtection="1">
      <alignment vertical="center"/>
    </xf>
    <xf numFmtId="0" fontId="45" fillId="0" borderId="0" xfId="2" applyFont="1" applyBorder="1" applyAlignment="1" applyProtection="1">
      <alignment vertical="center"/>
    </xf>
    <xf numFmtId="1" fontId="42" fillId="0" borderId="0" xfId="2" applyNumberFormat="1" applyFont="1" applyFill="1" applyBorder="1" applyAlignment="1" applyProtection="1">
      <alignment vertical="center"/>
    </xf>
    <xf numFmtId="1" fontId="44" fillId="0" borderId="0" xfId="2" applyNumberFormat="1" applyFont="1" applyFill="1" applyBorder="1" applyAlignment="1" applyProtection="1">
      <alignment vertical="center"/>
    </xf>
    <xf numFmtId="0" fontId="28" fillId="0" borderId="0" xfId="2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46" fillId="16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/>
    </xf>
    <xf numFmtId="0" fontId="47" fillId="16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14" fillId="0" borderId="0" xfId="2" applyFont="1" applyBorder="1" applyAlignment="1" applyProtection="1">
      <alignment vertical="center"/>
    </xf>
    <xf numFmtId="0" fontId="36" fillId="9" borderId="33" xfId="2" applyFont="1" applyFill="1" applyBorder="1" applyAlignment="1" applyProtection="1">
      <alignment vertical="center"/>
    </xf>
    <xf numFmtId="0" fontId="36" fillId="9" borderId="34" xfId="2" applyFont="1" applyFill="1" applyBorder="1" applyAlignment="1" applyProtection="1">
      <alignment vertical="center"/>
    </xf>
    <xf numFmtId="0" fontId="19" fillId="0" borderId="0" xfId="2" applyFont="1" applyAlignment="1" applyProtection="1">
      <alignment vertical="center"/>
    </xf>
    <xf numFmtId="0" fontId="33" fillId="0" borderId="0" xfId="2" applyFont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44" fillId="16" borderId="0" xfId="2" applyFont="1" applyFill="1" applyBorder="1" applyAlignment="1" applyProtection="1">
      <alignment vertical="center" wrapText="1"/>
    </xf>
    <xf numFmtId="0" fontId="33" fillId="0" borderId="0" xfId="2" applyFont="1" applyAlignment="1" applyProtection="1">
      <alignment vertical="center" wrapText="1"/>
    </xf>
    <xf numFmtId="0" fontId="49" fillId="9" borderId="17" xfId="2" applyFont="1" applyFill="1" applyBorder="1" applyAlignment="1" applyProtection="1">
      <alignment vertical="center"/>
    </xf>
    <xf numFmtId="0" fontId="49" fillId="9" borderId="27" xfId="2" applyFont="1" applyFill="1" applyBorder="1" applyAlignment="1" applyProtection="1">
      <alignment vertical="center"/>
    </xf>
    <xf numFmtId="0" fontId="28" fillId="0" borderId="0" xfId="2" applyFont="1" applyAlignment="1" applyProtection="1">
      <alignment vertical="center" wrapText="1" readingOrder="1"/>
    </xf>
    <xf numFmtId="0" fontId="42" fillId="0" borderId="0" xfId="2" applyFont="1" applyFill="1" applyBorder="1" applyAlignment="1" applyProtection="1">
      <alignment vertical="center"/>
    </xf>
    <xf numFmtId="1" fontId="42" fillId="0" borderId="0" xfId="2" applyNumberFormat="1" applyFont="1" applyBorder="1" applyAlignment="1" applyProtection="1">
      <alignment vertical="center" wrapText="1" readingOrder="1"/>
    </xf>
    <xf numFmtId="0" fontId="26" fillId="0" borderId="0" xfId="0" applyFont="1" applyProtection="1"/>
    <xf numFmtId="0" fontId="18" fillId="0" borderId="0" xfId="2" applyFont="1" applyAlignment="1" applyProtection="1">
      <alignment vertical="center"/>
    </xf>
    <xf numFmtId="0" fontId="18" fillId="0" borderId="0" xfId="2" applyFont="1" applyBorder="1" applyAlignment="1" applyProtection="1">
      <alignment vertical="center"/>
    </xf>
    <xf numFmtId="0" fontId="26" fillId="2" borderId="0" xfId="2" applyFont="1" applyFill="1" applyBorder="1" applyAlignment="1" applyProtection="1">
      <alignment horizontal="right" vertical="center"/>
    </xf>
    <xf numFmtId="0" fontId="8" fillId="3" borderId="0" xfId="2" applyFont="1" applyFill="1" applyProtection="1"/>
    <xf numFmtId="0" fontId="4" fillId="3" borderId="0" xfId="0" applyFont="1" applyFill="1" applyProtection="1"/>
    <xf numFmtId="0" fontId="29" fillId="3" borderId="0" xfId="0" applyFont="1" applyFill="1" applyAlignment="1" applyProtection="1">
      <alignment horizontal="center" vertical="center"/>
    </xf>
    <xf numFmtId="17" fontId="29" fillId="3" borderId="0" xfId="0" quotePrefix="1" applyNumberFormat="1" applyFont="1" applyFill="1" applyAlignment="1" applyProtection="1">
      <alignment horizontal="center" vertical="center"/>
    </xf>
    <xf numFmtId="0" fontId="26" fillId="2" borderId="0" xfId="2" applyFont="1" applyFill="1" applyBorder="1" applyAlignment="1" applyProtection="1">
      <alignment horizontal="left" vertical="center"/>
    </xf>
    <xf numFmtId="0" fontId="45" fillId="2" borderId="0" xfId="2" applyFont="1" applyFill="1" applyBorder="1" applyAlignment="1" applyProtection="1">
      <alignment vertical="center"/>
    </xf>
    <xf numFmtId="0" fontId="26" fillId="2" borderId="0" xfId="2" applyFont="1" applyFill="1" applyBorder="1" applyAlignment="1" applyProtection="1">
      <alignment vertical="center"/>
    </xf>
    <xf numFmtId="1" fontId="44" fillId="0" borderId="0" xfId="2" applyNumberFormat="1" applyFont="1" applyBorder="1" applyAlignment="1" applyProtection="1">
      <alignment vertical="top"/>
    </xf>
    <xf numFmtId="0" fontId="19" fillId="2" borderId="0" xfId="2" applyFont="1" applyFill="1" applyBorder="1" applyAlignment="1" applyProtection="1"/>
    <xf numFmtId="0" fontId="35" fillId="16" borderId="0" xfId="2" applyFont="1" applyFill="1" applyProtection="1"/>
    <xf numFmtId="0" fontId="8" fillId="16" borderId="0" xfId="2" applyFont="1" applyFill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0" borderId="0" xfId="2" applyFont="1" applyAlignment="1" applyProtection="1">
      <alignment horizontal="center"/>
    </xf>
    <xf numFmtId="0" fontId="26" fillId="0" borderId="0" xfId="2" applyFont="1" applyBorder="1" applyAlignment="1" applyProtection="1">
      <alignment horizontal="left" vertical="center"/>
    </xf>
    <xf numFmtId="0" fontId="51" fillId="0" borderId="0" xfId="2" applyFont="1" applyProtection="1"/>
    <xf numFmtId="0" fontId="0" fillId="0" borderId="0" xfId="0" applyFill="1" applyAlignment="1" applyProtection="1">
      <alignment horizontal="left"/>
    </xf>
    <xf numFmtId="9" fontId="0" fillId="0" borderId="0" xfId="0" applyNumberFormat="1"/>
    <xf numFmtId="0" fontId="0" fillId="0" borderId="0" xfId="0" applyFont="1"/>
    <xf numFmtId="0" fontId="0" fillId="5" borderId="0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166" fontId="0" fillId="0" borderId="0" xfId="0" applyNumberFormat="1"/>
    <xf numFmtId="0" fontId="0" fillId="9" borderId="4" xfId="0" applyFill="1" applyBorder="1"/>
    <xf numFmtId="0" fontId="5" fillId="0" borderId="0" xfId="0" applyFont="1" applyAlignment="1" applyProtection="1">
      <alignment vertical="center"/>
    </xf>
    <xf numFmtId="0" fontId="5" fillId="0" borderId="0" xfId="0" applyFont="1"/>
    <xf numFmtId="0" fontId="29" fillId="0" borderId="0" xfId="2" applyFont="1" applyFill="1" applyBorder="1" applyAlignment="1" applyProtection="1">
      <alignment vertical="center"/>
    </xf>
    <xf numFmtId="0" fontId="33" fillId="0" borderId="0" xfId="2" applyFont="1" applyBorder="1" applyAlignment="1" applyProtection="1">
      <alignment vertical="center" wrapText="1"/>
    </xf>
    <xf numFmtId="0" fontId="35" fillId="0" borderId="0" xfId="2" applyFont="1" applyFill="1" applyBorder="1" applyAlignment="1" applyProtection="1">
      <alignment vertical="center" wrapText="1"/>
    </xf>
    <xf numFmtId="0" fontId="26" fillId="2" borderId="0" xfId="2" applyFont="1" applyFill="1" applyBorder="1" applyAlignment="1" applyProtection="1">
      <alignment horizontal="left" vertical="center"/>
    </xf>
    <xf numFmtId="0" fontId="26" fillId="2" borderId="0" xfId="2" applyFont="1" applyFill="1" applyBorder="1" applyAlignment="1" applyProtection="1">
      <alignment horizontal="right" vertical="center"/>
    </xf>
    <xf numFmtId="0" fontId="35" fillId="16" borderId="0" xfId="2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35" fillId="0" borderId="0" xfId="2" applyFont="1" applyFill="1" applyBorder="1" applyAlignment="1" applyProtection="1">
      <alignment vertical="center" wrapText="1" readingOrder="1"/>
    </xf>
    <xf numFmtId="0" fontId="35" fillId="0" borderId="0" xfId="2" applyFont="1" applyFill="1" applyBorder="1" applyAlignment="1" applyProtection="1">
      <alignment horizontal="left" vertical="center"/>
    </xf>
    <xf numFmtId="0" fontId="35" fillId="0" borderId="0" xfId="2" applyFont="1" applyFill="1" applyBorder="1" applyProtection="1"/>
    <xf numFmtId="0" fontId="35" fillId="0" borderId="0" xfId="2" applyFont="1" applyFill="1" applyBorder="1" applyAlignment="1" applyProtection="1">
      <alignment horizontal="left" vertical="top" wrapText="1"/>
    </xf>
    <xf numFmtId="0" fontId="24" fillId="0" borderId="0" xfId="2" applyFont="1" applyBorder="1" applyProtection="1"/>
    <xf numFmtId="0" fontId="35" fillId="0" borderId="0" xfId="2" applyFont="1" applyProtection="1"/>
    <xf numFmtId="0" fontId="24" fillId="0" borderId="0" xfId="2" applyFont="1" applyBorder="1" applyAlignment="1" applyProtection="1">
      <alignment vertical="center"/>
    </xf>
    <xf numFmtId="0" fontId="53" fillId="0" borderId="0" xfId="2" applyFont="1" applyBorder="1" applyAlignment="1" applyProtection="1">
      <alignment horizontal="right" vertical="center"/>
    </xf>
    <xf numFmtId="0" fontId="0" fillId="6" borderId="0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5" fillId="8" borderId="7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3" fillId="7" borderId="0" xfId="0" applyFont="1" applyFill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0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35" fillId="0" borderId="0" xfId="2" applyFont="1" applyFill="1" applyBorder="1" applyAlignment="1" applyProtection="1">
      <alignment horizontal="left" vertical="center" wrapText="1"/>
    </xf>
    <xf numFmtId="1" fontId="38" fillId="0" borderId="0" xfId="2" applyNumberFormat="1" applyFont="1" applyFill="1" applyBorder="1" applyAlignment="1" applyProtection="1">
      <alignment horizontal="center" vertical="center"/>
    </xf>
    <xf numFmtId="1" fontId="39" fillId="0" borderId="0" xfId="2" applyNumberFormat="1" applyFont="1" applyFill="1" applyBorder="1" applyAlignment="1" applyProtection="1">
      <alignment horizontal="center" vertical="center"/>
    </xf>
    <xf numFmtId="1" fontId="40" fillId="0" borderId="0" xfId="2" applyNumberFormat="1" applyFont="1" applyFill="1" applyBorder="1" applyAlignment="1" applyProtection="1">
      <alignment horizontal="center" vertical="center"/>
    </xf>
    <xf numFmtId="1" fontId="41" fillId="0" borderId="0" xfId="2" applyNumberFormat="1" applyFont="1" applyFill="1" applyBorder="1" applyAlignment="1" applyProtection="1">
      <alignment horizontal="center" vertical="center"/>
    </xf>
    <xf numFmtId="0" fontId="26" fillId="2" borderId="0" xfId="2" applyFont="1" applyFill="1" applyBorder="1" applyAlignment="1" applyProtection="1">
      <alignment horizontal="left" vertical="center"/>
    </xf>
    <xf numFmtId="0" fontId="26" fillId="2" borderId="0" xfId="2" applyFont="1" applyFill="1" applyBorder="1" applyAlignment="1" applyProtection="1">
      <alignment horizontal="right" vertical="center"/>
    </xf>
    <xf numFmtId="0" fontId="35" fillId="16" borderId="36" xfId="2" applyFont="1" applyFill="1" applyBorder="1" applyAlignment="1" applyProtection="1">
      <alignment horizontal="left" vertical="center" wrapText="1"/>
    </xf>
    <xf numFmtId="0" fontId="35" fillId="16" borderId="0" xfId="2" applyFont="1" applyFill="1" applyBorder="1" applyAlignment="1" applyProtection="1">
      <alignment horizontal="left" vertical="center" wrapText="1"/>
    </xf>
    <xf numFmtId="0" fontId="35" fillId="0" borderId="36" xfId="2" applyFont="1" applyFill="1" applyBorder="1" applyAlignment="1" applyProtection="1">
      <alignment horizontal="left" vertical="center" wrapText="1" readingOrder="1"/>
    </xf>
    <xf numFmtId="0" fontId="35" fillId="0" borderId="0" xfId="2" applyFont="1" applyFill="1" applyBorder="1" applyAlignment="1" applyProtection="1">
      <alignment horizontal="left" vertical="center" wrapText="1" readingOrder="1"/>
    </xf>
    <xf numFmtId="1" fontId="37" fillId="0" borderId="0" xfId="2" applyNumberFormat="1" applyFont="1" applyFill="1" applyBorder="1" applyAlignment="1" applyProtection="1">
      <alignment horizontal="center" vertical="center"/>
    </xf>
    <xf numFmtId="0" fontId="27" fillId="9" borderId="9" xfId="2" applyFont="1" applyFill="1" applyBorder="1" applyAlignment="1" applyProtection="1">
      <alignment horizontal="center" vertical="center"/>
    </xf>
    <xf numFmtId="0" fontId="27" fillId="9" borderId="0" xfId="2" applyFont="1" applyFill="1" applyBorder="1" applyAlignment="1" applyProtection="1">
      <alignment horizontal="center" vertical="center"/>
    </xf>
    <xf numFmtId="0" fontId="27" fillId="9" borderId="13" xfId="2" applyFont="1" applyFill="1" applyBorder="1" applyAlignment="1" applyProtection="1">
      <alignment horizontal="center" vertical="center"/>
    </xf>
    <xf numFmtId="0" fontId="27" fillId="9" borderId="14" xfId="2" applyFont="1" applyFill="1" applyBorder="1" applyAlignment="1" applyProtection="1">
      <alignment horizontal="center" vertical="center"/>
    </xf>
    <xf numFmtId="165" fontId="10" fillId="2" borderId="37" xfId="2" applyNumberFormat="1" applyFont="1" applyFill="1" applyBorder="1" applyAlignment="1" applyProtection="1">
      <alignment horizontal="center" vertical="center"/>
    </xf>
    <xf numFmtId="165" fontId="10" fillId="2" borderId="0" xfId="2" applyNumberFormat="1" applyFont="1" applyFill="1" applyBorder="1" applyAlignment="1" applyProtection="1">
      <alignment horizontal="center" vertical="center"/>
    </xf>
    <xf numFmtId="165" fontId="10" fillId="2" borderId="32" xfId="2" applyNumberFormat="1" applyFont="1" applyFill="1" applyBorder="1" applyAlignment="1" applyProtection="1">
      <alignment horizontal="center" vertical="center"/>
    </xf>
    <xf numFmtId="165" fontId="10" fillId="2" borderId="30" xfId="2" applyNumberFormat="1" applyFont="1" applyFill="1" applyBorder="1" applyAlignment="1" applyProtection="1">
      <alignment horizontal="center" vertical="center"/>
    </xf>
    <xf numFmtId="165" fontId="10" fillId="2" borderId="14" xfId="2" applyNumberFormat="1" applyFont="1" applyFill="1" applyBorder="1" applyAlignment="1" applyProtection="1">
      <alignment horizontal="center" vertical="center"/>
    </xf>
    <xf numFmtId="165" fontId="10" fillId="2" borderId="15" xfId="2" applyNumberFormat="1" applyFont="1" applyFill="1" applyBorder="1" applyAlignment="1" applyProtection="1">
      <alignment horizontal="center" vertical="center"/>
    </xf>
    <xf numFmtId="0" fontId="32" fillId="3" borderId="9" xfId="2" applyFont="1" applyFill="1" applyBorder="1" applyAlignment="1" applyProtection="1">
      <alignment horizontal="center" vertical="center"/>
    </xf>
    <xf numFmtId="0" fontId="32" fillId="3" borderId="0" xfId="2" applyFont="1" applyFill="1" applyBorder="1" applyAlignment="1" applyProtection="1">
      <alignment horizontal="center" vertical="center"/>
    </xf>
    <xf numFmtId="0" fontId="32" fillId="3" borderId="32" xfId="2" applyFont="1" applyFill="1" applyBorder="1" applyAlignment="1" applyProtection="1">
      <alignment horizontal="center" vertical="center"/>
    </xf>
    <xf numFmtId="0" fontId="32" fillId="3" borderId="13" xfId="2" applyFont="1" applyFill="1" applyBorder="1" applyAlignment="1" applyProtection="1">
      <alignment horizontal="center" vertical="center"/>
    </xf>
    <xf numFmtId="0" fontId="32" fillId="3" borderId="14" xfId="2" applyFont="1" applyFill="1" applyBorder="1" applyAlignment="1" applyProtection="1">
      <alignment horizontal="center" vertical="center"/>
    </xf>
    <xf numFmtId="0" fontId="32" fillId="3" borderId="15" xfId="2" applyFont="1" applyFill="1" applyBorder="1" applyAlignment="1" applyProtection="1">
      <alignment horizontal="center" vertical="center"/>
    </xf>
    <xf numFmtId="0" fontId="16" fillId="3" borderId="10" xfId="2" applyFont="1" applyFill="1" applyBorder="1" applyAlignment="1" applyProtection="1">
      <alignment horizontal="left" vertical="center"/>
    </xf>
    <xf numFmtId="0" fontId="16" fillId="3" borderId="11" xfId="2" applyFont="1" applyFill="1" applyBorder="1" applyAlignment="1" applyProtection="1">
      <alignment horizontal="left" vertical="center"/>
    </xf>
    <xf numFmtId="0" fontId="16" fillId="3" borderId="12" xfId="2" applyFont="1" applyFill="1" applyBorder="1" applyAlignment="1" applyProtection="1">
      <alignment horizontal="left" vertical="center"/>
    </xf>
    <xf numFmtId="0" fontId="16" fillId="3" borderId="13" xfId="2" applyFont="1" applyFill="1" applyBorder="1" applyAlignment="1" applyProtection="1">
      <alignment horizontal="left" vertical="center"/>
    </xf>
    <xf numFmtId="0" fontId="16" fillId="3" borderId="14" xfId="2" applyFont="1" applyFill="1" applyBorder="1" applyAlignment="1" applyProtection="1">
      <alignment horizontal="left" vertical="center"/>
    </xf>
    <xf numFmtId="0" fontId="16" fillId="3" borderId="15" xfId="2" applyFont="1" applyFill="1" applyBorder="1" applyAlignment="1" applyProtection="1">
      <alignment horizontal="left" vertical="center"/>
    </xf>
    <xf numFmtId="0" fontId="27" fillId="9" borderId="10" xfId="2" applyFont="1" applyFill="1" applyBorder="1" applyAlignment="1" applyProtection="1">
      <alignment horizontal="center" vertical="center"/>
    </xf>
    <xf numFmtId="0" fontId="27" fillId="9" borderId="11" xfId="2" applyFont="1" applyFill="1" applyBorder="1" applyAlignment="1" applyProtection="1">
      <alignment horizontal="center" vertical="center"/>
    </xf>
    <xf numFmtId="1" fontId="11" fillId="2" borderId="28" xfId="2" applyNumberFormat="1" applyFont="1" applyFill="1" applyBorder="1" applyAlignment="1" applyProtection="1">
      <alignment horizontal="center" vertical="center"/>
    </xf>
    <xf numFmtId="1" fontId="11" fillId="2" borderId="11" xfId="2" applyNumberFormat="1" applyFont="1" applyFill="1" applyBorder="1" applyAlignment="1" applyProtection="1">
      <alignment horizontal="center" vertical="center"/>
    </xf>
    <xf numFmtId="1" fontId="11" fillId="2" borderId="29" xfId="2" applyNumberFormat="1" applyFont="1" applyFill="1" applyBorder="1" applyAlignment="1" applyProtection="1">
      <alignment horizontal="center" vertical="center"/>
    </xf>
    <xf numFmtId="1" fontId="11" fillId="2" borderId="30" xfId="2" applyNumberFormat="1" applyFont="1" applyFill="1" applyBorder="1" applyAlignment="1" applyProtection="1">
      <alignment horizontal="center" vertical="center"/>
    </xf>
    <xf numFmtId="1" fontId="11" fillId="2" borderId="14" xfId="2" applyNumberFormat="1" applyFont="1" applyFill="1" applyBorder="1" applyAlignment="1" applyProtection="1">
      <alignment horizontal="center" vertical="center"/>
    </xf>
    <xf numFmtId="1" fontId="11" fillId="2" borderId="31" xfId="2" applyNumberFormat="1" applyFont="1" applyFill="1" applyBorder="1" applyAlignment="1" applyProtection="1">
      <alignment horizontal="center" vertical="center"/>
    </xf>
    <xf numFmtId="0" fontId="16" fillId="2" borderId="28" xfId="2" applyFont="1" applyFill="1" applyBorder="1" applyAlignment="1" applyProtection="1">
      <alignment horizontal="center" vertical="center"/>
    </xf>
    <xf numFmtId="0" fontId="16" fillId="2" borderId="11" xfId="2" applyFont="1" applyFill="1" applyBorder="1" applyAlignment="1" applyProtection="1">
      <alignment horizontal="center" vertical="center"/>
    </xf>
    <xf numFmtId="0" fontId="16" fillId="2" borderId="12" xfId="2" applyFont="1" applyFill="1" applyBorder="1" applyAlignment="1" applyProtection="1">
      <alignment horizontal="center" vertical="center"/>
    </xf>
    <xf numFmtId="0" fontId="16" fillId="2" borderId="30" xfId="2" applyFont="1" applyFill="1" applyBorder="1" applyAlignment="1" applyProtection="1">
      <alignment horizontal="center" vertical="center"/>
    </xf>
    <xf numFmtId="0" fontId="16" fillId="2" borderId="14" xfId="2" applyFont="1" applyFill="1" applyBorder="1" applyAlignment="1" applyProtection="1">
      <alignment horizontal="center" vertical="center"/>
    </xf>
    <xf numFmtId="0" fontId="16" fillId="2" borderId="15" xfId="2" applyFont="1" applyFill="1" applyBorder="1" applyAlignment="1" applyProtection="1">
      <alignment horizontal="center" vertical="center"/>
    </xf>
    <xf numFmtId="0" fontId="35" fillId="0" borderId="26" xfId="2" applyFont="1" applyFill="1" applyBorder="1" applyAlignment="1" applyProtection="1">
      <alignment horizontal="left" vertical="center" wrapText="1"/>
    </xf>
    <xf numFmtId="0" fontId="35" fillId="0" borderId="36" xfId="2" applyFont="1" applyFill="1" applyBorder="1" applyAlignment="1" applyProtection="1">
      <alignment horizontal="left" vertical="center" wrapText="1"/>
    </xf>
    <xf numFmtId="1" fontId="41" fillId="0" borderId="35" xfId="2" applyNumberFormat="1" applyFont="1" applyBorder="1" applyAlignment="1" applyProtection="1">
      <alignment horizontal="center" vertical="center"/>
    </xf>
    <xf numFmtId="1" fontId="40" fillId="0" borderId="0" xfId="2" applyNumberFormat="1" applyFont="1" applyBorder="1" applyAlignment="1" applyProtection="1">
      <alignment horizontal="center" vertical="center"/>
    </xf>
    <xf numFmtId="0" fontId="35" fillId="0" borderId="36" xfId="2" applyFont="1" applyFill="1" applyBorder="1" applyAlignment="1" applyProtection="1">
      <alignment vertical="center" wrapText="1"/>
    </xf>
    <xf numFmtId="0" fontId="35" fillId="0" borderId="26" xfId="2" applyFont="1" applyFill="1" applyBorder="1" applyAlignment="1" applyProtection="1">
      <alignment vertical="center" wrapText="1"/>
    </xf>
    <xf numFmtId="0" fontId="33" fillId="0" borderId="0" xfId="2" applyFont="1" applyBorder="1" applyAlignment="1" applyProtection="1">
      <alignment horizontal="left" vertical="center" wrapText="1"/>
    </xf>
    <xf numFmtId="0" fontId="7" fillId="10" borderId="22" xfId="2" applyFont="1" applyFill="1" applyBorder="1" applyAlignment="1" applyProtection="1">
      <alignment horizontal="center" vertical="center"/>
    </xf>
    <xf numFmtId="0" fontId="7" fillId="10" borderId="23" xfId="2" applyFont="1" applyFill="1" applyBorder="1" applyAlignment="1" applyProtection="1">
      <alignment horizontal="center" vertical="center"/>
    </xf>
    <xf numFmtId="0" fontId="7" fillId="11" borderId="24" xfId="2" applyFont="1" applyFill="1" applyBorder="1" applyAlignment="1" applyProtection="1">
      <alignment horizontal="center" vertical="center"/>
    </xf>
    <xf numFmtId="0" fontId="7" fillId="11" borderId="25" xfId="2" applyFont="1" applyFill="1" applyBorder="1" applyAlignment="1" applyProtection="1">
      <alignment horizontal="center" vertical="center"/>
    </xf>
    <xf numFmtId="0" fontId="7" fillId="12" borderId="22" xfId="2" applyFont="1" applyFill="1" applyBorder="1" applyAlignment="1" applyProtection="1">
      <alignment horizontal="center" vertical="center"/>
    </xf>
    <xf numFmtId="0" fontId="7" fillId="12" borderId="23" xfId="2" applyFont="1" applyFill="1" applyBorder="1" applyAlignment="1" applyProtection="1">
      <alignment horizontal="center" vertical="center"/>
    </xf>
    <xf numFmtId="0" fontId="7" fillId="14" borderId="22" xfId="2" applyFont="1" applyFill="1" applyBorder="1" applyAlignment="1" applyProtection="1">
      <alignment horizontal="center" vertical="center"/>
    </xf>
    <xf numFmtId="0" fontId="7" fillId="14" borderId="23" xfId="2" applyFont="1" applyFill="1" applyBorder="1" applyAlignment="1" applyProtection="1">
      <alignment horizontal="center" vertical="center"/>
    </xf>
    <xf numFmtId="0" fontId="14" fillId="9" borderId="22" xfId="2" applyFont="1" applyFill="1" applyBorder="1" applyAlignment="1" applyProtection="1">
      <alignment horizontal="center" vertical="center" wrapText="1"/>
    </xf>
    <xf numFmtId="0" fontId="14" fillId="9" borderId="23" xfId="2" applyFont="1" applyFill="1" applyBorder="1" applyAlignment="1" applyProtection="1">
      <alignment horizontal="center" vertical="center" wrapText="1"/>
    </xf>
    <xf numFmtId="1" fontId="37" fillId="0" borderId="35" xfId="2" applyNumberFormat="1" applyFont="1" applyBorder="1" applyAlignment="1" applyProtection="1">
      <alignment horizontal="center" vertical="center"/>
    </xf>
    <xf numFmtId="1" fontId="39" fillId="0" borderId="35" xfId="2" applyNumberFormat="1" applyFont="1" applyBorder="1" applyAlignment="1" applyProtection="1">
      <alignment horizontal="center" vertical="center"/>
    </xf>
    <xf numFmtId="1" fontId="40" fillId="0" borderId="35" xfId="2" applyNumberFormat="1" applyFont="1" applyBorder="1" applyAlignment="1" applyProtection="1">
      <alignment horizontal="center" vertical="center"/>
    </xf>
    <xf numFmtId="1" fontId="48" fillId="0" borderId="35" xfId="2" applyNumberFormat="1" applyFont="1" applyBorder="1" applyAlignment="1" applyProtection="1">
      <alignment horizontal="center" vertical="center"/>
    </xf>
    <xf numFmtId="1" fontId="37" fillId="0" borderId="35" xfId="2" applyNumberFormat="1" applyFont="1" applyFill="1" applyBorder="1" applyAlignment="1" applyProtection="1">
      <alignment horizontal="center" vertical="center"/>
    </xf>
    <xf numFmtId="1" fontId="39" fillId="0" borderId="35" xfId="2" applyNumberFormat="1" applyFont="1" applyFill="1" applyBorder="1" applyAlignment="1" applyProtection="1">
      <alignment horizontal="center" vertical="center"/>
    </xf>
    <xf numFmtId="1" fontId="40" fillId="0" borderId="35" xfId="2" applyNumberFormat="1" applyFont="1" applyFill="1" applyBorder="1" applyAlignment="1" applyProtection="1">
      <alignment horizontal="center" vertical="center"/>
    </xf>
    <xf numFmtId="1" fontId="48" fillId="0" borderId="35" xfId="2" applyNumberFormat="1" applyFont="1" applyFill="1" applyBorder="1" applyAlignment="1" applyProtection="1">
      <alignment horizontal="center" vertical="center"/>
    </xf>
    <xf numFmtId="0" fontId="50" fillId="3" borderId="0" xfId="0" applyFont="1" applyFill="1" applyAlignment="1" applyProtection="1">
      <alignment horizontal="center" vertical="center"/>
    </xf>
    <xf numFmtId="1" fontId="37" fillId="0" borderId="0" xfId="2" applyNumberFormat="1" applyFont="1" applyBorder="1" applyAlignment="1" applyProtection="1">
      <alignment horizontal="center" vertical="center"/>
    </xf>
    <xf numFmtId="1" fontId="38" fillId="0" borderId="0" xfId="2" applyNumberFormat="1" applyFont="1" applyBorder="1" applyAlignment="1" applyProtection="1">
      <alignment horizontal="center" vertical="center"/>
    </xf>
    <xf numFmtId="1" fontId="39" fillId="0" borderId="0" xfId="2" applyNumberFormat="1" applyFont="1" applyBorder="1" applyAlignment="1" applyProtection="1">
      <alignment horizontal="center" vertical="center"/>
    </xf>
    <xf numFmtId="0" fontId="7" fillId="10" borderId="20" xfId="2" applyFont="1" applyFill="1" applyBorder="1" applyAlignment="1" applyProtection="1">
      <alignment horizontal="center" vertical="center"/>
    </xf>
    <xf numFmtId="0" fontId="7" fillId="10" borderId="19" xfId="2" applyFont="1" applyFill="1" applyBorder="1" applyAlignment="1" applyProtection="1">
      <alignment horizontal="center" vertical="center"/>
    </xf>
    <xf numFmtId="0" fontId="7" fillId="12" borderId="20" xfId="2" applyFont="1" applyFill="1" applyBorder="1" applyAlignment="1" applyProtection="1">
      <alignment horizontal="center" vertical="center"/>
    </xf>
    <xf numFmtId="0" fontId="7" fillId="12" borderId="19" xfId="2" applyFont="1" applyFill="1" applyBorder="1" applyAlignment="1" applyProtection="1">
      <alignment horizontal="center" vertical="center"/>
    </xf>
    <xf numFmtId="0" fontId="7" fillId="14" borderId="20" xfId="2" applyFont="1" applyFill="1" applyBorder="1" applyAlignment="1" applyProtection="1">
      <alignment horizontal="center" vertical="center"/>
    </xf>
    <xf numFmtId="0" fontId="7" fillId="14" borderId="19" xfId="2" applyFont="1" applyFill="1" applyBorder="1" applyAlignment="1" applyProtection="1">
      <alignment horizontal="center" vertical="center"/>
    </xf>
    <xf numFmtId="0" fontId="14" fillId="17" borderId="20" xfId="2" applyFont="1" applyFill="1" applyBorder="1" applyAlignment="1" applyProtection="1">
      <alignment horizontal="center" vertical="center" wrapText="1"/>
    </xf>
    <xf numFmtId="0" fontId="14" fillId="17" borderId="19" xfId="2" applyFont="1" applyFill="1" applyBorder="1" applyAlignment="1" applyProtection="1">
      <alignment horizontal="center" vertical="center" wrapText="1"/>
    </xf>
    <xf numFmtId="0" fontId="14" fillId="9" borderId="20" xfId="2" applyFont="1" applyFill="1" applyBorder="1" applyAlignment="1" applyProtection="1">
      <alignment horizontal="center" vertical="center" wrapText="1"/>
    </xf>
    <xf numFmtId="0" fontId="14" fillId="9" borderId="19" xfId="2" applyFont="1" applyFill="1" applyBorder="1" applyAlignment="1" applyProtection="1">
      <alignment horizontal="center" vertical="center" wrapText="1"/>
    </xf>
    <xf numFmtId="0" fontId="16" fillId="2" borderId="28" xfId="2" applyFont="1" applyFill="1" applyBorder="1" applyAlignment="1" applyProtection="1">
      <alignment horizontal="center" vertical="center" wrapText="1"/>
    </xf>
    <xf numFmtId="0" fontId="16" fillId="2" borderId="11" xfId="2" applyFont="1" applyFill="1" applyBorder="1" applyAlignment="1" applyProtection="1">
      <alignment horizontal="center" vertical="center" wrapText="1"/>
    </xf>
    <xf numFmtId="0" fontId="16" fillId="2" borderId="12" xfId="2" applyFont="1" applyFill="1" applyBorder="1" applyAlignment="1" applyProtection="1">
      <alignment horizontal="center" vertical="center" wrapText="1"/>
    </xf>
    <xf numFmtId="0" fontId="16" fillId="2" borderId="30" xfId="2" applyFont="1" applyFill="1" applyBorder="1" applyAlignment="1" applyProtection="1">
      <alignment horizontal="center" vertical="center" wrapText="1"/>
    </xf>
    <xf numFmtId="0" fontId="16" fillId="2" borderId="14" xfId="2" applyFont="1" applyFill="1" applyBorder="1" applyAlignment="1" applyProtection="1">
      <alignment horizontal="center" vertical="center" wrapText="1"/>
    </xf>
    <xf numFmtId="0" fontId="16" fillId="2" borderId="15" xfId="2" applyFont="1" applyFill="1" applyBorder="1" applyAlignment="1" applyProtection="1">
      <alignment horizontal="center" vertical="center" wrapText="1"/>
    </xf>
    <xf numFmtId="9" fontId="10" fillId="2" borderId="28" xfId="1" applyFont="1" applyFill="1" applyBorder="1" applyAlignment="1" applyProtection="1">
      <alignment horizontal="center" vertical="center"/>
    </xf>
    <xf numFmtId="9" fontId="10" fillId="2" borderId="11" xfId="1" applyFont="1" applyFill="1" applyBorder="1" applyAlignment="1" applyProtection="1">
      <alignment horizontal="center" vertical="center"/>
    </xf>
    <xf numFmtId="9" fontId="10" fillId="2" borderId="12" xfId="1" applyFont="1" applyFill="1" applyBorder="1" applyAlignment="1" applyProtection="1">
      <alignment horizontal="center" vertical="center"/>
    </xf>
    <xf numFmtId="9" fontId="10" fillId="2" borderId="30" xfId="1" applyFont="1" applyFill="1" applyBorder="1" applyAlignment="1" applyProtection="1">
      <alignment horizontal="center" vertical="center"/>
    </xf>
    <xf numFmtId="9" fontId="10" fillId="2" borderId="14" xfId="1" applyFont="1" applyFill="1" applyBorder="1" applyAlignment="1" applyProtection="1">
      <alignment horizontal="center" vertical="center"/>
    </xf>
    <xf numFmtId="9" fontId="10" fillId="2" borderId="15" xfId="1" applyFont="1" applyFill="1" applyBorder="1" applyAlignment="1" applyProtection="1">
      <alignment horizontal="center" vertical="center"/>
    </xf>
    <xf numFmtId="0" fontId="33" fillId="0" borderId="0" xfId="2" applyFont="1" applyBorder="1" applyAlignment="1" applyProtection="1">
      <alignment horizontal="left" vertical="center"/>
    </xf>
    <xf numFmtId="0" fontId="29" fillId="0" borderId="0" xfId="2" applyFont="1" applyFill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 wrapText="1"/>
    </xf>
    <xf numFmtId="0" fontId="25" fillId="10" borderId="0" xfId="2" applyFont="1" applyFill="1" applyBorder="1" applyAlignment="1" applyProtection="1">
      <alignment horizontal="center" vertical="center"/>
    </xf>
    <xf numFmtId="0" fontId="25" fillId="11" borderId="0" xfId="2" applyFont="1" applyFill="1" applyBorder="1" applyAlignment="1" applyProtection="1">
      <alignment horizontal="center" vertical="center" wrapText="1"/>
    </xf>
    <xf numFmtId="0" fontId="35" fillId="0" borderId="0" xfId="2" applyFont="1" applyFill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1" fontId="16" fillId="3" borderId="10" xfId="2" applyNumberFormat="1" applyFont="1" applyFill="1" applyBorder="1" applyAlignment="1" applyProtection="1">
      <alignment vertical="center" wrapText="1"/>
    </xf>
    <xf numFmtId="1" fontId="16" fillId="3" borderId="11" xfId="2" applyNumberFormat="1" applyFont="1" applyFill="1" applyBorder="1" applyAlignment="1" applyProtection="1">
      <alignment vertical="center" wrapText="1"/>
    </xf>
    <xf numFmtId="1" fontId="16" fillId="3" borderId="12" xfId="2" applyNumberFormat="1" applyFont="1" applyFill="1" applyBorder="1" applyAlignment="1" applyProtection="1">
      <alignment vertical="center" wrapText="1"/>
    </xf>
    <xf numFmtId="1" fontId="16" fillId="3" borderId="13" xfId="2" applyNumberFormat="1" applyFont="1" applyFill="1" applyBorder="1" applyAlignment="1" applyProtection="1">
      <alignment vertical="center" wrapText="1"/>
    </xf>
    <xf numFmtId="1" fontId="16" fillId="3" borderId="14" xfId="2" applyNumberFormat="1" applyFont="1" applyFill="1" applyBorder="1" applyAlignment="1" applyProtection="1">
      <alignment vertical="center" wrapText="1"/>
    </xf>
    <xf numFmtId="1" fontId="16" fillId="3" borderId="15" xfId="2" applyNumberFormat="1" applyFont="1" applyFill="1" applyBorder="1" applyAlignment="1" applyProtection="1">
      <alignment vertical="center" wrapText="1"/>
    </xf>
    <xf numFmtId="1" fontId="54" fillId="0" borderId="0" xfId="2" applyNumberFormat="1" applyFont="1" applyAlignment="1" applyProtection="1">
      <alignment horizontal="center" vertical="center"/>
    </xf>
    <xf numFmtId="1" fontId="28" fillId="0" borderId="0" xfId="2" applyNumberFormat="1" applyFont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left" vertical="center"/>
    </xf>
    <xf numFmtId="0" fontId="25" fillId="12" borderId="0" xfId="2" applyFont="1" applyFill="1" applyBorder="1" applyAlignment="1" applyProtection="1">
      <alignment horizontal="center" vertical="center"/>
    </xf>
    <xf numFmtId="0" fontId="25" fillId="13" borderId="0" xfId="2" applyFont="1" applyFill="1" applyBorder="1" applyAlignment="1" applyProtection="1">
      <alignment horizontal="center" vertical="center"/>
    </xf>
    <xf numFmtId="0" fontId="25" fillId="14" borderId="0" xfId="2" applyFont="1" applyFill="1" applyBorder="1" applyAlignment="1" applyProtection="1">
      <alignment horizontal="center" vertical="center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0" xfId="2" applyFont="1" applyFill="1" applyBorder="1" applyAlignment="1" applyProtection="1">
      <alignment horizontal="right" vertical="center" wrapText="1"/>
    </xf>
    <xf numFmtId="0" fontId="15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horizontal="left" vertical="center"/>
    </xf>
    <xf numFmtId="0" fontId="17" fillId="0" borderId="0" xfId="2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111"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theme="3" tint="-0.499984740745262"/>
      </font>
      <fill>
        <patternFill>
          <bgColor theme="3" tint="-0.49998474074526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136071</xdr:colOff>
      <xdr:row>8</xdr:row>
      <xdr:rowOff>68036</xdr:rowOff>
    </xdr:from>
    <xdr:to>
      <xdr:col>65</xdr:col>
      <xdr:colOff>49562</xdr:colOff>
      <xdr:row>10</xdr:row>
      <xdr:rowOff>4040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46" y="1630136"/>
          <a:ext cx="5361791" cy="431304"/>
        </a:xfrm>
        <a:prstGeom prst="rect">
          <a:avLst/>
        </a:prstGeom>
      </xdr:spPr>
    </xdr:pic>
    <xdr:clientData/>
  </xdr:twoCellAnchor>
  <xdr:twoCellAnchor>
    <xdr:from>
      <xdr:col>2</xdr:col>
      <xdr:colOff>340653</xdr:colOff>
      <xdr:row>6</xdr:row>
      <xdr:rowOff>70991</xdr:rowOff>
    </xdr:from>
    <xdr:to>
      <xdr:col>48</xdr:col>
      <xdr:colOff>13024</xdr:colOff>
      <xdr:row>7</xdr:row>
      <xdr:rowOff>144833</xdr:rowOff>
    </xdr:to>
    <xdr:sp macro="" textlink="">
      <xdr:nvSpPr>
        <xdr:cNvPr id="3" name="TextBox 2"/>
        <xdr:cNvSpPr txBox="1"/>
      </xdr:nvSpPr>
      <xdr:spPr>
        <a:xfrm>
          <a:off x="83478" y="1194941"/>
          <a:ext cx="3872896" cy="292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Scale Color Codes (e.g. dark green ="Completely")</a:t>
          </a:r>
          <a:endParaRPr lang="en-US" sz="1400">
            <a:effectLst/>
          </a:endParaRPr>
        </a:p>
      </xdr:txBody>
    </xdr:sp>
    <xdr:clientData/>
  </xdr:twoCellAnchor>
  <xdr:twoCellAnchor>
    <xdr:from>
      <xdr:col>44</xdr:col>
      <xdr:colOff>45235</xdr:colOff>
      <xdr:row>7</xdr:row>
      <xdr:rowOff>102867</xdr:rowOff>
    </xdr:from>
    <xdr:to>
      <xdr:col>52</xdr:col>
      <xdr:colOff>44245</xdr:colOff>
      <xdr:row>8</xdr:row>
      <xdr:rowOff>132825</xdr:rowOff>
    </xdr:to>
    <xdr:sp macro="" textlink="">
      <xdr:nvSpPr>
        <xdr:cNvPr id="4" name="Right Brace 3"/>
        <xdr:cNvSpPr/>
      </xdr:nvSpPr>
      <xdr:spPr>
        <a:xfrm rot="5400000" flipH="1">
          <a:off x="3863573" y="1228004"/>
          <a:ext cx="249033" cy="68481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48</xdr:col>
      <xdr:colOff>49791</xdr:colOff>
      <xdr:row>6</xdr:row>
      <xdr:rowOff>61912</xdr:rowOff>
    </xdr:from>
    <xdr:to>
      <xdr:col>67</xdr:col>
      <xdr:colOff>52389</xdr:colOff>
      <xdr:row>7</xdr:row>
      <xdr:rowOff>91870</xdr:rowOff>
    </xdr:to>
    <xdr:sp macro="" textlink="">
      <xdr:nvSpPr>
        <xdr:cNvPr id="5" name="TextBox 4"/>
        <xdr:cNvSpPr txBox="1"/>
      </xdr:nvSpPr>
      <xdr:spPr>
        <a:xfrm>
          <a:off x="3993141" y="1185862"/>
          <a:ext cx="1631373" cy="2490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Each</a:t>
          </a:r>
          <a:r>
            <a:rPr lang="en-US" sz="1400" b="1" baseline="0"/>
            <a:t> unit approx 5%</a:t>
          </a:r>
        </a:p>
      </xdr:txBody>
    </xdr:sp>
    <xdr:clientData/>
  </xdr:twoCellAnchor>
  <xdr:twoCellAnchor>
    <xdr:from>
      <xdr:col>61</xdr:col>
      <xdr:colOff>18520</xdr:colOff>
      <xdr:row>7</xdr:row>
      <xdr:rowOff>94268</xdr:rowOff>
    </xdr:from>
    <xdr:to>
      <xdr:col>62</xdr:col>
      <xdr:colOff>3044</xdr:colOff>
      <xdr:row>8</xdr:row>
      <xdr:rowOff>124226</xdr:rowOff>
    </xdr:to>
    <xdr:sp macro="" textlink="">
      <xdr:nvSpPr>
        <xdr:cNvPr id="6" name="Right Brace 5"/>
        <xdr:cNvSpPr/>
      </xdr:nvSpPr>
      <xdr:spPr>
        <a:xfrm rot="5400000" flipH="1">
          <a:off x="4972616" y="1693372"/>
          <a:ext cx="277608" cy="70249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66675</xdr:colOff>
      <xdr:row>11</xdr:row>
      <xdr:rowOff>123826</xdr:rowOff>
    </xdr:from>
    <xdr:to>
      <xdr:col>67</xdr:col>
      <xdr:colOff>27083</xdr:colOff>
      <xdr:row>12</xdr:row>
      <xdr:rowOff>142876</xdr:rowOff>
    </xdr:to>
    <xdr:sp macro="" textlink="">
      <xdr:nvSpPr>
        <xdr:cNvPr id="7" name="TextBox 6"/>
        <xdr:cNvSpPr txBox="1"/>
      </xdr:nvSpPr>
      <xdr:spPr>
        <a:xfrm>
          <a:off x="1266825" y="2609851"/>
          <a:ext cx="433238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of each response category (e.g.  45% "Completely")</a:t>
          </a:r>
          <a:endParaRPr lang="en-US" sz="1400">
            <a:effectLst/>
          </a:endParaRPr>
        </a:p>
      </xdr:txBody>
    </xdr:sp>
    <xdr:clientData/>
  </xdr:twoCellAnchor>
  <xdr:twoCellAnchor>
    <xdr:from>
      <xdr:col>3</xdr:col>
      <xdr:colOff>5393</xdr:colOff>
      <xdr:row>11</xdr:row>
      <xdr:rowOff>116824</xdr:rowOff>
    </xdr:from>
    <xdr:to>
      <xdr:col>16</xdr:col>
      <xdr:colOff>38100</xdr:colOff>
      <xdr:row>12</xdr:row>
      <xdr:rowOff>142875</xdr:rowOff>
    </xdr:to>
    <xdr:sp macro="" textlink="">
      <xdr:nvSpPr>
        <xdr:cNvPr id="8" name="TextBox 7"/>
        <xdr:cNvSpPr txBox="1"/>
      </xdr:nvSpPr>
      <xdr:spPr>
        <a:xfrm>
          <a:off x="91118" y="2602849"/>
          <a:ext cx="1147132" cy="273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/>
            <a:t>Survey Item</a:t>
          </a:r>
        </a:p>
      </xdr:txBody>
    </xdr:sp>
    <xdr:clientData/>
  </xdr:twoCellAnchor>
  <xdr:twoCellAnchor>
    <xdr:from>
      <xdr:col>44</xdr:col>
      <xdr:colOff>7305</xdr:colOff>
      <xdr:row>9</xdr:row>
      <xdr:rowOff>152400</xdr:rowOff>
    </xdr:from>
    <xdr:to>
      <xdr:col>62</xdr:col>
      <xdr:colOff>76198</xdr:colOff>
      <xdr:row>11</xdr:row>
      <xdr:rowOff>60960</xdr:rowOff>
    </xdr:to>
    <xdr:sp macro="" textlink="">
      <xdr:nvSpPr>
        <xdr:cNvPr id="9" name="Right Brace 8"/>
        <xdr:cNvSpPr/>
      </xdr:nvSpPr>
      <xdr:spPr>
        <a:xfrm rot="5400000">
          <a:off x="4240372" y="1300958"/>
          <a:ext cx="346710" cy="1611943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85469</xdr:colOff>
      <xdr:row>9</xdr:row>
      <xdr:rowOff>152399</xdr:rowOff>
    </xdr:from>
    <xdr:to>
      <xdr:col>40</xdr:col>
      <xdr:colOff>43149</xdr:colOff>
      <xdr:row>11</xdr:row>
      <xdr:rowOff>60959</xdr:rowOff>
    </xdr:to>
    <xdr:sp macro="" textlink="">
      <xdr:nvSpPr>
        <xdr:cNvPr id="10" name="Right Brace 9"/>
        <xdr:cNvSpPr/>
      </xdr:nvSpPr>
      <xdr:spPr>
        <a:xfrm rot="5400000">
          <a:off x="1491154" y="737439"/>
          <a:ext cx="403860" cy="3215230"/>
        </a:xfrm>
        <a:prstGeom prst="rightBrace">
          <a:avLst>
            <a:gd name="adj1" fmla="val 8333"/>
            <a:gd name="adj2" fmla="val 81106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57150</xdr:colOff>
      <xdr:row>71</xdr:row>
      <xdr:rowOff>0</xdr:rowOff>
    </xdr:from>
    <xdr:to>
      <xdr:col>11</xdr:col>
      <xdr:colOff>57150</xdr:colOff>
      <xdr:row>71</xdr:row>
      <xdr:rowOff>323850</xdr:rowOff>
    </xdr:to>
    <xdr:pic>
      <xdr:nvPicPr>
        <xdr:cNvPr id="11" name="Picture 10" descr="C:\Users\sgkempner\Documents\cpslogo_v2_WhitePrintMin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002000"/>
          <a:ext cx="8572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PS_Final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M45"/>
  <sheetViews>
    <sheetView showGridLines="0" workbookViewId="0">
      <selection activeCell="M27" sqref="M27"/>
    </sheetView>
  </sheetViews>
  <sheetFormatPr defaultRowHeight="15" x14ac:dyDescent="0.25"/>
  <sheetData>
    <row r="1" spans="1:13" x14ac:dyDescent="0.2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x14ac:dyDescent="0.2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  <c r="M3" s="20"/>
    </row>
    <row r="4" spans="1:13" x14ac:dyDescent="0.25">
      <c r="A4" s="204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3" x14ac:dyDescent="0.25">
      <c r="A5" s="4"/>
      <c r="B5" s="205" t="s">
        <v>3</v>
      </c>
      <c r="C5" s="205"/>
      <c r="D5" s="205"/>
      <c r="E5" s="205"/>
      <c r="F5" s="205"/>
      <c r="G5" s="205"/>
      <c r="H5" s="205"/>
      <c r="I5" s="205"/>
      <c r="J5" s="205"/>
      <c r="K5" s="206"/>
    </row>
    <row r="6" spans="1:13" x14ac:dyDescent="0.25">
      <c r="A6" s="4"/>
      <c r="B6" s="205" t="s">
        <v>4</v>
      </c>
      <c r="C6" s="205"/>
      <c r="D6" s="205"/>
      <c r="E6" s="205"/>
      <c r="F6" s="205"/>
      <c r="G6" s="205"/>
      <c r="H6" s="205"/>
      <c r="I6" s="205"/>
      <c r="J6" s="205"/>
      <c r="K6" s="206"/>
    </row>
    <row r="7" spans="1:13" x14ac:dyDescent="0.25">
      <c r="A7" s="4"/>
      <c r="B7" s="205" t="s">
        <v>5</v>
      </c>
      <c r="C7" s="205"/>
      <c r="D7" s="205"/>
      <c r="E7" s="205"/>
      <c r="F7" s="205"/>
      <c r="G7" s="205"/>
      <c r="H7" s="205"/>
      <c r="I7" s="205"/>
      <c r="J7" s="205"/>
      <c r="K7" s="206"/>
    </row>
    <row r="8" spans="1:13" x14ac:dyDescent="0.25">
      <c r="A8" s="4"/>
      <c r="B8" s="205" t="s">
        <v>6</v>
      </c>
      <c r="C8" s="205"/>
      <c r="D8" s="205"/>
      <c r="E8" s="205"/>
      <c r="F8" s="205"/>
      <c r="G8" s="205"/>
      <c r="H8" s="205"/>
      <c r="I8" s="205"/>
      <c r="J8" s="205"/>
      <c r="K8" s="206"/>
    </row>
    <row r="9" spans="1:13" x14ac:dyDescent="0.25">
      <c r="A9" s="4"/>
      <c r="B9" s="205" t="s">
        <v>7</v>
      </c>
      <c r="C9" s="205"/>
      <c r="D9" s="205"/>
      <c r="E9" s="205"/>
      <c r="F9" s="205"/>
      <c r="G9" s="205"/>
      <c r="H9" s="205"/>
      <c r="I9" s="205"/>
      <c r="J9" s="205"/>
      <c r="K9" s="206"/>
    </row>
    <row r="10" spans="1:13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3" x14ac:dyDescent="0.25">
      <c r="A11" s="5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3" x14ac:dyDescent="0.25">
      <c r="A12" s="207" t="s">
        <v>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3"/>
    </row>
    <row r="13" spans="1:13" x14ac:dyDescent="0.25">
      <c r="A13" s="6"/>
      <c r="B13" s="208" t="s">
        <v>10</v>
      </c>
      <c r="C13" s="208"/>
      <c r="D13" s="208"/>
      <c r="E13" s="208"/>
      <c r="F13" s="208"/>
      <c r="G13" s="208"/>
      <c r="H13" s="208"/>
      <c r="I13" s="208"/>
      <c r="J13" s="208"/>
      <c r="K13" s="209"/>
    </row>
    <row r="14" spans="1:13" x14ac:dyDescent="0.25">
      <c r="A14" s="8"/>
      <c r="B14" s="192" t="s">
        <v>11</v>
      </c>
      <c r="C14" s="192"/>
      <c r="D14" s="192"/>
      <c r="E14" s="192"/>
      <c r="F14" s="192"/>
      <c r="G14" s="192"/>
      <c r="H14" s="192"/>
      <c r="I14" s="192"/>
      <c r="J14" s="192"/>
      <c r="K14" s="193"/>
    </row>
    <row r="15" spans="1:13" x14ac:dyDescent="0.25">
      <c r="A15" s="8"/>
      <c r="B15" s="153" t="s">
        <v>12</v>
      </c>
      <c r="C15" s="153"/>
      <c r="D15" s="153"/>
      <c r="E15" s="153"/>
      <c r="F15" s="153"/>
      <c r="G15" s="153"/>
      <c r="H15" s="153"/>
      <c r="I15" s="153"/>
      <c r="J15" s="153"/>
      <c r="K15" s="154"/>
    </row>
    <row r="16" spans="1:13" x14ac:dyDescent="0.25">
      <c r="A16" s="8"/>
      <c r="B16" s="153" t="s">
        <v>13</v>
      </c>
      <c r="C16" s="153"/>
      <c r="D16" s="153"/>
      <c r="E16" s="153"/>
      <c r="F16" s="153"/>
      <c r="G16" s="153"/>
      <c r="H16" s="153"/>
      <c r="I16" s="153"/>
      <c r="J16" s="153"/>
      <c r="K16" s="154"/>
    </row>
    <row r="17" spans="1:11" x14ac:dyDescent="0.25">
      <c r="A17" s="8"/>
      <c r="B17" s="192" t="s">
        <v>14</v>
      </c>
      <c r="C17" s="192"/>
      <c r="D17" s="192"/>
      <c r="E17" s="192"/>
      <c r="F17" s="192"/>
      <c r="G17" s="192"/>
      <c r="H17" s="192"/>
      <c r="I17" s="192"/>
      <c r="J17" s="192"/>
      <c r="K17" s="193"/>
    </row>
    <row r="18" spans="1:11" x14ac:dyDescent="0.25">
      <c r="A18" s="8"/>
      <c r="B18" s="192" t="s">
        <v>15</v>
      </c>
      <c r="C18" s="192"/>
      <c r="D18" s="192"/>
      <c r="E18" s="192"/>
      <c r="F18" s="192"/>
      <c r="G18" s="192"/>
      <c r="H18" s="192"/>
      <c r="I18" s="192"/>
      <c r="J18" s="192"/>
      <c r="K18" s="193"/>
    </row>
    <row r="19" spans="1:1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x14ac:dyDescent="0.25">
      <c r="A20" s="194" t="s">
        <v>16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6"/>
    </row>
    <row r="21" spans="1:11" x14ac:dyDescent="0.25">
      <c r="A21" s="197" t="s">
        <v>17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5"/>
    </row>
    <row r="22" spans="1:11" x14ac:dyDescent="0.25">
      <c r="A22" s="9"/>
      <c r="B22" s="174" t="s">
        <v>18</v>
      </c>
      <c r="C22" s="174"/>
      <c r="D22" s="174"/>
      <c r="E22" s="174"/>
      <c r="F22" s="174"/>
      <c r="G22" s="174"/>
      <c r="H22" s="174"/>
      <c r="I22" s="174"/>
      <c r="J22" s="174"/>
      <c r="K22" s="175"/>
    </row>
    <row r="23" spans="1:11" x14ac:dyDescent="0.25">
      <c r="A23" s="9"/>
      <c r="B23" s="174" t="s">
        <v>1567</v>
      </c>
      <c r="C23" s="174"/>
      <c r="D23" s="174"/>
      <c r="E23" s="174"/>
      <c r="F23" s="174"/>
      <c r="G23" s="174"/>
      <c r="H23" s="174"/>
      <c r="I23" s="174"/>
      <c r="J23" s="174"/>
      <c r="K23" s="175"/>
    </row>
    <row r="24" spans="1:11" x14ac:dyDescent="0.25">
      <c r="A24" s="9"/>
      <c r="B24" s="174" t="s">
        <v>19</v>
      </c>
      <c r="C24" s="174"/>
      <c r="D24" s="174"/>
      <c r="E24" s="174"/>
      <c r="F24" s="174"/>
      <c r="G24" s="174"/>
      <c r="H24" s="174"/>
      <c r="I24" s="174"/>
      <c r="J24" s="174"/>
      <c r="K24" s="175"/>
    </row>
    <row r="25" spans="1:11" x14ac:dyDescent="0.25">
      <c r="A25" s="9"/>
      <c r="B25" s="174" t="s">
        <v>20</v>
      </c>
      <c r="C25" s="174"/>
      <c r="D25" s="174"/>
      <c r="E25" s="174"/>
      <c r="F25" s="174"/>
      <c r="G25" s="174"/>
      <c r="H25" s="174"/>
      <c r="I25" s="174"/>
      <c r="J25" s="174"/>
      <c r="K25" s="175"/>
    </row>
    <row r="26" spans="1:11" x14ac:dyDescent="0.25">
      <c r="A26" s="9"/>
      <c r="B26" s="174" t="s">
        <v>21</v>
      </c>
      <c r="C26" s="174"/>
      <c r="D26" s="174"/>
      <c r="E26" s="174"/>
      <c r="F26" s="174"/>
      <c r="G26" s="174"/>
      <c r="H26" s="174"/>
      <c r="I26" s="174"/>
      <c r="J26" s="174"/>
      <c r="K26" s="175"/>
    </row>
    <row r="27" spans="1:1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1" x14ac:dyDescent="0.25">
      <c r="A28" s="186" t="s">
        <v>1695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8"/>
    </row>
    <row r="29" spans="1:11" x14ac:dyDescent="0.25">
      <c r="A29" s="189" t="s">
        <v>1696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1"/>
    </row>
    <row r="30" spans="1:11" x14ac:dyDescent="0.25">
      <c r="A30" s="156"/>
      <c r="B30" s="190" t="s">
        <v>1697</v>
      </c>
      <c r="C30" s="190"/>
      <c r="D30" s="190"/>
      <c r="E30" s="190"/>
      <c r="F30" s="190"/>
      <c r="G30" s="190"/>
      <c r="H30" s="190"/>
      <c r="I30" s="190"/>
      <c r="J30" s="190"/>
      <c r="K30" s="191"/>
    </row>
    <row r="31" spans="1:11" x14ac:dyDescent="0.25">
      <c r="A31" s="156"/>
      <c r="B31" s="190" t="s">
        <v>1536</v>
      </c>
      <c r="C31" s="190"/>
      <c r="D31" s="190"/>
      <c r="E31" s="190"/>
      <c r="F31" s="190"/>
      <c r="G31" s="190"/>
      <c r="H31" s="190"/>
      <c r="I31" s="190"/>
      <c r="J31" s="190"/>
      <c r="K31" s="191"/>
    </row>
    <row r="32" spans="1:11" x14ac:dyDescent="0.25">
      <c r="A32" s="156"/>
      <c r="B32" s="190" t="s">
        <v>1688</v>
      </c>
      <c r="C32" s="190"/>
      <c r="D32" s="190"/>
      <c r="E32" s="190"/>
      <c r="F32" s="190"/>
      <c r="G32" s="190"/>
      <c r="H32" s="190"/>
      <c r="I32" s="190"/>
      <c r="J32" s="190"/>
      <c r="K32" s="191"/>
    </row>
    <row r="33" spans="1:11" x14ac:dyDescent="0.25">
      <c r="A33" s="156"/>
      <c r="B33" s="190" t="s">
        <v>1698</v>
      </c>
      <c r="C33" s="190"/>
      <c r="D33" s="190"/>
      <c r="E33" s="190"/>
      <c r="F33" s="190"/>
      <c r="G33" s="190"/>
      <c r="H33" s="190"/>
      <c r="I33" s="190"/>
      <c r="J33" s="190"/>
      <c r="K33" s="191"/>
    </row>
    <row r="34" spans="1:11" x14ac:dyDescent="0.25">
      <c r="A34" s="156"/>
      <c r="B34" s="190" t="s">
        <v>1540</v>
      </c>
      <c r="C34" s="190"/>
      <c r="D34" s="190"/>
      <c r="E34" s="190"/>
      <c r="F34" s="190"/>
      <c r="G34" s="190"/>
      <c r="H34" s="190"/>
      <c r="I34" s="190"/>
      <c r="J34" s="190"/>
      <c r="K34" s="191"/>
    </row>
    <row r="35" spans="1:1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x14ac:dyDescent="0.25">
      <c r="A36" s="181" t="s">
        <v>22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2"/>
    </row>
    <row r="37" spans="1:11" x14ac:dyDescent="0.25">
      <c r="A37" s="183" t="s">
        <v>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5"/>
    </row>
    <row r="38" spans="1:11" x14ac:dyDescent="0.25">
      <c r="A38" s="10"/>
      <c r="B38" s="184" t="s">
        <v>24</v>
      </c>
      <c r="C38" s="184"/>
      <c r="D38" s="184"/>
      <c r="E38" s="184"/>
      <c r="F38" s="184"/>
      <c r="G38" s="184"/>
      <c r="H38" s="184"/>
      <c r="I38" s="184"/>
      <c r="J38" s="184"/>
      <c r="K38" s="185"/>
    </row>
    <row r="39" spans="1:11" x14ac:dyDescent="0.25">
      <c r="A39" s="10"/>
      <c r="B39" s="11" t="s">
        <v>25</v>
      </c>
      <c r="C39" s="11"/>
      <c r="D39" s="11"/>
      <c r="E39" s="11"/>
      <c r="F39" s="11"/>
      <c r="G39" s="11"/>
      <c r="H39" s="11"/>
      <c r="I39" s="11"/>
      <c r="J39" s="11"/>
      <c r="K39" s="12"/>
    </row>
    <row r="40" spans="1:11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5"/>
    </row>
    <row r="41" spans="1:11" x14ac:dyDescent="0.25">
      <c r="A41" s="176" t="s">
        <v>26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8"/>
    </row>
    <row r="42" spans="1:11" x14ac:dyDescent="0.25">
      <c r="A42" s="16" t="s">
        <v>1689</v>
      </c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 x14ac:dyDescent="0.25">
      <c r="A43" s="16" t="s">
        <v>1690</v>
      </c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x14ac:dyDescent="0.25">
      <c r="A44" s="16" t="s">
        <v>1694</v>
      </c>
      <c r="B44" s="17"/>
      <c r="C44" s="17"/>
      <c r="D44" s="17"/>
      <c r="E44" s="17"/>
      <c r="F44" s="17"/>
      <c r="G44" s="17"/>
      <c r="H44" s="17"/>
      <c r="I44" s="17"/>
      <c r="J44" s="17"/>
      <c r="K44" s="18"/>
    </row>
    <row r="45" spans="1:11" x14ac:dyDescent="0.25">
      <c r="A45" s="19"/>
      <c r="B45" s="179"/>
      <c r="C45" s="179"/>
      <c r="D45" s="179"/>
      <c r="E45" s="179"/>
      <c r="F45" s="179"/>
      <c r="G45" s="179"/>
      <c r="H45" s="179"/>
      <c r="I45" s="179"/>
      <c r="J45" s="179"/>
      <c r="K45" s="180"/>
    </row>
  </sheetData>
  <sheetProtection algorithmName="SHA-512" hashValue="+5Jv4VlRKJsq4ltcYxC4jsKyUbj2xKzehO/amfr44A5nJYndmY3nSdLc/DZtlbVVNWjLPUnMwsQPZVxQqPLspg==" saltValue="/UBVvGmjUKtYTtLgddCnAg==" spinCount="100000" sheet="1" objects="1" scenarios="1"/>
  <mergeCells count="32">
    <mergeCell ref="B14:K14"/>
    <mergeCell ref="A1:K1"/>
    <mergeCell ref="A3:K3"/>
    <mergeCell ref="A4:K4"/>
    <mergeCell ref="B5:K5"/>
    <mergeCell ref="B6:K6"/>
    <mergeCell ref="B7:K7"/>
    <mergeCell ref="B8:K8"/>
    <mergeCell ref="B9:K9"/>
    <mergeCell ref="A12:K12"/>
    <mergeCell ref="B13:K13"/>
    <mergeCell ref="B17:K17"/>
    <mergeCell ref="B18:K18"/>
    <mergeCell ref="A20:K20"/>
    <mergeCell ref="A21:K21"/>
    <mergeCell ref="B22:K22"/>
    <mergeCell ref="B23:K23"/>
    <mergeCell ref="A41:K41"/>
    <mergeCell ref="B45:K45"/>
    <mergeCell ref="B24:K24"/>
    <mergeCell ref="B25:K25"/>
    <mergeCell ref="B26:K26"/>
    <mergeCell ref="A36:K36"/>
    <mergeCell ref="A37:K37"/>
    <mergeCell ref="B38:K38"/>
    <mergeCell ref="A28:K28"/>
    <mergeCell ref="A29:K29"/>
    <mergeCell ref="B30:K30"/>
    <mergeCell ref="B31:K31"/>
    <mergeCell ref="B32:K32"/>
    <mergeCell ref="B33:K33"/>
    <mergeCell ref="B34:K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</sheetPr>
  <dimension ref="A1:L673"/>
  <sheetViews>
    <sheetView workbookViewId="0">
      <pane ySplit="1" topLeftCell="A284" activePane="bottomLeft" state="frozen"/>
      <selection pane="bottomLeft" activeCell="B307" sqref="B307"/>
    </sheetView>
  </sheetViews>
  <sheetFormatPr defaultRowHeight="15" x14ac:dyDescent="0.25"/>
  <cols>
    <col min="1" max="1" width="11.42578125" style="23" customWidth="1"/>
    <col min="2" max="2" width="35.7109375" customWidth="1"/>
    <col min="3" max="4" width="15" customWidth="1"/>
    <col min="5" max="12" width="15" style="23" customWidth="1"/>
  </cols>
  <sheetData>
    <row r="1" spans="1:12" ht="82.5" customHeight="1" x14ac:dyDescent="0.25">
      <c r="A1" s="21" t="s">
        <v>27</v>
      </c>
      <c r="B1" s="21" t="s">
        <v>28</v>
      </c>
      <c r="C1" s="21" t="s">
        <v>29</v>
      </c>
      <c r="D1" s="21" t="s">
        <v>30</v>
      </c>
      <c r="E1" s="22" t="s">
        <v>1565</v>
      </c>
      <c r="F1" s="21" t="s">
        <v>31</v>
      </c>
      <c r="G1" s="21" t="s">
        <v>32</v>
      </c>
      <c r="H1" s="21" t="s">
        <v>33</v>
      </c>
      <c r="I1" s="21" t="s">
        <v>34</v>
      </c>
      <c r="J1" s="21" t="s">
        <v>1566</v>
      </c>
      <c r="K1" s="21" t="s">
        <v>35</v>
      </c>
      <c r="L1" s="22" t="s">
        <v>36</v>
      </c>
    </row>
    <row r="2" spans="1:12" x14ac:dyDescent="0.25">
      <c r="A2" s="23">
        <v>999990</v>
      </c>
      <c r="B2" t="s">
        <v>37</v>
      </c>
      <c r="C2" t="s">
        <v>38</v>
      </c>
      <c r="D2" t="s">
        <v>701</v>
      </c>
      <c r="E2" s="24">
        <v>0.38</v>
      </c>
      <c r="F2" s="23">
        <v>61</v>
      </c>
      <c r="G2" s="23" t="s">
        <v>39</v>
      </c>
      <c r="H2" s="23">
        <v>58</v>
      </c>
      <c r="I2" s="23" t="s">
        <v>40</v>
      </c>
      <c r="J2" s="23">
        <v>61</v>
      </c>
      <c r="K2" s="23" t="s">
        <v>39</v>
      </c>
      <c r="L2" s="23">
        <v>8.66</v>
      </c>
    </row>
    <row r="3" spans="1:12" x14ac:dyDescent="0.25">
      <c r="A3" s="23">
        <v>999999</v>
      </c>
      <c r="B3" t="s">
        <v>41</v>
      </c>
      <c r="C3" t="s">
        <v>42</v>
      </c>
      <c r="D3" t="s">
        <v>701</v>
      </c>
      <c r="E3" s="24">
        <v>0.25</v>
      </c>
      <c r="F3" s="23">
        <v>68</v>
      </c>
      <c r="G3" s="23" t="s">
        <v>39</v>
      </c>
      <c r="H3" s="23">
        <v>63</v>
      </c>
      <c r="I3" s="23" t="s">
        <v>39</v>
      </c>
      <c r="J3" s="23">
        <v>58</v>
      </c>
      <c r="K3" s="23" t="s">
        <v>40</v>
      </c>
      <c r="L3" s="23">
        <v>8.42</v>
      </c>
    </row>
    <row r="4" spans="1:12" x14ac:dyDescent="0.25">
      <c r="A4" s="23">
        <v>400010</v>
      </c>
      <c r="B4" t="s">
        <v>43</v>
      </c>
      <c r="C4" t="s">
        <v>42</v>
      </c>
      <c r="D4" t="s">
        <v>44</v>
      </c>
      <c r="E4" s="23" t="s">
        <v>45</v>
      </c>
    </row>
    <row r="5" spans="1:12" x14ac:dyDescent="0.25">
      <c r="A5" s="23">
        <v>400153</v>
      </c>
      <c r="B5" t="s">
        <v>1606</v>
      </c>
      <c r="C5" t="s">
        <v>38</v>
      </c>
      <c r="D5" t="s">
        <v>44</v>
      </c>
      <c r="E5" s="23" t="s">
        <v>45</v>
      </c>
    </row>
    <row r="6" spans="1:12" x14ac:dyDescent="0.25">
      <c r="A6" s="23">
        <v>400101</v>
      </c>
      <c r="B6" t="s">
        <v>1586</v>
      </c>
      <c r="C6" t="s">
        <v>38</v>
      </c>
      <c r="D6" t="s">
        <v>44</v>
      </c>
      <c r="E6" s="23" t="s">
        <v>45</v>
      </c>
    </row>
    <row r="7" spans="1:12" x14ac:dyDescent="0.25">
      <c r="A7" s="23">
        <v>400120</v>
      </c>
      <c r="B7" t="s">
        <v>1592</v>
      </c>
      <c r="C7" t="s">
        <v>38</v>
      </c>
      <c r="D7" t="s">
        <v>44</v>
      </c>
      <c r="E7" s="23" t="s">
        <v>45</v>
      </c>
    </row>
    <row r="8" spans="1:12" x14ac:dyDescent="0.25">
      <c r="A8" s="23">
        <v>400121</v>
      </c>
      <c r="B8" t="s">
        <v>1594</v>
      </c>
      <c r="C8" t="s">
        <v>38</v>
      </c>
      <c r="D8" t="s">
        <v>44</v>
      </c>
      <c r="E8" s="23" t="s">
        <v>45</v>
      </c>
    </row>
    <row r="9" spans="1:12" x14ac:dyDescent="0.25">
      <c r="A9" s="23">
        <v>400081</v>
      </c>
      <c r="B9" t="s">
        <v>1574</v>
      </c>
      <c r="C9" t="s">
        <v>38</v>
      </c>
      <c r="D9" t="s">
        <v>44</v>
      </c>
      <c r="E9" s="23" t="s">
        <v>45</v>
      </c>
    </row>
    <row r="10" spans="1:12" x14ac:dyDescent="0.25">
      <c r="A10" s="23">
        <v>400082</v>
      </c>
      <c r="B10" t="s">
        <v>1576</v>
      </c>
      <c r="C10" t="s">
        <v>38</v>
      </c>
      <c r="D10" t="s">
        <v>44</v>
      </c>
      <c r="E10" s="23" t="s">
        <v>45</v>
      </c>
    </row>
    <row r="11" spans="1:12" x14ac:dyDescent="0.25">
      <c r="A11" s="23">
        <v>400085</v>
      </c>
      <c r="B11" t="s">
        <v>1582</v>
      </c>
      <c r="C11" t="s">
        <v>42</v>
      </c>
      <c r="D11" t="s">
        <v>44</v>
      </c>
      <c r="E11" s="23" t="s">
        <v>45</v>
      </c>
    </row>
    <row r="12" spans="1:12" x14ac:dyDescent="0.25">
      <c r="A12" s="23">
        <v>400112</v>
      </c>
      <c r="B12" t="s">
        <v>1588</v>
      </c>
      <c r="C12" t="s">
        <v>38</v>
      </c>
      <c r="D12" t="s">
        <v>44</v>
      </c>
      <c r="E12" s="23" t="s">
        <v>45</v>
      </c>
    </row>
    <row r="13" spans="1:12" x14ac:dyDescent="0.25">
      <c r="A13" s="23">
        <v>400089</v>
      </c>
      <c r="B13" t="s">
        <v>1584</v>
      </c>
      <c r="C13" t="s">
        <v>38</v>
      </c>
      <c r="D13" t="s">
        <v>44</v>
      </c>
      <c r="E13" s="23" t="s">
        <v>45</v>
      </c>
    </row>
    <row r="14" spans="1:12" x14ac:dyDescent="0.25">
      <c r="A14" s="23">
        <v>400083</v>
      </c>
      <c r="B14" t="s">
        <v>1578</v>
      </c>
      <c r="C14" t="s">
        <v>38</v>
      </c>
      <c r="D14" t="s">
        <v>44</v>
      </c>
      <c r="E14" s="23" t="s">
        <v>45</v>
      </c>
    </row>
    <row r="15" spans="1:12" x14ac:dyDescent="0.25">
      <c r="A15" s="23">
        <v>400114</v>
      </c>
      <c r="B15" t="s">
        <v>1590</v>
      </c>
      <c r="C15" t="s">
        <v>38</v>
      </c>
      <c r="D15" t="s">
        <v>44</v>
      </c>
      <c r="E15" s="23" t="s">
        <v>45</v>
      </c>
    </row>
    <row r="16" spans="1:12" x14ac:dyDescent="0.25">
      <c r="A16" s="23">
        <v>400149</v>
      </c>
      <c r="B16" t="s">
        <v>1604</v>
      </c>
      <c r="C16" t="s">
        <v>42</v>
      </c>
      <c r="D16" t="s">
        <v>44</v>
      </c>
      <c r="E16" s="23" t="s">
        <v>45</v>
      </c>
    </row>
    <row r="17" spans="1:12" x14ac:dyDescent="0.25">
      <c r="A17" s="23">
        <v>400084</v>
      </c>
      <c r="B17" t="s">
        <v>1580</v>
      </c>
      <c r="C17" t="s">
        <v>38</v>
      </c>
      <c r="D17" t="s">
        <v>44</v>
      </c>
      <c r="E17" s="23" t="s">
        <v>45</v>
      </c>
    </row>
    <row r="18" spans="1:12" x14ac:dyDescent="0.25">
      <c r="A18" s="23">
        <v>400080</v>
      </c>
      <c r="B18" t="s">
        <v>1572</v>
      </c>
      <c r="C18" t="s">
        <v>38</v>
      </c>
      <c r="D18" t="s">
        <v>44</v>
      </c>
      <c r="E18" s="23" t="s">
        <v>45</v>
      </c>
    </row>
    <row r="19" spans="1:12" x14ac:dyDescent="0.25">
      <c r="A19" s="23">
        <v>400079</v>
      </c>
      <c r="B19" t="s">
        <v>1570</v>
      </c>
      <c r="C19" t="s">
        <v>38</v>
      </c>
      <c r="D19" t="s">
        <v>44</v>
      </c>
      <c r="E19" s="23" t="s">
        <v>45</v>
      </c>
    </row>
    <row r="20" spans="1:12" x14ac:dyDescent="0.25">
      <c r="A20" s="23">
        <v>609772</v>
      </c>
      <c r="B20" t="s">
        <v>46</v>
      </c>
      <c r="C20" t="s">
        <v>38</v>
      </c>
      <c r="D20" t="s">
        <v>47</v>
      </c>
      <c r="E20" s="24">
        <v>0.3</v>
      </c>
      <c r="F20" s="23">
        <v>59</v>
      </c>
      <c r="G20" s="23" t="s">
        <v>40</v>
      </c>
      <c r="H20" s="23">
        <v>57</v>
      </c>
      <c r="I20" s="23" t="s">
        <v>40</v>
      </c>
      <c r="J20" s="23">
        <v>67</v>
      </c>
      <c r="K20" s="23" t="s">
        <v>39</v>
      </c>
      <c r="L20" s="23">
        <v>9.33</v>
      </c>
    </row>
    <row r="21" spans="1:12" x14ac:dyDescent="0.25">
      <c r="A21" s="23">
        <v>609773</v>
      </c>
      <c r="B21" t="s">
        <v>48</v>
      </c>
      <c r="C21" t="s">
        <v>38</v>
      </c>
      <c r="D21" t="s">
        <v>47</v>
      </c>
      <c r="E21" s="24">
        <v>0.55000000000000004</v>
      </c>
      <c r="F21" s="23">
        <v>74</v>
      </c>
      <c r="G21" s="23" t="s">
        <v>39</v>
      </c>
      <c r="H21" s="23">
        <v>47</v>
      </c>
      <c r="I21" s="23" t="s">
        <v>40</v>
      </c>
      <c r="J21" s="23">
        <v>28</v>
      </c>
      <c r="K21" s="23" t="s">
        <v>49</v>
      </c>
      <c r="L21" s="23">
        <v>8.93</v>
      </c>
    </row>
    <row r="22" spans="1:12" x14ac:dyDescent="0.25">
      <c r="A22" s="23">
        <v>400060</v>
      </c>
      <c r="B22" t="s">
        <v>50</v>
      </c>
      <c r="C22" t="s">
        <v>38</v>
      </c>
      <c r="D22" t="s">
        <v>44</v>
      </c>
      <c r="E22" s="24">
        <v>0.31</v>
      </c>
      <c r="F22" s="23">
        <v>44</v>
      </c>
      <c r="G22" s="23" t="s">
        <v>40</v>
      </c>
      <c r="H22" s="23">
        <v>58</v>
      </c>
      <c r="I22" s="23" t="s">
        <v>40</v>
      </c>
      <c r="J22" s="23">
        <v>51</v>
      </c>
      <c r="K22" s="23" t="s">
        <v>40</v>
      </c>
      <c r="L22" s="23">
        <v>8.41</v>
      </c>
    </row>
    <row r="23" spans="1:12" x14ac:dyDescent="0.25">
      <c r="A23" s="23">
        <v>610513</v>
      </c>
      <c r="B23" t="s">
        <v>51</v>
      </c>
      <c r="C23" t="s">
        <v>42</v>
      </c>
      <c r="D23" t="s">
        <v>64</v>
      </c>
      <c r="E23" s="23" t="s">
        <v>45</v>
      </c>
    </row>
    <row r="24" spans="1:12" x14ac:dyDescent="0.25">
      <c r="A24" s="23">
        <v>610212</v>
      </c>
      <c r="B24" t="s">
        <v>52</v>
      </c>
      <c r="C24" t="s">
        <v>38</v>
      </c>
      <c r="D24" t="s">
        <v>53</v>
      </c>
      <c r="E24" s="24">
        <v>0.46</v>
      </c>
      <c r="F24" s="23">
        <v>62</v>
      </c>
      <c r="G24" s="23" t="s">
        <v>39</v>
      </c>
      <c r="H24" s="23">
        <v>44</v>
      </c>
      <c r="I24" s="23" t="s">
        <v>40</v>
      </c>
      <c r="J24" s="23">
        <v>72</v>
      </c>
      <c r="K24" s="23" t="s">
        <v>39</v>
      </c>
      <c r="L24" s="23">
        <v>9.15</v>
      </c>
    </row>
    <row r="25" spans="1:12" x14ac:dyDescent="0.25">
      <c r="A25" s="23">
        <v>609774</v>
      </c>
      <c r="B25" t="s">
        <v>54</v>
      </c>
      <c r="C25" t="s">
        <v>38</v>
      </c>
      <c r="D25" t="s">
        <v>55</v>
      </c>
      <c r="E25" s="23" t="s">
        <v>45</v>
      </c>
    </row>
    <row r="26" spans="1:12" x14ac:dyDescent="0.25">
      <c r="A26" s="23">
        <v>610524</v>
      </c>
      <c r="B26" t="s">
        <v>56</v>
      </c>
      <c r="C26" t="s">
        <v>42</v>
      </c>
      <c r="D26" t="s">
        <v>55</v>
      </c>
      <c r="E26" s="23" t="s">
        <v>45</v>
      </c>
    </row>
    <row r="27" spans="1:12" x14ac:dyDescent="0.25">
      <c r="A27" s="23">
        <v>609848</v>
      </c>
      <c r="B27" t="s">
        <v>57</v>
      </c>
      <c r="C27" t="s">
        <v>38</v>
      </c>
      <c r="D27" t="s">
        <v>58</v>
      </c>
      <c r="E27" s="24">
        <v>0.71</v>
      </c>
      <c r="F27" s="23">
        <v>78</v>
      </c>
      <c r="G27" s="23" t="s">
        <v>39</v>
      </c>
      <c r="H27" s="23">
        <v>55</v>
      </c>
      <c r="I27" s="23" t="s">
        <v>40</v>
      </c>
      <c r="J27" s="23">
        <v>60</v>
      </c>
      <c r="K27" s="23" t="s">
        <v>39</v>
      </c>
      <c r="L27" s="23">
        <v>7.88</v>
      </c>
    </row>
    <row r="28" spans="1:12" x14ac:dyDescent="0.25">
      <c r="A28" s="23">
        <v>609695</v>
      </c>
      <c r="B28" t="s">
        <v>59</v>
      </c>
      <c r="C28" t="s">
        <v>42</v>
      </c>
      <c r="D28" t="s">
        <v>47</v>
      </c>
      <c r="E28" s="24">
        <v>0.41</v>
      </c>
      <c r="F28" s="23">
        <v>59</v>
      </c>
      <c r="G28" s="23" t="s">
        <v>40</v>
      </c>
      <c r="H28" s="23">
        <v>42</v>
      </c>
      <c r="I28" s="23" t="s">
        <v>40</v>
      </c>
      <c r="J28" s="23">
        <v>61</v>
      </c>
      <c r="K28" s="23" t="s">
        <v>39</v>
      </c>
      <c r="L28" s="23">
        <v>8.14</v>
      </c>
    </row>
    <row r="29" spans="1:12" x14ac:dyDescent="0.25">
      <c r="A29" s="23">
        <v>609951</v>
      </c>
      <c r="B29" t="s">
        <v>61</v>
      </c>
      <c r="C29" t="s">
        <v>38</v>
      </c>
      <c r="D29" t="s">
        <v>47</v>
      </c>
      <c r="E29" s="24">
        <v>0.3</v>
      </c>
      <c r="F29" s="23">
        <v>34</v>
      </c>
      <c r="G29" s="23" t="s">
        <v>49</v>
      </c>
      <c r="H29" s="23">
        <v>72</v>
      </c>
      <c r="I29" s="23" t="s">
        <v>39</v>
      </c>
      <c r="J29" s="23">
        <v>44</v>
      </c>
      <c r="K29" s="23" t="s">
        <v>40</v>
      </c>
      <c r="L29" s="23">
        <v>8.3000000000000007</v>
      </c>
    </row>
    <row r="30" spans="1:12" x14ac:dyDescent="0.25">
      <c r="A30" s="23">
        <v>609777</v>
      </c>
      <c r="B30" t="s">
        <v>63</v>
      </c>
      <c r="C30" t="s">
        <v>38</v>
      </c>
      <c r="D30" t="s">
        <v>64</v>
      </c>
      <c r="E30" s="23" t="s">
        <v>45</v>
      </c>
    </row>
    <row r="31" spans="1:12" x14ac:dyDescent="0.25">
      <c r="A31" s="23">
        <v>609779</v>
      </c>
      <c r="B31" t="s">
        <v>65</v>
      </c>
      <c r="C31" t="s">
        <v>38</v>
      </c>
      <c r="D31" t="s">
        <v>60</v>
      </c>
      <c r="E31" s="23" t="s">
        <v>45</v>
      </c>
    </row>
    <row r="32" spans="1:12" x14ac:dyDescent="0.25">
      <c r="A32" s="23">
        <v>610287</v>
      </c>
      <c r="B32" t="s">
        <v>66</v>
      </c>
      <c r="C32" t="s">
        <v>38</v>
      </c>
      <c r="D32" t="s">
        <v>67</v>
      </c>
      <c r="E32" s="23" t="s">
        <v>45</v>
      </c>
    </row>
    <row r="33" spans="1:12" x14ac:dyDescent="0.25">
      <c r="A33" s="23">
        <v>610268</v>
      </c>
      <c r="B33" t="s">
        <v>68</v>
      </c>
      <c r="C33" t="s">
        <v>38</v>
      </c>
      <c r="D33" t="s">
        <v>69</v>
      </c>
      <c r="E33" s="23" t="s">
        <v>45</v>
      </c>
    </row>
    <row r="34" spans="1:12" x14ac:dyDescent="0.25">
      <c r="A34" s="23">
        <v>400172</v>
      </c>
      <c r="B34" t="s">
        <v>70</v>
      </c>
      <c r="C34" t="s">
        <v>42</v>
      </c>
      <c r="D34" t="s">
        <v>44</v>
      </c>
      <c r="E34" s="24">
        <v>0.59</v>
      </c>
      <c r="F34" s="23">
        <v>63</v>
      </c>
      <c r="G34" s="23" t="s">
        <v>39</v>
      </c>
      <c r="H34" s="23">
        <v>58</v>
      </c>
      <c r="I34" s="23" t="s">
        <v>40</v>
      </c>
      <c r="J34" s="23">
        <v>83</v>
      </c>
      <c r="K34" s="23" t="s">
        <v>62</v>
      </c>
      <c r="L34" s="23">
        <v>8.8000000000000007</v>
      </c>
    </row>
    <row r="35" spans="1:12" x14ac:dyDescent="0.25">
      <c r="A35" s="23">
        <v>400013</v>
      </c>
      <c r="B35" t="s">
        <v>71</v>
      </c>
      <c r="C35" t="s">
        <v>42</v>
      </c>
      <c r="D35" t="s">
        <v>44</v>
      </c>
      <c r="E35" s="24">
        <v>0.45</v>
      </c>
      <c r="F35" s="23">
        <v>56</v>
      </c>
      <c r="G35" s="23" t="s">
        <v>40</v>
      </c>
      <c r="H35" s="23">
        <v>70</v>
      </c>
      <c r="I35" s="23" t="s">
        <v>39</v>
      </c>
      <c r="J35" s="23">
        <v>49</v>
      </c>
      <c r="K35" s="23" t="s">
        <v>40</v>
      </c>
      <c r="L35" s="23">
        <v>8.6199999999999992</v>
      </c>
    </row>
    <row r="36" spans="1:12" x14ac:dyDescent="0.25">
      <c r="A36" s="23">
        <v>400017</v>
      </c>
      <c r="B36" t="s">
        <v>72</v>
      </c>
      <c r="C36" t="s">
        <v>38</v>
      </c>
      <c r="D36" t="s">
        <v>44</v>
      </c>
      <c r="E36" s="24">
        <v>0.53</v>
      </c>
      <c r="F36" s="23">
        <v>40</v>
      </c>
      <c r="G36" s="23" t="s">
        <v>40</v>
      </c>
      <c r="H36" s="23">
        <v>11</v>
      </c>
      <c r="I36" s="23" t="s">
        <v>73</v>
      </c>
      <c r="J36" s="23">
        <v>62</v>
      </c>
      <c r="K36" s="23" t="s">
        <v>39</v>
      </c>
      <c r="L36" s="23">
        <v>8.31</v>
      </c>
    </row>
    <row r="37" spans="1:12" x14ac:dyDescent="0.25">
      <c r="A37" s="23">
        <v>609782</v>
      </c>
      <c r="B37" t="s">
        <v>74</v>
      </c>
      <c r="C37" t="s">
        <v>38</v>
      </c>
      <c r="D37" t="s">
        <v>55</v>
      </c>
      <c r="E37" s="23" t="s">
        <v>45</v>
      </c>
    </row>
    <row r="38" spans="1:12" x14ac:dyDescent="0.25">
      <c r="A38" s="23">
        <v>610518</v>
      </c>
      <c r="B38" t="s">
        <v>702</v>
      </c>
      <c r="C38" t="s">
        <v>42</v>
      </c>
      <c r="D38" t="s">
        <v>98</v>
      </c>
      <c r="E38" s="23" t="s">
        <v>45</v>
      </c>
    </row>
    <row r="39" spans="1:12" x14ac:dyDescent="0.25">
      <c r="A39" s="23">
        <v>609786</v>
      </c>
      <c r="B39" t="s">
        <v>75</v>
      </c>
      <c r="C39" t="s">
        <v>38</v>
      </c>
      <c r="D39" t="s">
        <v>69</v>
      </c>
      <c r="E39" s="24">
        <v>0.43</v>
      </c>
      <c r="F39" s="23">
        <v>92</v>
      </c>
      <c r="G39" s="23" t="s">
        <v>62</v>
      </c>
      <c r="H39" s="23">
        <v>83</v>
      </c>
      <c r="I39" s="23" t="s">
        <v>62</v>
      </c>
      <c r="J39" s="23">
        <v>81</v>
      </c>
      <c r="K39" s="23" t="s">
        <v>62</v>
      </c>
      <c r="L39" s="23">
        <v>8.6199999999999992</v>
      </c>
    </row>
    <row r="40" spans="1:12" x14ac:dyDescent="0.25">
      <c r="A40" s="23">
        <v>610544</v>
      </c>
      <c r="B40" t="s">
        <v>76</v>
      </c>
      <c r="C40" t="s">
        <v>38</v>
      </c>
      <c r="D40" t="s">
        <v>47</v>
      </c>
      <c r="E40" s="24">
        <v>0.37</v>
      </c>
      <c r="F40" s="23">
        <v>30</v>
      </c>
      <c r="G40" s="23" t="s">
        <v>49</v>
      </c>
      <c r="H40" s="23">
        <v>61</v>
      </c>
      <c r="I40" s="23" t="s">
        <v>39</v>
      </c>
      <c r="J40" s="23">
        <v>74</v>
      </c>
      <c r="K40" s="23" t="s">
        <v>39</v>
      </c>
      <c r="L40" s="23">
        <v>8.44</v>
      </c>
    </row>
    <row r="41" spans="1:12" x14ac:dyDescent="0.25">
      <c r="A41" s="23">
        <v>610563</v>
      </c>
      <c r="B41" t="s">
        <v>77</v>
      </c>
      <c r="C41" t="s">
        <v>42</v>
      </c>
      <c r="D41" t="s">
        <v>47</v>
      </c>
      <c r="E41" s="23" t="s">
        <v>45</v>
      </c>
    </row>
    <row r="42" spans="1:12" x14ac:dyDescent="0.25">
      <c r="A42" s="23">
        <v>610555</v>
      </c>
      <c r="B42" t="s">
        <v>79</v>
      </c>
      <c r="C42" t="s">
        <v>42</v>
      </c>
      <c r="D42" t="s">
        <v>80</v>
      </c>
      <c r="E42" s="23" t="s">
        <v>45</v>
      </c>
    </row>
    <row r="43" spans="1:12" x14ac:dyDescent="0.25">
      <c r="A43" s="23">
        <v>609788</v>
      </c>
      <c r="B43" t="s">
        <v>81</v>
      </c>
      <c r="C43" t="s">
        <v>38</v>
      </c>
      <c r="D43" t="s">
        <v>67</v>
      </c>
      <c r="E43" s="23" t="s">
        <v>45</v>
      </c>
    </row>
    <row r="44" spans="1:12" x14ac:dyDescent="0.25">
      <c r="A44" s="23">
        <v>609789</v>
      </c>
      <c r="B44" t="s">
        <v>82</v>
      </c>
      <c r="C44" t="s">
        <v>38</v>
      </c>
      <c r="D44" t="s">
        <v>47</v>
      </c>
      <c r="E44" s="24">
        <v>0.71</v>
      </c>
      <c r="F44" s="23">
        <v>38</v>
      </c>
      <c r="G44" s="23" t="s">
        <v>49</v>
      </c>
      <c r="H44" s="23">
        <v>57</v>
      </c>
      <c r="I44" s="23" t="s">
        <v>40</v>
      </c>
      <c r="J44" s="23">
        <v>44</v>
      </c>
      <c r="K44" s="23" t="s">
        <v>40</v>
      </c>
      <c r="L44" s="23">
        <v>8.39</v>
      </c>
    </row>
    <row r="45" spans="1:12" x14ac:dyDescent="0.25">
      <c r="A45" s="23">
        <v>609790</v>
      </c>
      <c r="B45" t="s">
        <v>84</v>
      </c>
      <c r="C45" t="s">
        <v>38</v>
      </c>
      <c r="D45" t="s">
        <v>85</v>
      </c>
      <c r="E45" s="24">
        <v>0.48</v>
      </c>
      <c r="F45" s="23">
        <v>45</v>
      </c>
      <c r="G45" s="23" t="s">
        <v>40</v>
      </c>
      <c r="H45" s="23">
        <v>48</v>
      </c>
      <c r="I45" s="23" t="s">
        <v>40</v>
      </c>
      <c r="J45" s="23">
        <v>42</v>
      </c>
      <c r="K45" s="23" t="s">
        <v>40</v>
      </c>
      <c r="L45" s="23">
        <v>7.15</v>
      </c>
    </row>
    <row r="46" spans="1:12" x14ac:dyDescent="0.25">
      <c r="A46" s="23">
        <v>609791</v>
      </c>
      <c r="B46" t="s">
        <v>86</v>
      </c>
      <c r="C46" t="s">
        <v>38</v>
      </c>
      <c r="D46" t="s">
        <v>85</v>
      </c>
      <c r="E46" s="23" t="s">
        <v>45</v>
      </c>
    </row>
    <row r="47" spans="1:12" x14ac:dyDescent="0.25">
      <c r="A47" s="23">
        <v>609792</v>
      </c>
      <c r="B47" t="s">
        <v>87</v>
      </c>
      <c r="C47" t="s">
        <v>38</v>
      </c>
      <c r="D47" t="s">
        <v>53</v>
      </c>
      <c r="E47" s="23" t="s">
        <v>45</v>
      </c>
    </row>
    <row r="48" spans="1:12" x14ac:dyDescent="0.25">
      <c r="A48" s="23">
        <v>610083</v>
      </c>
      <c r="B48" t="s">
        <v>88</v>
      </c>
      <c r="C48" t="s">
        <v>38</v>
      </c>
      <c r="D48" t="s">
        <v>53</v>
      </c>
      <c r="E48" s="24">
        <v>0.47</v>
      </c>
      <c r="F48" s="23">
        <v>95</v>
      </c>
      <c r="G48" s="23" t="s">
        <v>62</v>
      </c>
      <c r="H48" s="23">
        <v>92</v>
      </c>
      <c r="I48" s="23" t="s">
        <v>62</v>
      </c>
      <c r="J48" s="23">
        <v>81</v>
      </c>
      <c r="K48" s="23" t="s">
        <v>62</v>
      </c>
      <c r="L48" s="23">
        <v>9.68</v>
      </c>
    </row>
    <row r="49" spans="1:12" x14ac:dyDescent="0.25">
      <c r="A49" s="23">
        <v>610246</v>
      </c>
      <c r="B49" t="s">
        <v>89</v>
      </c>
      <c r="C49" t="s">
        <v>38</v>
      </c>
      <c r="D49" t="s">
        <v>90</v>
      </c>
      <c r="E49" s="24">
        <v>0.39</v>
      </c>
      <c r="F49" s="23">
        <v>26</v>
      </c>
      <c r="G49" s="23" t="s">
        <v>49</v>
      </c>
      <c r="H49" s="23">
        <v>46</v>
      </c>
      <c r="I49" s="23" t="s">
        <v>40</v>
      </c>
      <c r="J49" s="23">
        <v>50</v>
      </c>
      <c r="K49" s="23" t="s">
        <v>40</v>
      </c>
      <c r="L49" s="23">
        <v>7.61</v>
      </c>
    </row>
    <row r="50" spans="1:12" x14ac:dyDescent="0.25">
      <c r="A50" s="23">
        <v>609796</v>
      </c>
      <c r="B50" t="s">
        <v>91</v>
      </c>
      <c r="C50" t="s">
        <v>38</v>
      </c>
      <c r="D50" t="s">
        <v>53</v>
      </c>
      <c r="E50" s="23" t="s">
        <v>45</v>
      </c>
    </row>
    <row r="51" spans="1:12" x14ac:dyDescent="0.25">
      <c r="A51" s="23">
        <v>610237</v>
      </c>
      <c r="B51" t="s">
        <v>92</v>
      </c>
      <c r="C51" t="s">
        <v>38</v>
      </c>
      <c r="D51" t="s">
        <v>90</v>
      </c>
      <c r="E51" s="23" t="s">
        <v>45</v>
      </c>
    </row>
    <row r="52" spans="1:12" x14ac:dyDescent="0.25">
      <c r="A52" s="23">
        <v>609797</v>
      </c>
      <c r="B52" t="s">
        <v>93</v>
      </c>
      <c r="C52" t="s">
        <v>38</v>
      </c>
      <c r="D52" t="s">
        <v>94</v>
      </c>
      <c r="E52" s="23" t="s">
        <v>45</v>
      </c>
    </row>
    <row r="53" spans="1:12" x14ac:dyDescent="0.25">
      <c r="A53" s="23">
        <v>609798</v>
      </c>
      <c r="B53" t="s">
        <v>95</v>
      </c>
      <c r="C53" t="s">
        <v>38</v>
      </c>
      <c r="D53" t="s">
        <v>53</v>
      </c>
      <c r="E53" s="24">
        <v>0.4</v>
      </c>
      <c r="F53" s="23">
        <v>84</v>
      </c>
      <c r="G53" s="23" t="s">
        <v>62</v>
      </c>
      <c r="H53" s="23">
        <v>40</v>
      </c>
      <c r="I53" s="23" t="s">
        <v>40</v>
      </c>
      <c r="J53" s="23">
        <v>46</v>
      </c>
      <c r="K53" s="23" t="s">
        <v>40</v>
      </c>
      <c r="L53" s="23">
        <v>9.07</v>
      </c>
    </row>
    <row r="54" spans="1:12" x14ac:dyDescent="0.25">
      <c r="A54" s="23">
        <v>609799</v>
      </c>
      <c r="B54" t="s">
        <v>96</v>
      </c>
      <c r="C54" t="s">
        <v>38</v>
      </c>
      <c r="D54" t="s">
        <v>55</v>
      </c>
      <c r="E54" s="23" t="s">
        <v>45</v>
      </c>
    </row>
    <row r="55" spans="1:12" x14ac:dyDescent="0.25">
      <c r="A55" s="23">
        <v>609922</v>
      </c>
      <c r="B55" t="s">
        <v>97</v>
      </c>
      <c r="C55" t="s">
        <v>38</v>
      </c>
      <c r="D55" t="s">
        <v>98</v>
      </c>
      <c r="E55" s="24">
        <v>0.74</v>
      </c>
      <c r="F55" s="23">
        <v>83</v>
      </c>
      <c r="G55" s="23" t="s">
        <v>62</v>
      </c>
      <c r="H55" s="23">
        <v>76</v>
      </c>
      <c r="I55" s="23" t="s">
        <v>39</v>
      </c>
      <c r="J55" s="23">
        <v>59</v>
      </c>
      <c r="K55" s="23" t="s">
        <v>40</v>
      </c>
      <c r="L55" s="23">
        <v>9.39</v>
      </c>
    </row>
    <row r="56" spans="1:12" x14ac:dyDescent="0.25">
      <c r="A56" s="23">
        <v>609800</v>
      </c>
      <c r="B56" t="s">
        <v>99</v>
      </c>
      <c r="C56" t="s">
        <v>38</v>
      </c>
      <c r="D56" t="s">
        <v>58</v>
      </c>
      <c r="E56" s="24">
        <v>0.69</v>
      </c>
      <c r="F56" s="23">
        <v>61</v>
      </c>
      <c r="G56" s="23" t="s">
        <v>39</v>
      </c>
      <c r="H56" s="23">
        <v>40</v>
      </c>
      <c r="I56" s="23" t="s">
        <v>40</v>
      </c>
      <c r="J56" s="23">
        <v>54</v>
      </c>
      <c r="K56" s="23" t="s">
        <v>40</v>
      </c>
      <c r="L56" s="23">
        <v>7.61</v>
      </c>
    </row>
    <row r="57" spans="1:12" x14ac:dyDescent="0.25">
      <c r="A57" s="23">
        <v>610350</v>
      </c>
      <c r="B57" t="s">
        <v>100</v>
      </c>
      <c r="C57" t="s">
        <v>38</v>
      </c>
      <c r="D57" t="s">
        <v>69</v>
      </c>
      <c r="E57" s="23" t="s">
        <v>45</v>
      </c>
    </row>
    <row r="58" spans="1:12" x14ac:dyDescent="0.25">
      <c r="A58" s="23">
        <v>609803</v>
      </c>
      <c r="B58" t="s">
        <v>101</v>
      </c>
      <c r="C58" t="s">
        <v>38</v>
      </c>
      <c r="D58" t="s">
        <v>55</v>
      </c>
      <c r="E58" s="23" t="s">
        <v>45</v>
      </c>
    </row>
    <row r="59" spans="1:12" x14ac:dyDescent="0.25">
      <c r="A59" s="23">
        <v>610087</v>
      </c>
      <c r="B59" t="s">
        <v>102</v>
      </c>
      <c r="C59" t="s">
        <v>38</v>
      </c>
      <c r="D59" t="s">
        <v>67</v>
      </c>
      <c r="E59" s="24">
        <v>0.49</v>
      </c>
      <c r="F59" s="23">
        <v>99</v>
      </c>
      <c r="G59" s="23" t="s">
        <v>62</v>
      </c>
      <c r="H59" s="23">
        <v>89</v>
      </c>
      <c r="I59" s="23" t="s">
        <v>62</v>
      </c>
      <c r="J59" s="23">
        <v>98</v>
      </c>
      <c r="K59" s="23" t="s">
        <v>62</v>
      </c>
      <c r="L59" s="23">
        <v>9.6300000000000008</v>
      </c>
    </row>
    <row r="60" spans="1:12" x14ac:dyDescent="0.25">
      <c r="A60" s="23">
        <v>609698</v>
      </c>
      <c r="B60" t="s">
        <v>103</v>
      </c>
      <c r="C60" t="s">
        <v>42</v>
      </c>
      <c r="D60" t="s">
        <v>67</v>
      </c>
      <c r="E60" s="24">
        <v>0.39</v>
      </c>
      <c r="F60" s="23">
        <v>51</v>
      </c>
      <c r="G60" s="23" t="s">
        <v>40</v>
      </c>
      <c r="H60" s="23">
        <v>47</v>
      </c>
      <c r="I60" s="23" t="s">
        <v>40</v>
      </c>
      <c r="J60" s="23">
        <v>42</v>
      </c>
      <c r="K60" s="23" t="s">
        <v>40</v>
      </c>
      <c r="L60" s="23">
        <v>7.04</v>
      </c>
    </row>
    <row r="61" spans="1:12" x14ac:dyDescent="0.25">
      <c r="A61" s="23">
        <v>610238</v>
      </c>
      <c r="B61" t="s">
        <v>104</v>
      </c>
      <c r="C61" t="s">
        <v>38</v>
      </c>
      <c r="D61" t="s">
        <v>85</v>
      </c>
      <c r="E61" s="23" t="s">
        <v>83</v>
      </c>
      <c r="F61" s="23">
        <v>50</v>
      </c>
      <c r="G61" s="23" t="s">
        <v>40</v>
      </c>
      <c r="H61" s="23">
        <v>42</v>
      </c>
      <c r="I61" s="23" t="s">
        <v>40</v>
      </c>
      <c r="J61" s="23">
        <v>66</v>
      </c>
      <c r="K61" s="23" t="s">
        <v>39</v>
      </c>
      <c r="L61" s="23">
        <v>7.63</v>
      </c>
    </row>
    <row r="62" spans="1:12" x14ac:dyDescent="0.25">
      <c r="A62" s="23">
        <v>609804</v>
      </c>
      <c r="B62" t="s">
        <v>105</v>
      </c>
      <c r="C62" t="s">
        <v>38</v>
      </c>
      <c r="D62" t="s">
        <v>60</v>
      </c>
      <c r="E62" s="24">
        <v>0.43</v>
      </c>
      <c r="F62" s="23">
        <v>53</v>
      </c>
      <c r="G62" s="23" t="s">
        <v>40</v>
      </c>
      <c r="H62" s="23">
        <v>54</v>
      </c>
      <c r="I62" s="23" t="s">
        <v>40</v>
      </c>
      <c r="J62" s="23">
        <v>74</v>
      </c>
      <c r="K62" s="23" t="s">
        <v>39</v>
      </c>
      <c r="L62" s="23">
        <v>9.01</v>
      </c>
    </row>
    <row r="63" spans="1:12" x14ac:dyDescent="0.25">
      <c r="A63" s="23">
        <v>609815</v>
      </c>
      <c r="B63" t="s">
        <v>106</v>
      </c>
      <c r="C63" t="s">
        <v>38</v>
      </c>
      <c r="D63" t="s">
        <v>69</v>
      </c>
      <c r="E63" s="23" t="s">
        <v>45</v>
      </c>
    </row>
    <row r="64" spans="1:12" x14ac:dyDescent="0.25">
      <c r="A64" s="23">
        <v>610323</v>
      </c>
      <c r="B64" t="s">
        <v>107</v>
      </c>
      <c r="C64" t="s">
        <v>42</v>
      </c>
      <c r="D64" t="s">
        <v>69</v>
      </c>
      <c r="E64" s="24">
        <v>0.37</v>
      </c>
      <c r="F64" s="23">
        <v>57</v>
      </c>
      <c r="G64" s="23" t="s">
        <v>40</v>
      </c>
      <c r="H64" s="23">
        <v>48</v>
      </c>
      <c r="I64" s="23" t="s">
        <v>40</v>
      </c>
      <c r="J64" s="23">
        <v>45</v>
      </c>
      <c r="K64" s="23" t="s">
        <v>40</v>
      </c>
      <c r="L64" s="23">
        <v>7.31</v>
      </c>
    </row>
    <row r="65" spans="1:12" x14ac:dyDescent="0.25">
      <c r="A65" s="23">
        <v>609806</v>
      </c>
      <c r="B65" t="s">
        <v>108</v>
      </c>
      <c r="C65" t="s">
        <v>38</v>
      </c>
      <c r="D65" t="s">
        <v>109</v>
      </c>
      <c r="E65" s="23" t="s">
        <v>45</v>
      </c>
    </row>
    <row r="66" spans="1:12" x14ac:dyDescent="0.25">
      <c r="A66" s="23">
        <v>610242</v>
      </c>
      <c r="B66" t="s">
        <v>110</v>
      </c>
      <c r="C66" t="s">
        <v>38</v>
      </c>
      <c r="D66" t="s">
        <v>47</v>
      </c>
      <c r="E66" s="23" t="s">
        <v>83</v>
      </c>
      <c r="F66" s="23">
        <v>50</v>
      </c>
      <c r="G66" s="23" t="s">
        <v>40</v>
      </c>
      <c r="H66" s="23">
        <v>59</v>
      </c>
      <c r="I66" s="23" t="s">
        <v>40</v>
      </c>
      <c r="J66" s="23">
        <v>70</v>
      </c>
      <c r="K66" s="23" t="s">
        <v>39</v>
      </c>
      <c r="L66" s="23">
        <v>8.7200000000000006</v>
      </c>
    </row>
    <row r="67" spans="1:12" x14ac:dyDescent="0.25">
      <c r="A67" s="23">
        <v>609809</v>
      </c>
      <c r="B67" t="s">
        <v>111</v>
      </c>
      <c r="C67" t="s">
        <v>38</v>
      </c>
      <c r="D67" t="s">
        <v>55</v>
      </c>
      <c r="E67" s="24">
        <v>0.52</v>
      </c>
      <c r="F67" s="23">
        <v>83</v>
      </c>
      <c r="G67" s="23" t="s">
        <v>62</v>
      </c>
      <c r="H67" s="23">
        <v>89</v>
      </c>
      <c r="I67" s="23" t="s">
        <v>62</v>
      </c>
      <c r="J67" s="23">
        <v>84</v>
      </c>
      <c r="K67" s="23" t="s">
        <v>62</v>
      </c>
      <c r="L67" s="23">
        <v>9.32</v>
      </c>
    </row>
    <row r="68" spans="1:12" x14ac:dyDescent="0.25">
      <c r="A68" s="23">
        <v>609810</v>
      </c>
      <c r="B68" t="s">
        <v>112</v>
      </c>
      <c r="C68" t="s">
        <v>38</v>
      </c>
      <c r="D68" t="s">
        <v>53</v>
      </c>
      <c r="E68" s="23" t="s">
        <v>45</v>
      </c>
    </row>
    <row r="69" spans="1:12" x14ac:dyDescent="0.25">
      <c r="A69" s="23">
        <v>610581</v>
      </c>
      <c r="B69" t="s">
        <v>1621</v>
      </c>
      <c r="C69" t="s">
        <v>42</v>
      </c>
      <c r="D69" t="s">
        <v>80</v>
      </c>
      <c r="E69" s="23" t="s">
        <v>45</v>
      </c>
    </row>
    <row r="70" spans="1:12" x14ac:dyDescent="0.25">
      <c r="A70" s="23">
        <v>610580</v>
      </c>
      <c r="B70" t="s">
        <v>1619</v>
      </c>
      <c r="C70" t="s">
        <v>42</v>
      </c>
      <c r="D70" t="s">
        <v>80</v>
      </c>
      <c r="E70" s="23" t="s">
        <v>45</v>
      </c>
    </row>
    <row r="71" spans="1:12" x14ac:dyDescent="0.25">
      <c r="A71" s="23">
        <v>610566</v>
      </c>
      <c r="B71" t="s">
        <v>1613</v>
      </c>
      <c r="C71" t="s">
        <v>42</v>
      </c>
      <c r="D71" t="s">
        <v>80</v>
      </c>
      <c r="E71" s="23" t="s">
        <v>45</v>
      </c>
    </row>
    <row r="72" spans="1:12" x14ac:dyDescent="0.25">
      <c r="A72" s="23">
        <v>610567</v>
      </c>
      <c r="B72" t="s">
        <v>1615</v>
      </c>
      <c r="C72" t="s">
        <v>42</v>
      </c>
      <c r="D72" t="s">
        <v>80</v>
      </c>
      <c r="E72" s="23" t="s">
        <v>45</v>
      </c>
    </row>
    <row r="73" spans="1:12" x14ac:dyDescent="0.25">
      <c r="A73" s="23">
        <v>609811</v>
      </c>
      <c r="B73" t="s">
        <v>113</v>
      </c>
      <c r="C73" t="s">
        <v>38</v>
      </c>
      <c r="D73" t="s">
        <v>58</v>
      </c>
      <c r="E73" s="24">
        <v>0.56000000000000005</v>
      </c>
      <c r="F73" s="23">
        <v>84</v>
      </c>
      <c r="G73" s="23" t="s">
        <v>62</v>
      </c>
      <c r="H73" s="23">
        <v>70</v>
      </c>
      <c r="I73" s="23" t="s">
        <v>39</v>
      </c>
      <c r="J73" s="23">
        <v>63</v>
      </c>
      <c r="K73" s="23" t="s">
        <v>39</v>
      </c>
      <c r="L73" s="23">
        <v>8.2899999999999991</v>
      </c>
    </row>
    <row r="74" spans="1:12" x14ac:dyDescent="0.25">
      <c r="A74" s="23">
        <v>610317</v>
      </c>
      <c r="B74" t="s">
        <v>114</v>
      </c>
      <c r="C74" t="s">
        <v>38</v>
      </c>
      <c r="D74" t="s">
        <v>78</v>
      </c>
      <c r="E74" s="24">
        <v>0.51</v>
      </c>
      <c r="F74" s="23">
        <v>55</v>
      </c>
      <c r="G74" s="23" t="s">
        <v>40</v>
      </c>
      <c r="H74" s="23">
        <v>47</v>
      </c>
      <c r="I74" s="23" t="s">
        <v>40</v>
      </c>
      <c r="J74" s="23">
        <v>55</v>
      </c>
      <c r="K74" s="23" t="s">
        <v>40</v>
      </c>
      <c r="L74" s="23">
        <v>8.6</v>
      </c>
    </row>
    <row r="75" spans="1:12" x14ac:dyDescent="0.25">
      <c r="A75" s="23">
        <v>610381</v>
      </c>
      <c r="B75" t="s">
        <v>115</v>
      </c>
      <c r="C75" t="s">
        <v>42</v>
      </c>
      <c r="D75" t="s">
        <v>90</v>
      </c>
      <c r="E75" s="24">
        <v>0.31</v>
      </c>
      <c r="F75" s="23">
        <v>59</v>
      </c>
      <c r="G75" s="23" t="s">
        <v>40</v>
      </c>
      <c r="H75" s="23">
        <v>43</v>
      </c>
      <c r="I75" s="23" t="s">
        <v>40</v>
      </c>
      <c r="J75" s="23">
        <v>34</v>
      </c>
      <c r="K75" s="23" t="s">
        <v>49</v>
      </c>
      <c r="L75" s="23">
        <v>7.29</v>
      </c>
    </row>
    <row r="76" spans="1:12" x14ac:dyDescent="0.25">
      <c r="A76" s="23">
        <v>609726</v>
      </c>
      <c r="B76" t="s">
        <v>116</v>
      </c>
      <c r="C76" t="s">
        <v>42</v>
      </c>
      <c r="D76" t="s">
        <v>58</v>
      </c>
      <c r="E76" s="23" t="s">
        <v>45</v>
      </c>
    </row>
    <row r="77" spans="1:12" x14ac:dyDescent="0.25">
      <c r="A77" s="23">
        <v>610091</v>
      </c>
      <c r="B77" t="s">
        <v>117</v>
      </c>
      <c r="C77" t="s">
        <v>38</v>
      </c>
      <c r="D77" t="s">
        <v>58</v>
      </c>
      <c r="E77" s="23" t="s">
        <v>45</v>
      </c>
    </row>
    <row r="78" spans="1:12" x14ac:dyDescent="0.25">
      <c r="A78" s="23">
        <v>609812</v>
      </c>
      <c r="B78" t="s">
        <v>118</v>
      </c>
      <c r="C78" t="s">
        <v>38</v>
      </c>
      <c r="D78" t="s">
        <v>64</v>
      </c>
      <c r="E78" s="23" t="s">
        <v>45</v>
      </c>
    </row>
    <row r="79" spans="1:12" x14ac:dyDescent="0.25">
      <c r="A79" s="23">
        <v>609813</v>
      </c>
      <c r="B79" t="s">
        <v>119</v>
      </c>
      <c r="C79" t="s">
        <v>38</v>
      </c>
      <c r="D79" t="s">
        <v>69</v>
      </c>
      <c r="E79" s="24">
        <v>0.41</v>
      </c>
      <c r="F79" s="23">
        <v>49</v>
      </c>
      <c r="G79" s="23" t="s">
        <v>40</v>
      </c>
      <c r="H79" s="23">
        <v>67</v>
      </c>
      <c r="I79" s="23" t="s">
        <v>39</v>
      </c>
      <c r="J79" s="23">
        <v>76</v>
      </c>
      <c r="K79" s="23" t="s">
        <v>39</v>
      </c>
      <c r="L79" s="23">
        <v>7.74</v>
      </c>
    </row>
    <row r="80" spans="1:12" x14ac:dyDescent="0.25">
      <c r="A80" s="23">
        <v>609830</v>
      </c>
      <c r="B80" t="s">
        <v>120</v>
      </c>
      <c r="C80" t="s">
        <v>38</v>
      </c>
      <c r="D80" t="s">
        <v>98</v>
      </c>
      <c r="E80" s="24">
        <v>0.44</v>
      </c>
      <c r="F80" s="23">
        <v>40</v>
      </c>
      <c r="G80" s="23" t="s">
        <v>40</v>
      </c>
      <c r="H80" s="23">
        <v>57</v>
      </c>
      <c r="I80" s="23" t="s">
        <v>40</v>
      </c>
      <c r="J80" s="23">
        <v>78</v>
      </c>
      <c r="K80" s="23" t="s">
        <v>39</v>
      </c>
      <c r="L80" s="23">
        <v>7.63</v>
      </c>
    </row>
    <row r="81" spans="1:12" x14ac:dyDescent="0.25">
      <c r="A81" s="23">
        <v>609817</v>
      </c>
      <c r="B81" t="s">
        <v>121</v>
      </c>
      <c r="C81" t="s">
        <v>38</v>
      </c>
      <c r="D81" t="s">
        <v>60</v>
      </c>
      <c r="E81" s="23" t="s">
        <v>45</v>
      </c>
    </row>
    <row r="82" spans="1:12" x14ac:dyDescent="0.25">
      <c r="A82" s="23">
        <v>609818</v>
      </c>
      <c r="B82" t="s">
        <v>122</v>
      </c>
      <c r="C82" t="s">
        <v>38</v>
      </c>
      <c r="D82" t="s">
        <v>98</v>
      </c>
      <c r="E82" s="24">
        <v>0.42</v>
      </c>
      <c r="F82" s="23">
        <v>47</v>
      </c>
      <c r="G82" s="23" t="s">
        <v>40</v>
      </c>
      <c r="H82" s="23">
        <v>70</v>
      </c>
      <c r="I82" s="23" t="s">
        <v>39</v>
      </c>
      <c r="J82" s="23">
        <v>56</v>
      </c>
      <c r="K82" s="23" t="s">
        <v>40</v>
      </c>
      <c r="L82" s="23">
        <v>8.93</v>
      </c>
    </row>
    <row r="83" spans="1:12" x14ac:dyDescent="0.25">
      <c r="A83" s="23">
        <v>609819</v>
      </c>
      <c r="B83" t="s">
        <v>123</v>
      </c>
      <c r="C83" t="s">
        <v>38</v>
      </c>
      <c r="D83" t="s">
        <v>90</v>
      </c>
      <c r="E83" s="24">
        <v>0.5</v>
      </c>
      <c r="F83" s="23">
        <v>36</v>
      </c>
      <c r="G83" s="23" t="s">
        <v>49</v>
      </c>
      <c r="H83" s="23">
        <v>31</v>
      </c>
      <c r="I83" s="23" t="s">
        <v>49</v>
      </c>
      <c r="J83" s="23">
        <v>46</v>
      </c>
      <c r="K83" s="23" t="s">
        <v>40</v>
      </c>
      <c r="L83" s="23">
        <v>7.06</v>
      </c>
    </row>
    <row r="84" spans="1:12" x14ac:dyDescent="0.25">
      <c r="A84" s="23">
        <v>609820</v>
      </c>
      <c r="B84" t="s">
        <v>124</v>
      </c>
      <c r="C84" t="s">
        <v>38</v>
      </c>
      <c r="D84" t="s">
        <v>47</v>
      </c>
      <c r="E84" s="24">
        <v>0.51</v>
      </c>
      <c r="F84" s="23">
        <v>95</v>
      </c>
      <c r="G84" s="23" t="s">
        <v>62</v>
      </c>
      <c r="H84" s="23">
        <v>78</v>
      </c>
      <c r="I84" s="23" t="s">
        <v>39</v>
      </c>
      <c r="J84" s="23">
        <v>78</v>
      </c>
      <c r="K84" s="23" t="s">
        <v>39</v>
      </c>
      <c r="L84" s="23">
        <v>9.6</v>
      </c>
    </row>
    <row r="85" spans="1:12" x14ac:dyDescent="0.25">
      <c r="A85" s="23">
        <v>609821</v>
      </c>
      <c r="B85" t="s">
        <v>125</v>
      </c>
      <c r="C85" t="s">
        <v>38</v>
      </c>
      <c r="D85" t="s">
        <v>47</v>
      </c>
      <c r="E85" s="24">
        <v>0.52</v>
      </c>
      <c r="F85" s="23">
        <v>76</v>
      </c>
      <c r="G85" s="23" t="s">
        <v>39</v>
      </c>
      <c r="H85" s="23">
        <v>57</v>
      </c>
      <c r="I85" s="23" t="s">
        <v>40</v>
      </c>
      <c r="J85" s="23">
        <v>69</v>
      </c>
      <c r="K85" s="23" t="s">
        <v>39</v>
      </c>
      <c r="L85" s="23">
        <v>8.44</v>
      </c>
    </row>
    <row r="86" spans="1:12" x14ac:dyDescent="0.25">
      <c r="A86" s="23">
        <v>609827</v>
      </c>
      <c r="B86" t="s">
        <v>126</v>
      </c>
      <c r="C86" t="s">
        <v>38</v>
      </c>
      <c r="D86" t="s">
        <v>69</v>
      </c>
      <c r="E86" s="24">
        <v>0.57999999999999996</v>
      </c>
      <c r="F86" s="23">
        <v>65</v>
      </c>
      <c r="G86" s="23" t="s">
        <v>39</v>
      </c>
      <c r="H86" s="23">
        <v>42</v>
      </c>
      <c r="I86" s="23" t="s">
        <v>40</v>
      </c>
      <c r="J86" s="23">
        <v>47</v>
      </c>
      <c r="K86" s="23" t="s">
        <v>40</v>
      </c>
      <c r="L86" s="23">
        <v>8.3800000000000008</v>
      </c>
    </row>
    <row r="87" spans="1:12" x14ac:dyDescent="0.25">
      <c r="A87" s="23">
        <v>609828</v>
      </c>
      <c r="B87" t="s">
        <v>127</v>
      </c>
      <c r="C87" t="s">
        <v>38</v>
      </c>
      <c r="D87" t="s">
        <v>64</v>
      </c>
      <c r="E87" s="23" t="s">
        <v>45</v>
      </c>
    </row>
    <row r="88" spans="1:12" x14ac:dyDescent="0.25">
      <c r="A88" s="23">
        <v>609829</v>
      </c>
      <c r="B88" t="s">
        <v>128</v>
      </c>
      <c r="C88" t="s">
        <v>38</v>
      </c>
      <c r="D88" t="s">
        <v>47</v>
      </c>
      <c r="E88" s="24">
        <v>0.32</v>
      </c>
      <c r="F88" s="23">
        <v>57</v>
      </c>
      <c r="G88" s="23" t="s">
        <v>40</v>
      </c>
      <c r="H88" s="23">
        <v>61</v>
      </c>
      <c r="I88" s="23" t="s">
        <v>39</v>
      </c>
      <c r="J88" s="23">
        <v>16</v>
      </c>
      <c r="K88" s="23" t="s">
        <v>73</v>
      </c>
      <c r="L88" s="23">
        <v>9.0299999999999994</v>
      </c>
    </row>
    <row r="89" spans="1:12" x14ac:dyDescent="0.25">
      <c r="A89" s="23">
        <v>609832</v>
      </c>
      <c r="B89" t="s">
        <v>129</v>
      </c>
      <c r="C89" t="s">
        <v>38</v>
      </c>
      <c r="D89" t="s">
        <v>67</v>
      </c>
      <c r="E89" s="23" t="s">
        <v>45</v>
      </c>
    </row>
    <row r="90" spans="1:12" x14ac:dyDescent="0.25">
      <c r="A90" s="23">
        <v>609833</v>
      </c>
      <c r="B90" t="s">
        <v>130</v>
      </c>
      <c r="C90" t="s">
        <v>38</v>
      </c>
      <c r="D90" t="s">
        <v>69</v>
      </c>
      <c r="E90" s="24">
        <v>0.6</v>
      </c>
      <c r="F90" s="23">
        <v>64</v>
      </c>
      <c r="G90" s="23" t="s">
        <v>39</v>
      </c>
      <c r="H90" s="23">
        <v>76</v>
      </c>
      <c r="I90" s="23" t="s">
        <v>39</v>
      </c>
      <c r="J90" s="23">
        <v>67</v>
      </c>
      <c r="K90" s="23" t="s">
        <v>39</v>
      </c>
      <c r="L90" s="23">
        <v>8.9</v>
      </c>
    </row>
    <row r="91" spans="1:12" x14ac:dyDescent="0.25">
      <c r="A91" s="23">
        <v>610353</v>
      </c>
      <c r="B91" t="s">
        <v>131</v>
      </c>
      <c r="C91" t="s">
        <v>38</v>
      </c>
      <c r="D91" t="s">
        <v>78</v>
      </c>
      <c r="E91" s="24">
        <v>0.43</v>
      </c>
      <c r="F91" s="23">
        <v>64</v>
      </c>
      <c r="G91" s="23" t="s">
        <v>39</v>
      </c>
      <c r="H91" s="23">
        <v>71</v>
      </c>
      <c r="I91" s="23" t="s">
        <v>39</v>
      </c>
      <c r="J91" s="23">
        <v>85</v>
      </c>
      <c r="K91" s="23" t="s">
        <v>62</v>
      </c>
      <c r="L91" s="23">
        <v>9.24</v>
      </c>
    </row>
    <row r="92" spans="1:12" x14ac:dyDescent="0.25">
      <c r="A92" s="23">
        <v>610565</v>
      </c>
      <c r="B92" t="s">
        <v>132</v>
      </c>
      <c r="C92" t="s">
        <v>42</v>
      </c>
      <c r="D92" t="s">
        <v>80</v>
      </c>
      <c r="E92" s="23" t="s">
        <v>45</v>
      </c>
    </row>
    <row r="93" spans="1:12" x14ac:dyDescent="0.25">
      <c r="A93" s="23">
        <v>400147</v>
      </c>
      <c r="B93" t="s">
        <v>1602</v>
      </c>
      <c r="C93" t="s">
        <v>42</v>
      </c>
      <c r="D93" t="s">
        <v>80</v>
      </c>
      <c r="E93" s="23" t="s">
        <v>45</v>
      </c>
    </row>
    <row r="94" spans="1:12" x14ac:dyDescent="0.25">
      <c r="A94" s="23">
        <v>400175</v>
      </c>
      <c r="B94" t="s">
        <v>133</v>
      </c>
      <c r="C94" t="s">
        <v>42</v>
      </c>
      <c r="D94" t="s">
        <v>80</v>
      </c>
      <c r="E94" s="23" t="s">
        <v>45</v>
      </c>
    </row>
    <row r="95" spans="1:12" x14ac:dyDescent="0.25">
      <c r="A95" s="23">
        <v>400176</v>
      </c>
      <c r="B95" t="s">
        <v>134</v>
      </c>
      <c r="C95" t="s">
        <v>42</v>
      </c>
      <c r="D95" t="s">
        <v>80</v>
      </c>
      <c r="E95" s="23" t="s">
        <v>45</v>
      </c>
    </row>
    <row r="96" spans="1:12" x14ac:dyDescent="0.25">
      <c r="A96" s="23">
        <v>610572</v>
      </c>
      <c r="B96" t="s">
        <v>1617</v>
      </c>
      <c r="C96" t="s">
        <v>38</v>
      </c>
      <c r="D96" t="s">
        <v>80</v>
      </c>
      <c r="E96" s="23" t="s">
        <v>45</v>
      </c>
    </row>
    <row r="97" spans="1:12" x14ac:dyDescent="0.25">
      <c r="A97" s="23">
        <v>610573</v>
      </c>
      <c r="B97" t="s">
        <v>1618</v>
      </c>
      <c r="C97" t="s">
        <v>42</v>
      </c>
      <c r="D97" t="s">
        <v>80</v>
      </c>
      <c r="E97" s="23" t="s">
        <v>45</v>
      </c>
    </row>
    <row r="98" spans="1:12" x14ac:dyDescent="0.25">
      <c r="A98" s="23">
        <v>610584</v>
      </c>
      <c r="B98" t="s">
        <v>135</v>
      </c>
      <c r="C98" t="s">
        <v>38</v>
      </c>
      <c r="D98" t="s">
        <v>80</v>
      </c>
      <c r="E98" s="23" t="s">
        <v>45</v>
      </c>
    </row>
    <row r="99" spans="1:12" x14ac:dyDescent="0.25">
      <c r="A99" s="23">
        <v>610585</v>
      </c>
      <c r="B99" t="s">
        <v>136</v>
      </c>
      <c r="C99" t="s">
        <v>42</v>
      </c>
      <c r="D99" t="s">
        <v>80</v>
      </c>
      <c r="E99" s="23" t="s">
        <v>45</v>
      </c>
    </row>
    <row r="100" spans="1:12" x14ac:dyDescent="0.25">
      <c r="A100" s="23">
        <v>609835</v>
      </c>
      <c r="B100" t="s">
        <v>137</v>
      </c>
      <c r="C100" t="s">
        <v>38</v>
      </c>
      <c r="D100" t="s">
        <v>94</v>
      </c>
      <c r="E100" s="24">
        <v>0.48</v>
      </c>
      <c r="F100" s="23">
        <v>43</v>
      </c>
      <c r="G100" s="23" t="s">
        <v>40</v>
      </c>
      <c r="H100" s="23">
        <v>65</v>
      </c>
      <c r="I100" s="23" t="s">
        <v>39</v>
      </c>
      <c r="J100" s="23">
        <v>46</v>
      </c>
      <c r="K100" s="23" t="s">
        <v>40</v>
      </c>
      <c r="L100" s="23">
        <v>8.48</v>
      </c>
    </row>
    <row r="101" spans="1:12" x14ac:dyDescent="0.25">
      <c r="A101" s="23">
        <v>610539</v>
      </c>
      <c r="B101" t="s">
        <v>138</v>
      </c>
      <c r="C101" t="s">
        <v>38</v>
      </c>
      <c r="D101" t="s">
        <v>98</v>
      </c>
      <c r="E101" s="23" t="s">
        <v>45</v>
      </c>
    </row>
    <row r="102" spans="1:12" x14ac:dyDescent="0.25">
      <c r="A102" s="23">
        <v>609836</v>
      </c>
      <c r="B102" t="s">
        <v>139</v>
      </c>
      <c r="C102" t="s">
        <v>38</v>
      </c>
      <c r="D102" t="s">
        <v>53</v>
      </c>
      <c r="E102" s="23" t="s">
        <v>45</v>
      </c>
    </row>
    <row r="103" spans="1:12" x14ac:dyDescent="0.25">
      <c r="A103" s="23">
        <v>610024</v>
      </c>
      <c r="B103" t="s">
        <v>140</v>
      </c>
      <c r="C103" t="s">
        <v>38</v>
      </c>
      <c r="D103" t="s">
        <v>47</v>
      </c>
      <c r="E103" s="23" t="s">
        <v>83</v>
      </c>
      <c r="F103" s="23">
        <v>57</v>
      </c>
      <c r="G103" s="23" t="s">
        <v>40</v>
      </c>
      <c r="H103" s="23">
        <v>69</v>
      </c>
      <c r="I103" s="23" t="s">
        <v>39</v>
      </c>
      <c r="J103" s="23">
        <v>78</v>
      </c>
      <c r="K103" s="23" t="s">
        <v>39</v>
      </c>
      <c r="L103" s="23">
        <v>9.16</v>
      </c>
    </row>
    <row r="104" spans="1:12" x14ac:dyDescent="0.25">
      <c r="A104" s="23">
        <v>400038</v>
      </c>
      <c r="B104" t="s">
        <v>703</v>
      </c>
      <c r="D104" t="s">
        <v>80</v>
      </c>
      <c r="E104" s="23" t="s">
        <v>45</v>
      </c>
    </row>
    <row r="105" spans="1:12" x14ac:dyDescent="0.25">
      <c r="A105" s="23">
        <v>609837</v>
      </c>
      <c r="B105" t="s">
        <v>142</v>
      </c>
      <c r="C105" t="s">
        <v>38</v>
      </c>
      <c r="D105" t="s">
        <v>47</v>
      </c>
      <c r="E105" s="23" t="s">
        <v>45</v>
      </c>
    </row>
    <row r="106" spans="1:12" x14ac:dyDescent="0.25">
      <c r="A106" s="23">
        <v>609839</v>
      </c>
      <c r="B106" t="s">
        <v>143</v>
      </c>
      <c r="C106" t="s">
        <v>38</v>
      </c>
      <c r="D106" t="s">
        <v>67</v>
      </c>
      <c r="E106" s="24">
        <v>0.46</v>
      </c>
      <c r="F106" s="23">
        <v>56</v>
      </c>
      <c r="G106" s="23" t="s">
        <v>40</v>
      </c>
      <c r="H106" s="23">
        <v>57</v>
      </c>
      <c r="I106" s="23" t="s">
        <v>40</v>
      </c>
      <c r="J106" s="23">
        <v>53</v>
      </c>
      <c r="K106" s="23" t="s">
        <v>40</v>
      </c>
      <c r="L106" s="23">
        <v>8.0500000000000007</v>
      </c>
    </row>
    <row r="107" spans="1:12" x14ac:dyDescent="0.25">
      <c r="A107" s="23">
        <v>609842</v>
      </c>
      <c r="B107" t="s">
        <v>144</v>
      </c>
      <c r="C107" t="s">
        <v>38</v>
      </c>
      <c r="D107" t="s">
        <v>47</v>
      </c>
      <c r="E107" s="24">
        <v>0.56999999999999995</v>
      </c>
      <c r="F107" s="23">
        <v>41</v>
      </c>
      <c r="G107" s="23" t="s">
        <v>40</v>
      </c>
      <c r="H107" s="23">
        <v>49</v>
      </c>
      <c r="I107" s="23" t="s">
        <v>40</v>
      </c>
      <c r="J107" s="23">
        <v>56</v>
      </c>
      <c r="K107" s="23" t="s">
        <v>40</v>
      </c>
      <c r="L107" s="23">
        <v>8.52</v>
      </c>
    </row>
    <row r="108" spans="1:12" x14ac:dyDescent="0.25">
      <c r="A108" s="23">
        <v>609844</v>
      </c>
      <c r="B108" t="s">
        <v>145</v>
      </c>
      <c r="C108" t="s">
        <v>38</v>
      </c>
      <c r="D108" t="s">
        <v>109</v>
      </c>
      <c r="E108" s="24">
        <v>0.36</v>
      </c>
      <c r="F108" s="23">
        <v>87</v>
      </c>
      <c r="G108" s="23" t="s">
        <v>62</v>
      </c>
      <c r="H108" s="23">
        <v>99</v>
      </c>
      <c r="I108" s="23" t="s">
        <v>62</v>
      </c>
      <c r="J108" s="23">
        <v>88</v>
      </c>
      <c r="K108" s="23" t="s">
        <v>62</v>
      </c>
      <c r="L108" s="23">
        <v>8.85</v>
      </c>
    </row>
    <row r="109" spans="1:12" x14ac:dyDescent="0.25">
      <c r="A109" s="23">
        <v>609845</v>
      </c>
      <c r="B109" t="s">
        <v>146</v>
      </c>
      <c r="C109" t="s">
        <v>38</v>
      </c>
      <c r="D109" t="s">
        <v>58</v>
      </c>
      <c r="E109" s="23" t="s">
        <v>45</v>
      </c>
    </row>
    <row r="110" spans="1:12" x14ac:dyDescent="0.25">
      <c r="A110" s="23">
        <v>609760</v>
      </c>
      <c r="B110" t="s">
        <v>147</v>
      </c>
      <c r="C110" t="s">
        <v>42</v>
      </c>
      <c r="D110" t="s">
        <v>64</v>
      </c>
      <c r="E110" s="24">
        <v>0.54</v>
      </c>
      <c r="F110" s="23">
        <v>65</v>
      </c>
      <c r="G110" s="23" t="s">
        <v>39</v>
      </c>
      <c r="H110" s="23">
        <v>51</v>
      </c>
      <c r="I110" s="23" t="s">
        <v>40</v>
      </c>
      <c r="J110" s="23">
        <v>67</v>
      </c>
      <c r="K110" s="23" t="s">
        <v>39</v>
      </c>
      <c r="L110" s="23">
        <v>8.7200000000000006</v>
      </c>
    </row>
    <row r="111" spans="1:12" x14ac:dyDescent="0.25">
      <c r="A111" s="23">
        <v>610021</v>
      </c>
      <c r="B111" t="s">
        <v>148</v>
      </c>
      <c r="C111" t="s">
        <v>38</v>
      </c>
      <c r="D111" t="s">
        <v>109</v>
      </c>
      <c r="E111" s="23" t="s">
        <v>45</v>
      </c>
    </row>
    <row r="112" spans="1:12" x14ac:dyDescent="0.25">
      <c r="A112" s="23">
        <v>609849</v>
      </c>
      <c r="B112" t="s">
        <v>149</v>
      </c>
      <c r="C112" t="s">
        <v>38</v>
      </c>
      <c r="D112" t="s">
        <v>67</v>
      </c>
      <c r="E112" s="23" t="s">
        <v>45</v>
      </c>
    </row>
    <row r="113" spans="1:12" x14ac:dyDescent="0.25">
      <c r="A113" s="23">
        <v>609826</v>
      </c>
      <c r="B113" t="s">
        <v>150</v>
      </c>
      <c r="C113" t="s">
        <v>38</v>
      </c>
      <c r="D113" t="s">
        <v>47</v>
      </c>
      <c r="E113" s="23" t="s">
        <v>83</v>
      </c>
      <c r="F113" s="23">
        <v>25</v>
      </c>
      <c r="G113" s="23" t="s">
        <v>49</v>
      </c>
      <c r="H113" s="23">
        <v>25</v>
      </c>
      <c r="I113" s="23" t="s">
        <v>49</v>
      </c>
      <c r="J113" s="23">
        <v>37</v>
      </c>
      <c r="K113" s="23" t="s">
        <v>49</v>
      </c>
      <c r="L113" s="23">
        <v>7.7</v>
      </c>
    </row>
    <row r="114" spans="1:12" x14ac:dyDescent="0.25">
      <c r="A114" s="23">
        <v>400021</v>
      </c>
      <c r="B114" t="s">
        <v>151</v>
      </c>
      <c r="C114" t="s">
        <v>38</v>
      </c>
      <c r="D114" t="s">
        <v>44</v>
      </c>
      <c r="E114" s="23" t="s">
        <v>45</v>
      </c>
    </row>
    <row r="115" spans="1:12" x14ac:dyDescent="0.25">
      <c r="A115" s="23">
        <v>400115</v>
      </c>
      <c r="B115" t="s">
        <v>152</v>
      </c>
      <c r="C115" t="s">
        <v>38</v>
      </c>
      <c r="D115" t="s">
        <v>44</v>
      </c>
      <c r="E115" s="24">
        <v>0.44</v>
      </c>
      <c r="F115" s="23">
        <v>15</v>
      </c>
      <c r="G115" s="23" t="s">
        <v>73</v>
      </c>
      <c r="H115" s="23">
        <v>16</v>
      </c>
      <c r="I115" s="23" t="s">
        <v>73</v>
      </c>
      <c r="J115" s="23">
        <v>49</v>
      </c>
      <c r="K115" s="23" t="s">
        <v>40</v>
      </c>
      <c r="L115" s="23">
        <v>7.93</v>
      </c>
    </row>
    <row r="116" spans="1:12" x14ac:dyDescent="0.25">
      <c r="A116" s="23">
        <v>610251</v>
      </c>
      <c r="B116" t="s">
        <v>153</v>
      </c>
      <c r="C116" t="s">
        <v>38</v>
      </c>
      <c r="D116" t="s">
        <v>94</v>
      </c>
      <c r="E116" s="23" t="s">
        <v>45</v>
      </c>
    </row>
    <row r="117" spans="1:12" x14ac:dyDescent="0.25">
      <c r="A117" s="23">
        <v>609851</v>
      </c>
      <c r="B117" t="s">
        <v>154</v>
      </c>
      <c r="C117" t="s">
        <v>38</v>
      </c>
      <c r="D117" t="s">
        <v>109</v>
      </c>
      <c r="E117" s="23" t="s">
        <v>45</v>
      </c>
    </row>
    <row r="118" spans="1:12" x14ac:dyDescent="0.25">
      <c r="A118" s="23">
        <v>609852</v>
      </c>
      <c r="B118" t="s">
        <v>155</v>
      </c>
      <c r="C118" t="s">
        <v>38</v>
      </c>
      <c r="D118" t="s">
        <v>60</v>
      </c>
      <c r="E118" s="23" t="s">
        <v>45</v>
      </c>
    </row>
    <row r="119" spans="1:12" x14ac:dyDescent="0.25">
      <c r="A119" s="23">
        <v>609853</v>
      </c>
      <c r="B119" t="s">
        <v>156</v>
      </c>
      <c r="C119" t="s">
        <v>38</v>
      </c>
      <c r="D119" t="s">
        <v>55</v>
      </c>
      <c r="E119" s="24">
        <v>0.5</v>
      </c>
      <c r="F119" s="23">
        <v>73</v>
      </c>
      <c r="G119" s="23" t="s">
        <v>39</v>
      </c>
      <c r="H119" s="23">
        <v>78</v>
      </c>
      <c r="I119" s="23" t="s">
        <v>39</v>
      </c>
      <c r="J119" s="23">
        <v>88</v>
      </c>
      <c r="K119" s="23" t="s">
        <v>62</v>
      </c>
      <c r="L119" s="23">
        <v>9.23</v>
      </c>
    </row>
    <row r="120" spans="1:12" x14ac:dyDescent="0.25">
      <c r="A120" s="23">
        <v>610148</v>
      </c>
      <c r="B120" t="s">
        <v>157</v>
      </c>
      <c r="C120" t="s">
        <v>38</v>
      </c>
      <c r="D120" t="s">
        <v>47</v>
      </c>
      <c r="E120" s="24">
        <v>0.44</v>
      </c>
      <c r="F120" s="23">
        <v>34</v>
      </c>
      <c r="G120" s="23" t="s">
        <v>49</v>
      </c>
      <c r="H120" s="23">
        <v>47</v>
      </c>
      <c r="I120" s="23" t="s">
        <v>40</v>
      </c>
      <c r="J120" s="23">
        <v>52</v>
      </c>
      <c r="K120" s="23" t="s">
        <v>40</v>
      </c>
      <c r="L120" s="23">
        <v>9.2799999999999994</v>
      </c>
    </row>
    <row r="121" spans="1:12" x14ac:dyDescent="0.25">
      <c r="A121" s="23">
        <v>400022</v>
      </c>
      <c r="B121" t="s">
        <v>1568</v>
      </c>
      <c r="C121" t="s">
        <v>42</v>
      </c>
      <c r="D121" t="s">
        <v>161</v>
      </c>
      <c r="E121" s="23" t="s">
        <v>45</v>
      </c>
    </row>
    <row r="122" spans="1:12" x14ac:dyDescent="0.25">
      <c r="A122" s="23">
        <v>610248</v>
      </c>
      <c r="B122" t="s">
        <v>158</v>
      </c>
      <c r="C122" t="s">
        <v>38</v>
      </c>
      <c r="D122" t="s">
        <v>109</v>
      </c>
      <c r="E122" s="24">
        <v>0.49</v>
      </c>
      <c r="F122" s="23">
        <v>49</v>
      </c>
      <c r="G122" s="23" t="s">
        <v>40</v>
      </c>
      <c r="H122" s="23">
        <v>28</v>
      </c>
      <c r="I122" s="23" t="s">
        <v>49</v>
      </c>
      <c r="J122" s="23">
        <v>43</v>
      </c>
      <c r="K122" s="23" t="s">
        <v>40</v>
      </c>
      <c r="L122" s="23">
        <v>8.39</v>
      </c>
    </row>
    <row r="123" spans="1:12" x14ac:dyDescent="0.25">
      <c r="A123" s="23">
        <v>610340</v>
      </c>
      <c r="B123" t="s">
        <v>159</v>
      </c>
      <c r="C123" t="s">
        <v>42</v>
      </c>
      <c r="D123" t="s">
        <v>109</v>
      </c>
      <c r="E123" s="23" t="s">
        <v>45</v>
      </c>
    </row>
    <row r="124" spans="1:12" x14ac:dyDescent="0.25">
      <c r="A124" s="23">
        <v>609753</v>
      </c>
      <c r="B124" t="s">
        <v>160</v>
      </c>
      <c r="C124" t="s">
        <v>42</v>
      </c>
      <c r="D124" t="s">
        <v>47</v>
      </c>
      <c r="E124" s="24">
        <v>0.44</v>
      </c>
      <c r="F124" s="23">
        <v>66</v>
      </c>
      <c r="G124" s="23" t="s">
        <v>39</v>
      </c>
      <c r="H124" s="23">
        <v>54</v>
      </c>
      <c r="I124" s="23" t="s">
        <v>40</v>
      </c>
      <c r="J124" s="23">
        <v>73</v>
      </c>
      <c r="K124" s="23" t="s">
        <v>39</v>
      </c>
      <c r="L124" s="23">
        <v>9.2100000000000009</v>
      </c>
    </row>
    <row r="125" spans="1:12" x14ac:dyDescent="0.25">
      <c r="A125" s="23">
        <v>400161</v>
      </c>
      <c r="B125" t="s">
        <v>162</v>
      </c>
      <c r="C125" t="s">
        <v>42</v>
      </c>
      <c r="D125" t="s">
        <v>44</v>
      </c>
      <c r="E125" s="24">
        <v>0.4</v>
      </c>
      <c r="F125" s="23">
        <v>63</v>
      </c>
      <c r="G125" s="23" t="s">
        <v>39</v>
      </c>
      <c r="H125" s="23">
        <v>67</v>
      </c>
      <c r="I125" s="23" t="s">
        <v>39</v>
      </c>
      <c r="J125" s="23">
        <v>39</v>
      </c>
      <c r="K125" s="23" t="s">
        <v>49</v>
      </c>
      <c r="L125" s="23">
        <v>7.95</v>
      </c>
    </row>
    <row r="126" spans="1:12" x14ac:dyDescent="0.25">
      <c r="A126" s="23">
        <v>400035</v>
      </c>
      <c r="B126" t="s">
        <v>163</v>
      </c>
      <c r="C126" t="s">
        <v>42</v>
      </c>
      <c r="D126" t="s">
        <v>44</v>
      </c>
      <c r="E126" s="23" t="s">
        <v>45</v>
      </c>
    </row>
    <row r="127" spans="1:12" x14ac:dyDescent="0.25">
      <c r="A127" s="23">
        <v>609754</v>
      </c>
      <c r="B127" t="s">
        <v>164</v>
      </c>
      <c r="C127" t="s">
        <v>42</v>
      </c>
      <c r="D127" t="s">
        <v>64</v>
      </c>
      <c r="E127" s="23" t="s">
        <v>45</v>
      </c>
    </row>
    <row r="128" spans="1:12" x14ac:dyDescent="0.25">
      <c r="A128" s="23">
        <v>400091</v>
      </c>
      <c r="B128" t="s">
        <v>165</v>
      </c>
      <c r="C128" t="s">
        <v>42</v>
      </c>
      <c r="D128" t="s">
        <v>161</v>
      </c>
      <c r="E128" s="23" t="s">
        <v>45</v>
      </c>
    </row>
    <row r="129" spans="1:12" x14ac:dyDescent="0.25">
      <c r="A129" s="23">
        <v>400036</v>
      </c>
      <c r="B129" t="s">
        <v>166</v>
      </c>
      <c r="C129" t="s">
        <v>42</v>
      </c>
      <c r="D129" t="s">
        <v>44</v>
      </c>
      <c r="E129" s="23" t="s">
        <v>45</v>
      </c>
    </row>
    <row r="130" spans="1:12" x14ac:dyDescent="0.25">
      <c r="A130" s="23">
        <v>609674</v>
      </c>
      <c r="B130" t="s">
        <v>167</v>
      </c>
      <c r="C130" t="s">
        <v>42</v>
      </c>
      <c r="D130" t="s">
        <v>69</v>
      </c>
      <c r="E130" s="23" t="s">
        <v>45</v>
      </c>
    </row>
    <row r="131" spans="1:12" x14ac:dyDescent="0.25">
      <c r="A131" s="23">
        <v>609854</v>
      </c>
      <c r="B131" t="s">
        <v>168</v>
      </c>
      <c r="C131" t="s">
        <v>38</v>
      </c>
      <c r="D131" t="s">
        <v>94</v>
      </c>
      <c r="E131" s="23" t="s">
        <v>45</v>
      </c>
    </row>
    <row r="132" spans="1:12" x14ac:dyDescent="0.25">
      <c r="A132" s="23">
        <v>609855</v>
      </c>
      <c r="B132" t="s">
        <v>169</v>
      </c>
      <c r="C132" t="s">
        <v>38</v>
      </c>
      <c r="D132" t="s">
        <v>78</v>
      </c>
      <c r="E132" s="24">
        <v>0.5</v>
      </c>
      <c r="F132" s="23">
        <v>79</v>
      </c>
      <c r="G132" s="23" t="s">
        <v>39</v>
      </c>
      <c r="H132" s="23">
        <v>69</v>
      </c>
      <c r="I132" s="23" t="s">
        <v>39</v>
      </c>
      <c r="J132" s="23">
        <v>73</v>
      </c>
      <c r="K132" s="23" t="s">
        <v>39</v>
      </c>
      <c r="L132" s="23">
        <v>9.18</v>
      </c>
    </row>
    <row r="133" spans="1:12" x14ac:dyDescent="0.25">
      <c r="A133" s="23">
        <v>400159</v>
      </c>
      <c r="B133" t="s">
        <v>170</v>
      </c>
      <c r="C133" t="s">
        <v>38</v>
      </c>
      <c r="D133" t="s">
        <v>44</v>
      </c>
      <c r="E133" s="24">
        <v>0.49</v>
      </c>
      <c r="F133" s="23">
        <v>82</v>
      </c>
      <c r="G133" s="23" t="s">
        <v>62</v>
      </c>
      <c r="H133" s="23">
        <v>99</v>
      </c>
      <c r="I133" s="23" t="s">
        <v>62</v>
      </c>
      <c r="J133" s="23">
        <v>80</v>
      </c>
      <c r="K133" s="23" t="s">
        <v>62</v>
      </c>
      <c r="L133" s="23">
        <v>9.61</v>
      </c>
    </row>
    <row r="134" spans="1:12" x14ac:dyDescent="0.25">
      <c r="A134" s="23">
        <v>400023</v>
      </c>
      <c r="B134" t="s">
        <v>1563</v>
      </c>
      <c r="C134" t="s">
        <v>38</v>
      </c>
      <c r="D134" t="s">
        <v>44</v>
      </c>
      <c r="E134" s="23" t="s">
        <v>45</v>
      </c>
    </row>
    <row r="135" spans="1:12" x14ac:dyDescent="0.25">
      <c r="A135" s="23">
        <v>400024</v>
      </c>
      <c r="B135" t="s">
        <v>171</v>
      </c>
      <c r="C135" t="s">
        <v>38</v>
      </c>
      <c r="D135" t="s">
        <v>44</v>
      </c>
      <c r="E135" s="23" t="s">
        <v>45</v>
      </c>
    </row>
    <row r="136" spans="1:12" x14ac:dyDescent="0.25">
      <c r="A136" s="23">
        <v>400092</v>
      </c>
      <c r="B136" t="s">
        <v>172</v>
      </c>
      <c r="C136" t="s">
        <v>38</v>
      </c>
      <c r="D136" t="s">
        <v>44</v>
      </c>
      <c r="E136" s="23" t="s">
        <v>45</v>
      </c>
    </row>
    <row r="137" spans="1:12" x14ac:dyDescent="0.25">
      <c r="A137" s="23">
        <v>400025</v>
      </c>
      <c r="B137" t="s">
        <v>173</v>
      </c>
      <c r="C137" t="s">
        <v>38</v>
      </c>
      <c r="D137" t="s">
        <v>44</v>
      </c>
      <c r="E137" s="23" t="s">
        <v>45</v>
      </c>
    </row>
    <row r="138" spans="1:12" x14ac:dyDescent="0.25">
      <c r="A138" s="23">
        <v>400113</v>
      </c>
      <c r="B138" t="s">
        <v>174</v>
      </c>
      <c r="C138" t="s">
        <v>42</v>
      </c>
      <c r="D138" t="s">
        <v>44</v>
      </c>
      <c r="E138" s="23" t="s">
        <v>45</v>
      </c>
    </row>
    <row r="139" spans="1:12" x14ac:dyDescent="0.25">
      <c r="A139" s="23">
        <v>400032</v>
      </c>
      <c r="B139" t="s">
        <v>175</v>
      </c>
      <c r="C139" t="s">
        <v>42</v>
      </c>
      <c r="D139" t="s">
        <v>44</v>
      </c>
      <c r="E139" s="23" t="s">
        <v>45</v>
      </c>
    </row>
    <row r="140" spans="1:12" x14ac:dyDescent="0.25">
      <c r="A140" s="23">
        <v>400027</v>
      </c>
      <c r="B140" t="s">
        <v>176</v>
      </c>
      <c r="C140" t="s">
        <v>38</v>
      </c>
      <c r="D140" t="s">
        <v>44</v>
      </c>
      <c r="E140" s="23" t="s">
        <v>45</v>
      </c>
    </row>
    <row r="141" spans="1:12" x14ac:dyDescent="0.25">
      <c r="A141" s="23">
        <v>400033</v>
      </c>
      <c r="B141" t="s">
        <v>177</v>
      </c>
      <c r="C141" t="s">
        <v>42</v>
      </c>
      <c r="D141" t="s">
        <v>44</v>
      </c>
      <c r="E141" s="23" t="s">
        <v>45</v>
      </c>
    </row>
    <row r="142" spans="1:12" x14ac:dyDescent="0.25">
      <c r="A142" s="23">
        <v>400026</v>
      </c>
      <c r="B142" t="s">
        <v>178</v>
      </c>
      <c r="C142" t="s">
        <v>38</v>
      </c>
      <c r="D142" t="s">
        <v>44</v>
      </c>
      <c r="E142" s="23" t="s">
        <v>45</v>
      </c>
    </row>
    <row r="143" spans="1:12" x14ac:dyDescent="0.25">
      <c r="A143" s="23">
        <v>400034</v>
      </c>
      <c r="B143" t="s">
        <v>179</v>
      </c>
      <c r="C143" t="s">
        <v>42</v>
      </c>
      <c r="D143" t="s">
        <v>44</v>
      </c>
      <c r="E143" s="23" t="s">
        <v>45</v>
      </c>
    </row>
    <row r="144" spans="1:12" x14ac:dyDescent="0.25">
      <c r="A144" s="23">
        <v>400028</v>
      </c>
      <c r="B144" t="s">
        <v>180</v>
      </c>
      <c r="C144" t="s">
        <v>38</v>
      </c>
      <c r="D144" t="s">
        <v>44</v>
      </c>
      <c r="E144" s="23" t="s">
        <v>45</v>
      </c>
    </row>
    <row r="145" spans="1:12" x14ac:dyDescent="0.25">
      <c r="A145" s="23">
        <v>400029</v>
      </c>
      <c r="B145" t="s">
        <v>181</v>
      </c>
      <c r="C145" t="s">
        <v>38</v>
      </c>
      <c r="D145" t="s">
        <v>44</v>
      </c>
      <c r="E145" s="23" t="s">
        <v>45</v>
      </c>
    </row>
    <row r="146" spans="1:12" x14ac:dyDescent="0.25">
      <c r="A146" s="23">
        <v>400030</v>
      </c>
      <c r="B146" t="s">
        <v>182</v>
      </c>
      <c r="C146" t="s">
        <v>38</v>
      </c>
      <c r="D146" t="s">
        <v>44</v>
      </c>
      <c r="E146" s="23" t="s">
        <v>45</v>
      </c>
    </row>
    <row r="147" spans="1:12" x14ac:dyDescent="0.25">
      <c r="A147" s="23">
        <v>400031</v>
      </c>
      <c r="B147" t="s">
        <v>183</v>
      </c>
      <c r="C147" t="s">
        <v>38</v>
      </c>
      <c r="D147" t="s">
        <v>44</v>
      </c>
      <c r="E147" s="24">
        <v>0.51</v>
      </c>
      <c r="F147" s="23">
        <v>25</v>
      </c>
      <c r="G147" s="23" t="s">
        <v>49</v>
      </c>
      <c r="H147" s="23">
        <v>21</v>
      </c>
      <c r="I147" s="23" t="s">
        <v>49</v>
      </c>
      <c r="J147" s="23">
        <v>16</v>
      </c>
      <c r="K147" s="23" t="s">
        <v>73</v>
      </c>
      <c r="L147" s="23">
        <v>7.42</v>
      </c>
    </row>
    <row r="148" spans="1:12" x14ac:dyDescent="0.25">
      <c r="A148" s="23">
        <v>610347</v>
      </c>
      <c r="B148" t="s">
        <v>184</v>
      </c>
      <c r="C148" t="s">
        <v>38</v>
      </c>
      <c r="D148" t="s">
        <v>67</v>
      </c>
      <c r="E148" s="24">
        <v>0.45</v>
      </c>
      <c r="F148" s="23">
        <v>89</v>
      </c>
      <c r="G148" s="23" t="s">
        <v>62</v>
      </c>
      <c r="H148" s="23">
        <v>75</v>
      </c>
      <c r="I148" s="23" t="s">
        <v>39</v>
      </c>
      <c r="J148" s="23">
        <v>99</v>
      </c>
      <c r="K148" s="23" t="s">
        <v>62</v>
      </c>
      <c r="L148" s="23">
        <v>9</v>
      </c>
    </row>
    <row r="149" spans="1:12" x14ac:dyDescent="0.25">
      <c r="A149" s="23">
        <v>609795</v>
      </c>
      <c r="B149" t="s">
        <v>185</v>
      </c>
      <c r="C149" t="s">
        <v>38</v>
      </c>
      <c r="D149" t="s">
        <v>98</v>
      </c>
      <c r="E149" s="23" t="s">
        <v>45</v>
      </c>
    </row>
    <row r="150" spans="1:12" x14ac:dyDescent="0.25">
      <c r="A150" s="23">
        <v>610244</v>
      </c>
      <c r="B150" t="s">
        <v>186</v>
      </c>
      <c r="C150" t="s">
        <v>42</v>
      </c>
      <c r="D150" t="s">
        <v>98</v>
      </c>
      <c r="E150" s="23" t="s">
        <v>45</v>
      </c>
    </row>
    <row r="151" spans="1:12" x14ac:dyDescent="0.25">
      <c r="A151" s="23">
        <v>609856</v>
      </c>
      <c r="B151" t="s">
        <v>187</v>
      </c>
      <c r="C151" t="s">
        <v>38</v>
      </c>
      <c r="D151" t="s">
        <v>58</v>
      </c>
      <c r="E151" s="24">
        <v>0.46</v>
      </c>
      <c r="F151" s="23">
        <v>60</v>
      </c>
      <c r="G151" s="23" t="s">
        <v>39</v>
      </c>
      <c r="H151" s="23">
        <v>79</v>
      </c>
      <c r="I151" s="23" t="s">
        <v>39</v>
      </c>
      <c r="J151" s="23">
        <v>72</v>
      </c>
      <c r="K151" s="23" t="s">
        <v>39</v>
      </c>
      <c r="L151" s="23">
        <v>8.82</v>
      </c>
    </row>
    <row r="152" spans="1:12" x14ac:dyDescent="0.25">
      <c r="A152" s="23">
        <v>609759</v>
      </c>
      <c r="B152" t="s">
        <v>188</v>
      </c>
      <c r="C152" t="s">
        <v>42</v>
      </c>
      <c r="D152" t="s">
        <v>94</v>
      </c>
      <c r="E152" s="23" t="s">
        <v>45</v>
      </c>
    </row>
    <row r="153" spans="1:12" x14ac:dyDescent="0.25">
      <c r="A153" s="23">
        <v>609857</v>
      </c>
      <c r="B153" t="s">
        <v>189</v>
      </c>
      <c r="C153" t="s">
        <v>38</v>
      </c>
      <c r="D153" t="s">
        <v>53</v>
      </c>
      <c r="E153" s="23" t="s">
        <v>45</v>
      </c>
    </row>
    <row r="154" spans="1:12" x14ac:dyDescent="0.25">
      <c r="A154" s="23">
        <v>609859</v>
      </c>
      <c r="B154" t="s">
        <v>190</v>
      </c>
      <c r="C154" t="s">
        <v>38</v>
      </c>
      <c r="D154" t="s">
        <v>60</v>
      </c>
      <c r="E154" s="23" t="s">
        <v>45</v>
      </c>
    </row>
    <row r="155" spans="1:12" x14ac:dyDescent="0.25">
      <c r="A155" s="23">
        <v>609861</v>
      </c>
      <c r="B155" t="s">
        <v>191</v>
      </c>
      <c r="C155" t="s">
        <v>38</v>
      </c>
      <c r="D155" t="s">
        <v>67</v>
      </c>
      <c r="E155" s="23" t="s">
        <v>45</v>
      </c>
    </row>
    <row r="156" spans="1:12" x14ac:dyDescent="0.25">
      <c r="A156" s="23">
        <v>610199</v>
      </c>
      <c r="B156" t="s">
        <v>192</v>
      </c>
      <c r="C156" t="s">
        <v>38</v>
      </c>
      <c r="D156" t="s">
        <v>58</v>
      </c>
      <c r="E156" s="23" t="s">
        <v>83</v>
      </c>
      <c r="F156" s="23">
        <v>76</v>
      </c>
      <c r="G156" s="23" t="s">
        <v>39</v>
      </c>
      <c r="H156" s="23">
        <v>58</v>
      </c>
      <c r="I156" s="23" t="s">
        <v>40</v>
      </c>
      <c r="J156" s="23">
        <v>59</v>
      </c>
      <c r="K156" s="23" t="s">
        <v>40</v>
      </c>
      <c r="L156" s="23">
        <v>8.6</v>
      </c>
    </row>
    <row r="157" spans="1:12" x14ac:dyDescent="0.25">
      <c r="A157" s="23">
        <v>609862</v>
      </c>
      <c r="B157" t="s">
        <v>193</v>
      </c>
      <c r="C157" t="s">
        <v>38</v>
      </c>
      <c r="D157" t="s">
        <v>69</v>
      </c>
      <c r="E157" s="23" t="s">
        <v>83</v>
      </c>
      <c r="F157" s="23">
        <v>50</v>
      </c>
      <c r="G157" s="23" t="s">
        <v>40</v>
      </c>
      <c r="H157" s="23">
        <v>45</v>
      </c>
      <c r="I157" s="23" t="s">
        <v>40</v>
      </c>
      <c r="J157" s="23">
        <v>31</v>
      </c>
      <c r="K157" s="23" t="s">
        <v>49</v>
      </c>
      <c r="L157" s="23">
        <v>7.78</v>
      </c>
    </row>
    <row r="158" spans="1:12" x14ac:dyDescent="0.25">
      <c r="A158" s="23">
        <v>610499</v>
      </c>
      <c r="B158" t="s">
        <v>194</v>
      </c>
      <c r="C158" t="s">
        <v>42</v>
      </c>
      <c r="D158" t="s">
        <v>109</v>
      </c>
      <c r="E158" s="24">
        <v>0.42</v>
      </c>
      <c r="F158" s="23">
        <v>62</v>
      </c>
      <c r="G158" s="23" t="s">
        <v>39</v>
      </c>
      <c r="H158" s="23">
        <v>59</v>
      </c>
      <c r="I158" s="23" t="s">
        <v>40</v>
      </c>
      <c r="J158" s="23">
        <v>58</v>
      </c>
      <c r="K158" s="23" t="s">
        <v>40</v>
      </c>
      <c r="L158" s="23">
        <v>8.08</v>
      </c>
    </row>
    <row r="159" spans="1:12" x14ac:dyDescent="0.25">
      <c r="A159" s="23">
        <v>610170</v>
      </c>
      <c r="B159" t="s">
        <v>195</v>
      </c>
      <c r="C159" t="s">
        <v>38</v>
      </c>
      <c r="D159" t="s">
        <v>78</v>
      </c>
      <c r="E159" s="24">
        <v>0.6</v>
      </c>
      <c r="F159" s="23">
        <v>61</v>
      </c>
      <c r="G159" s="23" t="s">
        <v>39</v>
      </c>
      <c r="H159" s="23">
        <v>78</v>
      </c>
      <c r="I159" s="23" t="s">
        <v>39</v>
      </c>
      <c r="J159" s="23">
        <v>72</v>
      </c>
      <c r="K159" s="23" t="s">
        <v>39</v>
      </c>
      <c r="L159" s="23">
        <v>9.3699999999999992</v>
      </c>
    </row>
    <row r="160" spans="1:12" x14ac:dyDescent="0.25">
      <c r="A160" s="23">
        <v>609863</v>
      </c>
      <c r="B160" t="s">
        <v>196</v>
      </c>
      <c r="C160" t="s">
        <v>38</v>
      </c>
      <c r="D160" t="s">
        <v>47</v>
      </c>
      <c r="E160" s="24">
        <v>0.45</v>
      </c>
      <c r="F160" s="23">
        <v>80</v>
      </c>
      <c r="G160" s="23" t="s">
        <v>62</v>
      </c>
      <c r="H160" s="23">
        <v>72</v>
      </c>
      <c r="I160" s="23" t="s">
        <v>39</v>
      </c>
      <c r="J160" s="23">
        <v>81</v>
      </c>
      <c r="K160" s="23" t="s">
        <v>62</v>
      </c>
      <c r="L160" s="23">
        <v>9.1300000000000008</v>
      </c>
    </row>
    <row r="161" spans="1:12" x14ac:dyDescent="0.25">
      <c r="A161" s="23">
        <v>609864</v>
      </c>
      <c r="B161" t="s">
        <v>197</v>
      </c>
      <c r="C161" t="s">
        <v>38</v>
      </c>
      <c r="D161" t="s">
        <v>85</v>
      </c>
      <c r="E161" s="23" t="s">
        <v>45</v>
      </c>
    </row>
    <row r="162" spans="1:12" x14ac:dyDescent="0.25">
      <c r="A162" s="23">
        <v>609866</v>
      </c>
      <c r="B162" t="s">
        <v>198</v>
      </c>
      <c r="C162" t="s">
        <v>38</v>
      </c>
      <c r="D162" t="s">
        <v>60</v>
      </c>
      <c r="E162" s="24">
        <v>0.46</v>
      </c>
      <c r="F162" s="23">
        <v>59</v>
      </c>
      <c r="G162" s="23" t="s">
        <v>40</v>
      </c>
      <c r="H162" s="23">
        <v>46</v>
      </c>
      <c r="I162" s="23" t="s">
        <v>40</v>
      </c>
      <c r="J162" s="23">
        <v>60</v>
      </c>
      <c r="K162" s="23" t="s">
        <v>39</v>
      </c>
      <c r="L162" s="23">
        <v>9.3800000000000008</v>
      </c>
    </row>
    <row r="163" spans="1:12" x14ac:dyDescent="0.25">
      <c r="A163" s="23">
        <v>609867</v>
      </c>
      <c r="B163" t="s">
        <v>199</v>
      </c>
      <c r="C163" t="s">
        <v>38</v>
      </c>
      <c r="D163" t="s">
        <v>141</v>
      </c>
      <c r="E163" s="24">
        <v>0.37</v>
      </c>
      <c r="F163" s="23">
        <v>74</v>
      </c>
      <c r="G163" s="23" t="s">
        <v>39</v>
      </c>
      <c r="H163" s="23">
        <v>95</v>
      </c>
      <c r="I163" s="23" t="s">
        <v>62</v>
      </c>
      <c r="J163" s="23">
        <v>74</v>
      </c>
      <c r="K163" s="23" t="s">
        <v>39</v>
      </c>
      <c r="L163" s="23">
        <v>9.48</v>
      </c>
    </row>
    <row r="164" spans="1:12" x14ac:dyDescent="0.25">
      <c r="A164" s="23">
        <v>609870</v>
      </c>
      <c r="B164" t="s">
        <v>200</v>
      </c>
      <c r="C164" t="s">
        <v>38</v>
      </c>
      <c r="D164" t="s">
        <v>141</v>
      </c>
      <c r="E164" s="23" t="s">
        <v>45</v>
      </c>
    </row>
    <row r="165" spans="1:12" x14ac:dyDescent="0.25">
      <c r="A165" s="23">
        <v>609761</v>
      </c>
      <c r="B165" t="s">
        <v>201</v>
      </c>
      <c r="C165" t="s">
        <v>42</v>
      </c>
      <c r="D165" t="s">
        <v>58</v>
      </c>
      <c r="E165" s="23" t="s">
        <v>45</v>
      </c>
    </row>
    <row r="166" spans="1:12" x14ac:dyDescent="0.25">
      <c r="A166" s="23">
        <v>610355</v>
      </c>
      <c r="B166" t="s">
        <v>202</v>
      </c>
      <c r="C166" t="s">
        <v>38</v>
      </c>
      <c r="D166" t="s">
        <v>60</v>
      </c>
      <c r="E166" s="24">
        <v>0.36</v>
      </c>
      <c r="F166" s="23">
        <v>70</v>
      </c>
      <c r="G166" s="23" t="s">
        <v>39</v>
      </c>
      <c r="H166" s="23">
        <v>88</v>
      </c>
      <c r="I166" s="23" t="s">
        <v>62</v>
      </c>
      <c r="J166" s="23">
        <v>92</v>
      </c>
      <c r="K166" s="23" t="s">
        <v>62</v>
      </c>
      <c r="L166" s="23">
        <v>9.36</v>
      </c>
    </row>
    <row r="167" spans="1:12" x14ac:dyDescent="0.25">
      <c r="A167" s="23">
        <v>610561</v>
      </c>
      <c r="B167" t="s">
        <v>203</v>
      </c>
      <c r="C167" t="s">
        <v>42</v>
      </c>
      <c r="D167" t="s">
        <v>64</v>
      </c>
      <c r="E167" s="24">
        <v>0.3</v>
      </c>
      <c r="F167" s="23">
        <v>58</v>
      </c>
      <c r="G167" s="23" t="s">
        <v>40</v>
      </c>
      <c r="H167" s="23">
        <v>54</v>
      </c>
      <c r="I167" s="23" t="s">
        <v>40</v>
      </c>
      <c r="J167" s="23">
        <v>37</v>
      </c>
      <c r="K167" s="23" t="s">
        <v>49</v>
      </c>
      <c r="L167" s="23">
        <v>7.91</v>
      </c>
    </row>
    <row r="168" spans="1:12" x14ac:dyDescent="0.25">
      <c r="A168" s="23">
        <v>609873</v>
      </c>
      <c r="B168" t="s">
        <v>204</v>
      </c>
      <c r="C168" t="s">
        <v>38</v>
      </c>
      <c r="D168" t="s">
        <v>94</v>
      </c>
      <c r="E168" s="24">
        <v>0.41</v>
      </c>
      <c r="F168" s="23">
        <v>83</v>
      </c>
      <c r="G168" s="23" t="s">
        <v>62</v>
      </c>
      <c r="H168" s="23">
        <v>64</v>
      </c>
      <c r="I168" s="23" t="s">
        <v>39</v>
      </c>
      <c r="J168" s="23">
        <v>56</v>
      </c>
      <c r="K168" s="23" t="s">
        <v>40</v>
      </c>
      <c r="L168" s="23">
        <v>7.88</v>
      </c>
    </row>
    <row r="169" spans="1:12" x14ac:dyDescent="0.25">
      <c r="A169" s="23">
        <v>610003</v>
      </c>
      <c r="B169" t="s">
        <v>205</v>
      </c>
      <c r="C169" t="s">
        <v>38</v>
      </c>
      <c r="D169" t="s">
        <v>85</v>
      </c>
      <c r="E169" s="24">
        <v>0.66</v>
      </c>
      <c r="F169" s="23">
        <v>67</v>
      </c>
      <c r="G169" s="23" t="s">
        <v>39</v>
      </c>
      <c r="H169" s="23">
        <v>70</v>
      </c>
      <c r="I169" s="23" t="s">
        <v>39</v>
      </c>
      <c r="J169" s="23">
        <v>76</v>
      </c>
      <c r="K169" s="23" t="s">
        <v>39</v>
      </c>
      <c r="L169" s="23">
        <v>8.75</v>
      </c>
    </row>
    <row r="170" spans="1:12" x14ac:dyDescent="0.25">
      <c r="A170" s="23">
        <v>610004</v>
      </c>
      <c r="B170" t="s">
        <v>206</v>
      </c>
      <c r="C170" t="s">
        <v>38</v>
      </c>
      <c r="D170" t="s">
        <v>58</v>
      </c>
      <c r="E170" s="24">
        <v>0.45</v>
      </c>
      <c r="F170" s="23">
        <v>54</v>
      </c>
      <c r="G170" s="23" t="s">
        <v>40</v>
      </c>
      <c r="H170" s="23">
        <v>47</v>
      </c>
      <c r="I170" s="23" t="s">
        <v>40</v>
      </c>
      <c r="J170" s="23">
        <v>55</v>
      </c>
      <c r="K170" s="23" t="s">
        <v>40</v>
      </c>
      <c r="L170" s="23">
        <v>8.23</v>
      </c>
    </row>
    <row r="171" spans="1:12" x14ac:dyDescent="0.25">
      <c r="A171" s="23">
        <v>609756</v>
      </c>
      <c r="B171" t="s">
        <v>207</v>
      </c>
      <c r="C171" t="s">
        <v>42</v>
      </c>
      <c r="D171" t="s">
        <v>78</v>
      </c>
      <c r="E171" s="23" t="s">
        <v>45</v>
      </c>
    </row>
    <row r="172" spans="1:12" x14ac:dyDescent="0.25">
      <c r="A172" s="23">
        <v>609900</v>
      </c>
      <c r="B172" t="s">
        <v>208</v>
      </c>
      <c r="C172" t="s">
        <v>38</v>
      </c>
      <c r="D172" t="s">
        <v>109</v>
      </c>
      <c r="E172" s="23" t="s">
        <v>45</v>
      </c>
    </row>
    <row r="173" spans="1:12" x14ac:dyDescent="0.25">
      <c r="A173" s="23">
        <v>610239</v>
      </c>
      <c r="B173" t="s">
        <v>209</v>
      </c>
      <c r="C173" t="s">
        <v>38</v>
      </c>
      <c r="D173" t="s">
        <v>78</v>
      </c>
      <c r="E173" s="23" t="s">
        <v>45</v>
      </c>
    </row>
    <row r="174" spans="1:12" x14ac:dyDescent="0.25">
      <c r="A174" s="23">
        <v>609875</v>
      </c>
      <c r="B174" t="s">
        <v>210</v>
      </c>
      <c r="C174" t="s">
        <v>38</v>
      </c>
      <c r="D174" t="s">
        <v>47</v>
      </c>
      <c r="E174" s="24">
        <v>0.71</v>
      </c>
      <c r="F174" s="23">
        <v>82</v>
      </c>
      <c r="G174" s="23" t="s">
        <v>62</v>
      </c>
      <c r="H174" s="23">
        <v>75</v>
      </c>
      <c r="I174" s="23" t="s">
        <v>39</v>
      </c>
      <c r="J174" s="23">
        <v>81</v>
      </c>
      <c r="K174" s="23" t="s">
        <v>62</v>
      </c>
      <c r="L174" s="23">
        <v>9.27</v>
      </c>
    </row>
    <row r="175" spans="1:12" x14ac:dyDescent="0.25">
      <c r="A175" s="23">
        <v>610521</v>
      </c>
      <c r="B175" t="s">
        <v>211</v>
      </c>
      <c r="C175" t="s">
        <v>38</v>
      </c>
      <c r="D175" t="s">
        <v>85</v>
      </c>
      <c r="E175" s="23" t="s">
        <v>45</v>
      </c>
    </row>
    <row r="176" spans="1:12" x14ac:dyDescent="0.25">
      <c r="A176" s="23">
        <v>609876</v>
      </c>
      <c r="B176" t="s">
        <v>212</v>
      </c>
      <c r="C176" t="s">
        <v>38</v>
      </c>
      <c r="D176" t="s">
        <v>78</v>
      </c>
      <c r="E176" s="24">
        <v>0.49</v>
      </c>
      <c r="F176" s="23">
        <v>52</v>
      </c>
      <c r="G176" s="23" t="s">
        <v>40</v>
      </c>
      <c r="H176" s="23">
        <v>51</v>
      </c>
      <c r="I176" s="23" t="s">
        <v>40</v>
      </c>
      <c r="J176" s="23">
        <v>41</v>
      </c>
      <c r="K176" s="23" t="s">
        <v>40</v>
      </c>
      <c r="L176" s="23">
        <v>8.3800000000000008</v>
      </c>
    </row>
    <row r="177" spans="1:12" x14ac:dyDescent="0.25">
      <c r="A177" s="23">
        <v>609879</v>
      </c>
      <c r="B177" t="s">
        <v>213</v>
      </c>
      <c r="C177" t="s">
        <v>38</v>
      </c>
      <c r="D177" t="s">
        <v>67</v>
      </c>
      <c r="E177" s="23" t="s">
        <v>45</v>
      </c>
    </row>
    <row r="178" spans="1:12" x14ac:dyDescent="0.25">
      <c r="A178" s="23">
        <v>610313</v>
      </c>
      <c r="B178" t="s">
        <v>214</v>
      </c>
      <c r="C178" t="s">
        <v>38</v>
      </c>
      <c r="D178" t="s">
        <v>94</v>
      </c>
      <c r="E178" s="23" t="s">
        <v>45</v>
      </c>
    </row>
    <row r="179" spans="1:12" x14ac:dyDescent="0.25">
      <c r="A179" s="23">
        <v>609880</v>
      </c>
      <c r="B179" t="s">
        <v>215</v>
      </c>
      <c r="C179" t="s">
        <v>38</v>
      </c>
      <c r="D179" t="s">
        <v>60</v>
      </c>
      <c r="E179" s="24">
        <v>0.75</v>
      </c>
      <c r="F179" s="23">
        <v>66</v>
      </c>
      <c r="G179" s="23" t="s">
        <v>39</v>
      </c>
      <c r="H179" s="23">
        <v>53</v>
      </c>
      <c r="I179" s="23" t="s">
        <v>40</v>
      </c>
      <c r="J179" s="23">
        <v>15</v>
      </c>
      <c r="K179" s="23" t="s">
        <v>73</v>
      </c>
      <c r="L179" s="23">
        <v>9.02</v>
      </c>
    </row>
    <row r="180" spans="1:12" x14ac:dyDescent="0.25">
      <c r="A180" s="23">
        <v>609883</v>
      </c>
      <c r="B180" t="s">
        <v>216</v>
      </c>
      <c r="C180" t="s">
        <v>38</v>
      </c>
      <c r="D180" t="s">
        <v>109</v>
      </c>
      <c r="E180" s="23" t="s">
        <v>45</v>
      </c>
    </row>
    <row r="181" spans="1:12" x14ac:dyDescent="0.25">
      <c r="A181" s="23">
        <v>610367</v>
      </c>
      <c r="B181" t="s">
        <v>217</v>
      </c>
      <c r="C181" t="s">
        <v>38</v>
      </c>
      <c r="D181" t="s">
        <v>98</v>
      </c>
      <c r="E181" s="23" t="s">
        <v>45</v>
      </c>
    </row>
    <row r="182" spans="1:12" x14ac:dyDescent="0.25">
      <c r="A182" s="23">
        <v>610252</v>
      </c>
      <c r="B182" t="s">
        <v>218</v>
      </c>
      <c r="C182" t="s">
        <v>38</v>
      </c>
      <c r="D182" t="s">
        <v>64</v>
      </c>
      <c r="E182" s="24">
        <v>0.43</v>
      </c>
      <c r="F182" s="23">
        <v>67</v>
      </c>
      <c r="G182" s="23" t="s">
        <v>39</v>
      </c>
      <c r="H182" s="23">
        <v>81</v>
      </c>
      <c r="I182" s="23" t="s">
        <v>62</v>
      </c>
      <c r="J182" s="23">
        <v>99</v>
      </c>
      <c r="K182" s="23" t="s">
        <v>62</v>
      </c>
      <c r="L182" s="23">
        <v>8.51</v>
      </c>
    </row>
    <row r="183" spans="1:12" x14ac:dyDescent="0.25">
      <c r="A183" s="23">
        <v>609884</v>
      </c>
      <c r="B183" t="s">
        <v>219</v>
      </c>
      <c r="C183" t="s">
        <v>38</v>
      </c>
      <c r="D183" t="s">
        <v>53</v>
      </c>
      <c r="E183" s="23" t="s">
        <v>45</v>
      </c>
    </row>
    <row r="184" spans="1:12" x14ac:dyDescent="0.25">
      <c r="A184" s="23">
        <v>610402</v>
      </c>
      <c r="B184" t="s">
        <v>220</v>
      </c>
      <c r="C184" t="s">
        <v>42</v>
      </c>
      <c r="D184" t="s">
        <v>47</v>
      </c>
      <c r="E184" s="24">
        <v>0.35</v>
      </c>
      <c r="F184" s="23">
        <v>99</v>
      </c>
      <c r="G184" s="23" t="s">
        <v>62</v>
      </c>
      <c r="H184" s="23">
        <v>78</v>
      </c>
      <c r="I184" s="23" t="s">
        <v>39</v>
      </c>
      <c r="J184" s="23">
        <v>93</v>
      </c>
      <c r="K184" s="23" t="s">
        <v>62</v>
      </c>
      <c r="L184" s="23">
        <v>9.6300000000000008</v>
      </c>
    </row>
    <row r="185" spans="1:12" x14ac:dyDescent="0.25">
      <c r="A185" s="23">
        <v>609885</v>
      </c>
      <c r="B185" t="s">
        <v>221</v>
      </c>
      <c r="C185" t="s">
        <v>38</v>
      </c>
      <c r="D185" t="s">
        <v>109</v>
      </c>
      <c r="E185" s="24">
        <v>0.66</v>
      </c>
      <c r="F185" s="23">
        <v>60</v>
      </c>
      <c r="G185" s="23" t="s">
        <v>39</v>
      </c>
      <c r="H185" s="23">
        <v>45</v>
      </c>
      <c r="I185" s="23" t="s">
        <v>40</v>
      </c>
      <c r="J185" s="23">
        <v>82</v>
      </c>
      <c r="K185" s="23" t="s">
        <v>62</v>
      </c>
      <c r="L185" s="23">
        <v>8.4600000000000009</v>
      </c>
    </row>
    <row r="186" spans="1:12" x14ac:dyDescent="0.25">
      <c r="A186" s="23">
        <v>609874</v>
      </c>
      <c r="B186" t="s">
        <v>222</v>
      </c>
      <c r="C186" t="s">
        <v>38</v>
      </c>
      <c r="D186" t="s">
        <v>53</v>
      </c>
      <c r="E186" s="23" t="s">
        <v>45</v>
      </c>
    </row>
    <row r="187" spans="1:12" x14ac:dyDescent="0.25">
      <c r="A187" s="23">
        <v>610363</v>
      </c>
      <c r="B187" t="s">
        <v>223</v>
      </c>
      <c r="C187" t="s">
        <v>38</v>
      </c>
      <c r="D187" t="s">
        <v>47</v>
      </c>
      <c r="E187" s="23" t="s">
        <v>45</v>
      </c>
    </row>
    <row r="188" spans="1:12" x14ac:dyDescent="0.25">
      <c r="A188" s="23">
        <v>610515</v>
      </c>
      <c r="B188" t="s">
        <v>224</v>
      </c>
      <c r="C188" t="s">
        <v>38</v>
      </c>
      <c r="D188" t="s">
        <v>53</v>
      </c>
      <c r="E188" s="24">
        <v>0.6</v>
      </c>
      <c r="F188" s="23">
        <v>81</v>
      </c>
      <c r="G188" s="23" t="s">
        <v>62</v>
      </c>
      <c r="H188" s="23">
        <v>65</v>
      </c>
      <c r="I188" s="23" t="s">
        <v>39</v>
      </c>
      <c r="J188" s="23">
        <v>61</v>
      </c>
      <c r="K188" s="23" t="s">
        <v>39</v>
      </c>
      <c r="L188" s="23">
        <v>9.2799999999999994</v>
      </c>
    </row>
    <row r="189" spans="1:12" x14ac:dyDescent="0.25">
      <c r="A189" s="23">
        <v>610564</v>
      </c>
      <c r="B189" t="s">
        <v>225</v>
      </c>
      <c r="C189" t="s">
        <v>42</v>
      </c>
      <c r="D189" t="s">
        <v>53</v>
      </c>
      <c r="E189" s="23" t="s">
        <v>45</v>
      </c>
    </row>
    <row r="190" spans="1:12" x14ac:dyDescent="0.25">
      <c r="A190" s="23">
        <v>609887</v>
      </c>
      <c r="B190" t="s">
        <v>226</v>
      </c>
      <c r="C190" t="s">
        <v>38</v>
      </c>
      <c r="D190" t="s">
        <v>69</v>
      </c>
      <c r="E190" s="24">
        <v>0.34</v>
      </c>
      <c r="F190" s="23">
        <v>56</v>
      </c>
      <c r="G190" s="23" t="s">
        <v>40</v>
      </c>
      <c r="H190" s="23">
        <v>72</v>
      </c>
      <c r="I190" s="23" t="s">
        <v>39</v>
      </c>
      <c r="J190" s="23">
        <v>80</v>
      </c>
      <c r="K190" s="23" t="s">
        <v>62</v>
      </c>
      <c r="L190" s="23">
        <v>9.11</v>
      </c>
    </row>
    <row r="191" spans="1:12" x14ac:dyDescent="0.25">
      <c r="A191" s="23">
        <v>609891</v>
      </c>
      <c r="B191" t="s">
        <v>227</v>
      </c>
      <c r="C191" t="s">
        <v>38</v>
      </c>
      <c r="D191" t="s">
        <v>90</v>
      </c>
      <c r="E191" s="24">
        <v>0.5</v>
      </c>
      <c r="F191" s="23">
        <v>59</v>
      </c>
      <c r="G191" s="23" t="s">
        <v>40</v>
      </c>
      <c r="H191" s="23">
        <v>47</v>
      </c>
      <c r="I191" s="23" t="s">
        <v>40</v>
      </c>
      <c r="J191" s="23">
        <v>67</v>
      </c>
      <c r="K191" s="23" t="s">
        <v>39</v>
      </c>
      <c r="L191" s="23">
        <v>7.5</v>
      </c>
    </row>
    <row r="192" spans="1:12" x14ac:dyDescent="0.25">
      <c r="A192" s="23">
        <v>609893</v>
      </c>
      <c r="B192" t="s">
        <v>228</v>
      </c>
      <c r="C192" t="s">
        <v>38</v>
      </c>
      <c r="D192" t="s">
        <v>67</v>
      </c>
      <c r="E192" s="24">
        <v>0.35</v>
      </c>
      <c r="F192" s="23">
        <v>75</v>
      </c>
      <c r="G192" s="23" t="s">
        <v>39</v>
      </c>
      <c r="H192" s="23">
        <v>51</v>
      </c>
      <c r="I192" s="23" t="s">
        <v>40</v>
      </c>
      <c r="J192" s="23">
        <v>0</v>
      </c>
      <c r="K192" s="23" t="s">
        <v>73</v>
      </c>
      <c r="L192" s="23">
        <v>9.17</v>
      </c>
    </row>
    <row r="193" spans="1:12" x14ac:dyDescent="0.25">
      <c r="A193" s="23">
        <v>610245</v>
      </c>
      <c r="B193" t="s">
        <v>229</v>
      </c>
      <c r="C193" t="s">
        <v>42</v>
      </c>
      <c r="D193" t="s">
        <v>98</v>
      </c>
      <c r="E193" s="23" t="s">
        <v>45</v>
      </c>
    </row>
    <row r="194" spans="1:12" x14ac:dyDescent="0.25">
      <c r="A194" s="23">
        <v>609894</v>
      </c>
      <c r="B194" t="s">
        <v>230</v>
      </c>
      <c r="C194" t="s">
        <v>38</v>
      </c>
      <c r="D194" t="s">
        <v>90</v>
      </c>
      <c r="E194" s="24">
        <v>0.39</v>
      </c>
      <c r="F194" s="23">
        <v>61</v>
      </c>
      <c r="G194" s="23" t="s">
        <v>39</v>
      </c>
      <c r="H194" s="23">
        <v>64</v>
      </c>
      <c r="I194" s="23" t="s">
        <v>39</v>
      </c>
      <c r="J194" s="23">
        <v>50</v>
      </c>
      <c r="K194" s="23" t="s">
        <v>40</v>
      </c>
      <c r="L194" s="23">
        <v>7.6</v>
      </c>
    </row>
    <row r="195" spans="1:12" x14ac:dyDescent="0.25">
      <c r="A195" s="23">
        <v>609896</v>
      </c>
      <c r="B195" t="s">
        <v>231</v>
      </c>
      <c r="C195" t="s">
        <v>38</v>
      </c>
      <c r="D195" t="s">
        <v>64</v>
      </c>
      <c r="E195" s="24">
        <v>0.35</v>
      </c>
      <c r="F195" s="23">
        <v>99</v>
      </c>
      <c r="G195" s="23" t="s">
        <v>62</v>
      </c>
      <c r="H195" s="23">
        <v>38</v>
      </c>
      <c r="I195" s="23" t="s">
        <v>49</v>
      </c>
      <c r="J195" s="23">
        <v>2</v>
      </c>
      <c r="K195" s="23" t="s">
        <v>73</v>
      </c>
      <c r="L195" s="23">
        <v>9.34</v>
      </c>
    </row>
    <row r="196" spans="1:12" x14ac:dyDescent="0.25">
      <c r="A196" s="23">
        <v>610364</v>
      </c>
      <c r="B196" t="s">
        <v>232</v>
      </c>
      <c r="C196" t="s">
        <v>38</v>
      </c>
      <c r="D196" t="s">
        <v>58</v>
      </c>
      <c r="E196" s="23" t="s">
        <v>83</v>
      </c>
      <c r="F196" s="23">
        <v>70</v>
      </c>
      <c r="G196" s="23" t="s">
        <v>39</v>
      </c>
      <c r="H196" s="23">
        <v>66</v>
      </c>
      <c r="I196" s="23" t="s">
        <v>39</v>
      </c>
      <c r="J196" s="23">
        <v>97</v>
      </c>
      <c r="K196" s="23" t="s">
        <v>62</v>
      </c>
      <c r="L196" s="23">
        <v>8.4600000000000009</v>
      </c>
    </row>
    <row r="197" spans="1:12" x14ac:dyDescent="0.25">
      <c r="A197" s="23">
        <v>610263</v>
      </c>
      <c r="B197" t="s">
        <v>233</v>
      </c>
      <c r="C197" t="s">
        <v>38</v>
      </c>
      <c r="D197" t="s">
        <v>109</v>
      </c>
      <c r="E197" s="24">
        <v>0.44</v>
      </c>
      <c r="F197" s="23">
        <v>55</v>
      </c>
      <c r="G197" s="23" t="s">
        <v>40</v>
      </c>
      <c r="H197" s="23">
        <v>55</v>
      </c>
      <c r="I197" s="23" t="s">
        <v>40</v>
      </c>
      <c r="J197" s="23">
        <v>66</v>
      </c>
      <c r="K197" s="23" t="s">
        <v>39</v>
      </c>
      <c r="L197" s="23">
        <v>7.26</v>
      </c>
    </row>
    <row r="198" spans="1:12" x14ac:dyDescent="0.25">
      <c r="A198" s="23">
        <v>609676</v>
      </c>
      <c r="B198" t="s">
        <v>234</v>
      </c>
      <c r="C198" t="s">
        <v>42</v>
      </c>
      <c r="D198" t="s">
        <v>90</v>
      </c>
      <c r="E198" s="23" t="s">
        <v>45</v>
      </c>
    </row>
    <row r="199" spans="1:12" x14ac:dyDescent="0.25">
      <c r="A199" s="23">
        <v>610188</v>
      </c>
      <c r="B199" t="s">
        <v>235</v>
      </c>
      <c r="C199" t="s">
        <v>38</v>
      </c>
      <c r="D199" t="s">
        <v>58</v>
      </c>
      <c r="E199" s="23" t="s">
        <v>83</v>
      </c>
      <c r="F199" s="23">
        <v>75</v>
      </c>
      <c r="G199" s="23" t="s">
        <v>39</v>
      </c>
      <c r="H199" s="23">
        <v>56</v>
      </c>
      <c r="I199" s="23" t="s">
        <v>40</v>
      </c>
      <c r="J199" s="23">
        <v>74</v>
      </c>
      <c r="K199" s="23" t="s">
        <v>39</v>
      </c>
      <c r="L199" s="23">
        <v>8.4600000000000009</v>
      </c>
    </row>
    <row r="200" spans="1:12" x14ac:dyDescent="0.25">
      <c r="A200" s="23">
        <v>610352</v>
      </c>
      <c r="B200" t="s">
        <v>236</v>
      </c>
      <c r="C200" t="s">
        <v>38</v>
      </c>
      <c r="D200" t="s">
        <v>67</v>
      </c>
      <c r="E200" s="23" t="s">
        <v>45</v>
      </c>
    </row>
    <row r="201" spans="1:12" x14ac:dyDescent="0.25">
      <c r="A201" s="23">
        <v>610254</v>
      </c>
      <c r="B201" t="s">
        <v>237</v>
      </c>
      <c r="C201" t="s">
        <v>38</v>
      </c>
      <c r="D201" t="s">
        <v>109</v>
      </c>
      <c r="E201" s="23" t="s">
        <v>45</v>
      </c>
    </row>
    <row r="202" spans="1:12" x14ac:dyDescent="0.25">
      <c r="A202" s="23">
        <v>610587</v>
      </c>
      <c r="B202" t="s">
        <v>704</v>
      </c>
      <c r="C202" t="s">
        <v>42</v>
      </c>
      <c r="D202" t="s">
        <v>47</v>
      </c>
      <c r="E202" s="24">
        <v>0.59</v>
      </c>
      <c r="F202" s="23">
        <v>82</v>
      </c>
      <c r="G202" s="23" t="s">
        <v>62</v>
      </c>
      <c r="H202" s="23">
        <v>68</v>
      </c>
      <c r="I202" s="23" t="s">
        <v>39</v>
      </c>
      <c r="J202" s="23">
        <v>87</v>
      </c>
      <c r="K202" s="23" t="s">
        <v>62</v>
      </c>
      <c r="L202" s="23">
        <v>9.09</v>
      </c>
    </row>
    <row r="203" spans="1:12" x14ac:dyDescent="0.25">
      <c r="A203" s="23">
        <v>610316</v>
      </c>
      <c r="B203" t="s">
        <v>238</v>
      </c>
      <c r="C203" t="s">
        <v>38</v>
      </c>
      <c r="D203" t="s">
        <v>69</v>
      </c>
      <c r="E203" s="24">
        <v>0.3</v>
      </c>
      <c r="F203" s="23">
        <v>89</v>
      </c>
      <c r="G203" s="23" t="s">
        <v>62</v>
      </c>
      <c r="H203" s="23">
        <v>47</v>
      </c>
      <c r="I203" s="23" t="s">
        <v>40</v>
      </c>
      <c r="J203" s="23">
        <v>61</v>
      </c>
      <c r="K203" s="23" t="s">
        <v>39</v>
      </c>
      <c r="L203" s="23">
        <v>9.42</v>
      </c>
    </row>
    <row r="204" spans="1:12" x14ac:dyDescent="0.25">
      <c r="A204" s="23">
        <v>609897</v>
      </c>
      <c r="B204" t="s">
        <v>239</v>
      </c>
      <c r="C204" t="s">
        <v>38</v>
      </c>
      <c r="D204" t="s">
        <v>85</v>
      </c>
      <c r="E204" s="23" t="s">
        <v>45</v>
      </c>
    </row>
    <row r="205" spans="1:12" x14ac:dyDescent="0.25">
      <c r="A205" s="23">
        <v>400070</v>
      </c>
      <c r="B205" t="s">
        <v>1564</v>
      </c>
      <c r="D205" t="s">
        <v>80</v>
      </c>
      <c r="E205" s="23" t="s">
        <v>45</v>
      </c>
    </row>
    <row r="206" spans="1:12" x14ac:dyDescent="0.25">
      <c r="A206" s="23">
        <v>609898</v>
      </c>
      <c r="B206" t="s">
        <v>240</v>
      </c>
      <c r="C206" t="s">
        <v>38</v>
      </c>
      <c r="D206" t="s">
        <v>67</v>
      </c>
      <c r="E206" s="24">
        <v>0.31</v>
      </c>
      <c r="F206" s="23">
        <v>38</v>
      </c>
      <c r="G206" s="23" t="s">
        <v>49</v>
      </c>
      <c r="H206" s="23">
        <v>43</v>
      </c>
      <c r="I206" s="23" t="s">
        <v>40</v>
      </c>
      <c r="J206" s="23">
        <v>42</v>
      </c>
      <c r="K206" s="23" t="s">
        <v>40</v>
      </c>
      <c r="L206" s="23">
        <v>8.51</v>
      </c>
    </row>
    <row r="207" spans="1:12" x14ac:dyDescent="0.25">
      <c r="A207" s="23">
        <v>609899</v>
      </c>
      <c r="B207" t="s">
        <v>241</v>
      </c>
      <c r="C207" t="s">
        <v>38</v>
      </c>
      <c r="D207" t="s">
        <v>47</v>
      </c>
      <c r="E207" s="23" t="s">
        <v>45</v>
      </c>
    </row>
    <row r="208" spans="1:12" x14ac:dyDescent="0.25">
      <c r="A208" s="23">
        <v>609901</v>
      </c>
      <c r="B208" t="s">
        <v>242</v>
      </c>
      <c r="C208" t="s">
        <v>38</v>
      </c>
      <c r="D208" t="s">
        <v>53</v>
      </c>
      <c r="E208" s="23" t="s">
        <v>45</v>
      </c>
    </row>
    <row r="209" spans="1:12" x14ac:dyDescent="0.25">
      <c r="A209" s="23">
        <v>609794</v>
      </c>
      <c r="B209" t="s">
        <v>243</v>
      </c>
      <c r="C209" t="s">
        <v>38</v>
      </c>
      <c r="D209" t="s">
        <v>53</v>
      </c>
      <c r="E209" s="24">
        <v>0.53</v>
      </c>
      <c r="F209" s="23">
        <v>57</v>
      </c>
      <c r="G209" s="23" t="s">
        <v>40</v>
      </c>
      <c r="H209" s="23">
        <v>33</v>
      </c>
      <c r="I209" s="23" t="s">
        <v>49</v>
      </c>
      <c r="J209" s="23">
        <v>73</v>
      </c>
      <c r="K209" s="23" t="s">
        <v>39</v>
      </c>
      <c r="L209" s="23">
        <v>9.1199999999999992</v>
      </c>
    </row>
    <row r="210" spans="1:12" x14ac:dyDescent="0.25">
      <c r="A210" s="23">
        <v>610523</v>
      </c>
      <c r="B210" t="s">
        <v>244</v>
      </c>
      <c r="C210" t="s">
        <v>38</v>
      </c>
      <c r="D210" t="s">
        <v>53</v>
      </c>
      <c r="E210" s="24">
        <v>0.6</v>
      </c>
      <c r="F210" s="23">
        <v>71</v>
      </c>
      <c r="G210" s="23" t="s">
        <v>39</v>
      </c>
      <c r="H210" s="23">
        <v>63</v>
      </c>
      <c r="I210" s="23" t="s">
        <v>39</v>
      </c>
      <c r="J210" s="23">
        <v>44</v>
      </c>
      <c r="K210" s="23" t="s">
        <v>40</v>
      </c>
      <c r="L210" s="23">
        <v>9.32</v>
      </c>
    </row>
    <row r="211" spans="1:12" x14ac:dyDescent="0.25">
      <c r="A211" s="23">
        <v>609903</v>
      </c>
      <c r="B211" t="s">
        <v>245</v>
      </c>
      <c r="C211" t="s">
        <v>38</v>
      </c>
      <c r="D211" t="s">
        <v>47</v>
      </c>
      <c r="E211" s="24">
        <v>0.38</v>
      </c>
      <c r="F211" s="23">
        <v>39</v>
      </c>
      <c r="G211" s="23" t="s">
        <v>49</v>
      </c>
      <c r="H211" s="23">
        <v>73</v>
      </c>
      <c r="I211" s="23" t="s">
        <v>39</v>
      </c>
      <c r="J211" s="23">
        <v>44</v>
      </c>
      <c r="K211" s="23" t="s">
        <v>40</v>
      </c>
      <c r="L211" s="23">
        <v>8.52</v>
      </c>
    </row>
    <row r="212" spans="1:12" x14ac:dyDescent="0.25">
      <c r="A212" s="23">
        <v>609904</v>
      </c>
      <c r="B212" t="s">
        <v>246</v>
      </c>
      <c r="C212" t="s">
        <v>38</v>
      </c>
      <c r="D212" t="s">
        <v>98</v>
      </c>
      <c r="E212" s="24">
        <v>0.64</v>
      </c>
      <c r="F212" s="23">
        <v>94</v>
      </c>
      <c r="G212" s="23" t="s">
        <v>62</v>
      </c>
      <c r="H212" s="23">
        <v>85</v>
      </c>
      <c r="I212" s="23" t="s">
        <v>62</v>
      </c>
      <c r="J212" s="23">
        <v>99</v>
      </c>
      <c r="K212" s="23" t="s">
        <v>62</v>
      </c>
      <c r="L212" s="23">
        <v>8.91</v>
      </c>
    </row>
    <row r="213" spans="1:12" x14ac:dyDescent="0.25">
      <c r="A213" s="23">
        <v>400094</v>
      </c>
      <c r="B213" t="s">
        <v>247</v>
      </c>
      <c r="C213" t="s">
        <v>42</v>
      </c>
      <c r="D213" t="s">
        <v>44</v>
      </c>
      <c r="E213" s="23" t="s">
        <v>45</v>
      </c>
    </row>
    <row r="214" spans="1:12" x14ac:dyDescent="0.25">
      <c r="A214" s="23">
        <v>609907</v>
      </c>
      <c r="B214" t="s">
        <v>248</v>
      </c>
      <c r="C214" t="s">
        <v>38</v>
      </c>
      <c r="D214" t="s">
        <v>94</v>
      </c>
      <c r="E214" s="24">
        <v>0.62</v>
      </c>
      <c r="F214" s="23">
        <v>60</v>
      </c>
      <c r="G214" s="23" t="s">
        <v>39</v>
      </c>
      <c r="H214" s="23">
        <v>43</v>
      </c>
      <c r="I214" s="23" t="s">
        <v>40</v>
      </c>
      <c r="J214" s="23">
        <v>55</v>
      </c>
      <c r="K214" s="23" t="s">
        <v>40</v>
      </c>
      <c r="L214" s="23">
        <v>8.14</v>
      </c>
    </row>
    <row r="215" spans="1:12" x14ac:dyDescent="0.25">
      <c r="A215" s="23">
        <v>400039</v>
      </c>
      <c r="B215" t="s">
        <v>249</v>
      </c>
      <c r="C215" t="s">
        <v>38</v>
      </c>
      <c r="D215" t="s">
        <v>44</v>
      </c>
      <c r="E215" s="23" t="s">
        <v>45</v>
      </c>
    </row>
    <row r="216" spans="1:12" x14ac:dyDescent="0.25">
      <c r="A216" s="23">
        <v>609908</v>
      </c>
      <c r="B216" t="s">
        <v>250</v>
      </c>
      <c r="C216" t="s">
        <v>38</v>
      </c>
      <c r="D216" t="s">
        <v>67</v>
      </c>
      <c r="E216" s="23" t="s">
        <v>45</v>
      </c>
    </row>
    <row r="217" spans="1:12" x14ac:dyDescent="0.25">
      <c r="A217" s="23">
        <v>609909</v>
      </c>
      <c r="B217" t="s">
        <v>251</v>
      </c>
      <c r="C217" t="s">
        <v>38</v>
      </c>
      <c r="D217" t="s">
        <v>78</v>
      </c>
      <c r="E217" s="24">
        <v>0.73</v>
      </c>
      <c r="F217" s="23">
        <v>64</v>
      </c>
      <c r="G217" s="23" t="s">
        <v>39</v>
      </c>
      <c r="H217" s="23">
        <v>82</v>
      </c>
      <c r="I217" s="23" t="s">
        <v>62</v>
      </c>
      <c r="J217" s="23">
        <v>66</v>
      </c>
      <c r="K217" s="23" t="s">
        <v>39</v>
      </c>
      <c r="L217" s="23">
        <v>8.81</v>
      </c>
    </row>
    <row r="218" spans="1:12" x14ac:dyDescent="0.25">
      <c r="A218" s="23">
        <v>610319</v>
      </c>
      <c r="B218" t="s">
        <v>252</v>
      </c>
      <c r="C218" t="s">
        <v>38</v>
      </c>
      <c r="D218" t="s">
        <v>78</v>
      </c>
      <c r="E218" s="24">
        <v>0.49</v>
      </c>
      <c r="F218" s="23">
        <v>67</v>
      </c>
      <c r="G218" s="23" t="s">
        <v>39</v>
      </c>
      <c r="H218" s="23">
        <v>44</v>
      </c>
      <c r="I218" s="23" t="s">
        <v>40</v>
      </c>
      <c r="J218" s="23">
        <v>75</v>
      </c>
      <c r="K218" s="23" t="s">
        <v>39</v>
      </c>
      <c r="L218" s="23">
        <v>8.66</v>
      </c>
    </row>
    <row r="219" spans="1:12" x14ac:dyDescent="0.25">
      <c r="A219" s="23">
        <v>610362</v>
      </c>
      <c r="B219" t="s">
        <v>253</v>
      </c>
      <c r="C219" t="s">
        <v>38</v>
      </c>
      <c r="D219" t="s">
        <v>85</v>
      </c>
      <c r="E219" s="24">
        <v>0.31</v>
      </c>
      <c r="F219" s="23">
        <v>78</v>
      </c>
      <c r="G219" s="23" t="s">
        <v>39</v>
      </c>
      <c r="H219" s="23">
        <v>61</v>
      </c>
      <c r="I219" s="23" t="s">
        <v>39</v>
      </c>
      <c r="J219" s="23">
        <v>59</v>
      </c>
      <c r="K219" s="23" t="s">
        <v>40</v>
      </c>
      <c r="L219" s="23">
        <v>8.67</v>
      </c>
    </row>
    <row r="220" spans="1:12" x14ac:dyDescent="0.25">
      <c r="A220" s="23">
        <v>610057</v>
      </c>
      <c r="B220" t="s">
        <v>254</v>
      </c>
      <c r="C220" t="s">
        <v>38</v>
      </c>
      <c r="D220" t="s">
        <v>67</v>
      </c>
      <c r="E220" s="23" t="s">
        <v>83</v>
      </c>
      <c r="F220" s="23">
        <v>32</v>
      </c>
      <c r="G220" s="23" t="s">
        <v>49</v>
      </c>
      <c r="H220" s="23">
        <v>25</v>
      </c>
      <c r="I220" s="23" t="s">
        <v>49</v>
      </c>
      <c r="J220" s="23">
        <v>21</v>
      </c>
      <c r="K220" s="23" t="s">
        <v>49</v>
      </c>
      <c r="L220" s="23">
        <v>7.59</v>
      </c>
    </row>
    <row r="221" spans="1:12" x14ac:dyDescent="0.25">
      <c r="A221" s="23">
        <v>609910</v>
      </c>
      <c r="B221" t="s">
        <v>255</v>
      </c>
      <c r="C221" t="s">
        <v>38</v>
      </c>
      <c r="D221" t="s">
        <v>98</v>
      </c>
      <c r="E221" s="24">
        <v>0.56999999999999995</v>
      </c>
      <c r="F221" s="23">
        <v>45</v>
      </c>
      <c r="G221" s="23" t="s">
        <v>40</v>
      </c>
      <c r="H221" s="23">
        <v>64</v>
      </c>
      <c r="I221" s="23" t="s">
        <v>39</v>
      </c>
      <c r="J221" s="23">
        <v>56</v>
      </c>
      <c r="K221" s="23" t="s">
        <v>40</v>
      </c>
      <c r="L221" s="23">
        <v>8.75</v>
      </c>
    </row>
    <row r="222" spans="1:12" x14ac:dyDescent="0.25">
      <c r="A222" s="23">
        <v>610055</v>
      </c>
      <c r="B222" t="s">
        <v>256</v>
      </c>
      <c r="C222" t="s">
        <v>38</v>
      </c>
      <c r="D222" t="s">
        <v>94</v>
      </c>
      <c r="E222" s="23" t="s">
        <v>83</v>
      </c>
      <c r="F222" s="23">
        <v>48</v>
      </c>
      <c r="G222" s="23" t="s">
        <v>40</v>
      </c>
      <c r="H222" s="23">
        <v>16</v>
      </c>
      <c r="I222" s="23" t="s">
        <v>73</v>
      </c>
      <c r="J222" s="23">
        <v>99</v>
      </c>
      <c r="K222" s="23" t="s">
        <v>62</v>
      </c>
      <c r="L222" s="23">
        <v>8.41</v>
      </c>
    </row>
    <row r="223" spans="1:12" x14ac:dyDescent="0.25">
      <c r="A223" s="23">
        <v>609912</v>
      </c>
      <c r="B223" t="s">
        <v>257</v>
      </c>
      <c r="C223" t="s">
        <v>38</v>
      </c>
      <c r="D223" t="s">
        <v>53</v>
      </c>
      <c r="E223" s="24">
        <v>0.33</v>
      </c>
      <c r="F223" s="23">
        <v>69</v>
      </c>
      <c r="G223" s="23" t="s">
        <v>39</v>
      </c>
      <c r="H223" s="23">
        <v>44</v>
      </c>
      <c r="I223" s="23" t="s">
        <v>40</v>
      </c>
      <c r="J223" s="23">
        <v>46</v>
      </c>
      <c r="K223" s="23" t="s">
        <v>40</v>
      </c>
      <c r="L223" s="23">
        <v>8.83</v>
      </c>
    </row>
    <row r="224" spans="1:12" x14ac:dyDescent="0.25">
      <c r="A224" s="23">
        <v>609704</v>
      </c>
      <c r="B224" t="s">
        <v>258</v>
      </c>
      <c r="C224" t="s">
        <v>42</v>
      </c>
      <c r="D224" t="s">
        <v>141</v>
      </c>
      <c r="E224" s="23" t="s">
        <v>45</v>
      </c>
    </row>
    <row r="225" spans="1:12" x14ac:dyDescent="0.25">
      <c r="A225" s="23">
        <v>609705</v>
      </c>
      <c r="B225" t="s">
        <v>259</v>
      </c>
      <c r="C225" t="s">
        <v>42</v>
      </c>
      <c r="D225" t="s">
        <v>58</v>
      </c>
      <c r="E225" s="24">
        <v>0.74</v>
      </c>
      <c r="F225" s="23">
        <v>99</v>
      </c>
      <c r="G225" s="23" t="s">
        <v>62</v>
      </c>
      <c r="H225" s="23">
        <v>99</v>
      </c>
      <c r="I225" s="23" t="s">
        <v>62</v>
      </c>
      <c r="J225" s="23">
        <v>99</v>
      </c>
      <c r="K225" s="23" t="s">
        <v>62</v>
      </c>
      <c r="L225" s="23">
        <v>8.6999999999999993</v>
      </c>
    </row>
    <row r="226" spans="1:12" x14ac:dyDescent="0.25">
      <c r="A226" s="23">
        <v>609917</v>
      </c>
      <c r="B226" t="s">
        <v>260</v>
      </c>
      <c r="C226" t="s">
        <v>38</v>
      </c>
      <c r="D226" t="s">
        <v>58</v>
      </c>
      <c r="E226" s="23" t="s">
        <v>83</v>
      </c>
      <c r="F226" s="23">
        <v>54</v>
      </c>
      <c r="G226" s="23" t="s">
        <v>40</v>
      </c>
      <c r="H226" s="23">
        <v>59</v>
      </c>
      <c r="I226" s="23" t="s">
        <v>40</v>
      </c>
      <c r="J226" s="23">
        <v>71</v>
      </c>
      <c r="K226" s="23" t="s">
        <v>39</v>
      </c>
      <c r="L226" s="23">
        <v>8.1199999999999992</v>
      </c>
    </row>
    <row r="227" spans="1:12" x14ac:dyDescent="0.25">
      <c r="A227" s="23">
        <v>609918</v>
      </c>
      <c r="B227" t="s">
        <v>261</v>
      </c>
      <c r="C227" t="s">
        <v>38</v>
      </c>
      <c r="D227" t="s">
        <v>60</v>
      </c>
      <c r="E227" s="23" t="s">
        <v>45</v>
      </c>
    </row>
    <row r="228" spans="1:12" x14ac:dyDescent="0.25">
      <c r="A228" s="23">
        <v>609967</v>
      </c>
      <c r="B228" t="s">
        <v>262</v>
      </c>
      <c r="C228" t="s">
        <v>38</v>
      </c>
      <c r="D228" t="s">
        <v>141</v>
      </c>
      <c r="E228" s="24">
        <v>0.38</v>
      </c>
      <c r="F228" s="23">
        <v>6</v>
      </c>
      <c r="G228" s="23" t="s">
        <v>73</v>
      </c>
      <c r="H228" s="23">
        <v>52</v>
      </c>
      <c r="I228" s="23" t="s">
        <v>40</v>
      </c>
      <c r="J228" s="23">
        <v>37</v>
      </c>
      <c r="K228" s="23" t="s">
        <v>49</v>
      </c>
      <c r="L228" s="23">
        <v>7.31</v>
      </c>
    </row>
    <row r="229" spans="1:12" x14ac:dyDescent="0.25">
      <c r="A229" s="23">
        <v>609919</v>
      </c>
      <c r="B229" t="s">
        <v>263</v>
      </c>
      <c r="C229" t="s">
        <v>38</v>
      </c>
      <c r="D229" t="s">
        <v>90</v>
      </c>
      <c r="E229" s="24">
        <v>0.36</v>
      </c>
      <c r="F229" s="23">
        <v>26</v>
      </c>
      <c r="G229" s="23" t="s">
        <v>49</v>
      </c>
      <c r="H229" s="23">
        <v>33</v>
      </c>
      <c r="I229" s="23" t="s">
        <v>49</v>
      </c>
      <c r="J229" s="23">
        <v>58</v>
      </c>
      <c r="K229" s="23" t="s">
        <v>40</v>
      </c>
      <c r="L229" s="23">
        <v>7.08</v>
      </c>
    </row>
    <row r="230" spans="1:12" x14ac:dyDescent="0.25">
      <c r="A230" s="23">
        <v>609708</v>
      </c>
      <c r="B230" t="s">
        <v>264</v>
      </c>
      <c r="C230" t="s">
        <v>42</v>
      </c>
      <c r="D230" t="s">
        <v>98</v>
      </c>
      <c r="E230" s="23" t="s">
        <v>45</v>
      </c>
    </row>
    <row r="231" spans="1:12" x14ac:dyDescent="0.25">
      <c r="A231" s="23">
        <v>609924</v>
      </c>
      <c r="B231" t="s">
        <v>265</v>
      </c>
      <c r="C231" t="s">
        <v>38</v>
      </c>
      <c r="D231" t="s">
        <v>85</v>
      </c>
      <c r="E231" s="23" t="s">
        <v>45</v>
      </c>
    </row>
    <row r="232" spans="1:12" x14ac:dyDescent="0.25">
      <c r="A232" s="23">
        <v>609927</v>
      </c>
      <c r="B232" t="s">
        <v>266</v>
      </c>
      <c r="C232" t="s">
        <v>38</v>
      </c>
      <c r="D232" t="s">
        <v>85</v>
      </c>
      <c r="E232" s="24">
        <v>0.38</v>
      </c>
      <c r="F232" s="23">
        <v>58</v>
      </c>
      <c r="G232" s="23" t="s">
        <v>40</v>
      </c>
      <c r="H232" s="23">
        <v>40</v>
      </c>
      <c r="I232" s="23" t="s">
        <v>40</v>
      </c>
      <c r="J232" s="23">
        <v>47</v>
      </c>
      <c r="K232" s="23" t="s">
        <v>40</v>
      </c>
      <c r="L232" s="23">
        <v>8.1</v>
      </c>
    </row>
    <row r="233" spans="1:12" x14ac:dyDescent="0.25">
      <c r="A233" s="23">
        <v>400171</v>
      </c>
      <c r="B233" t="s">
        <v>267</v>
      </c>
      <c r="C233" t="s">
        <v>42</v>
      </c>
      <c r="D233" t="s">
        <v>44</v>
      </c>
      <c r="E233" s="23" t="s">
        <v>45</v>
      </c>
    </row>
    <row r="234" spans="1:12" x14ac:dyDescent="0.25">
      <c r="A234" s="23">
        <v>609926</v>
      </c>
      <c r="B234" t="s">
        <v>268</v>
      </c>
      <c r="C234" t="s">
        <v>38</v>
      </c>
      <c r="D234" t="s">
        <v>47</v>
      </c>
      <c r="E234" s="24">
        <v>0.32</v>
      </c>
      <c r="F234" s="23">
        <v>51</v>
      </c>
      <c r="G234" s="23" t="s">
        <v>40</v>
      </c>
      <c r="H234" s="23">
        <v>44</v>
      </c>
      <c r="I234" s="23" t="s">
        <v>40</v>
      </c>
      <c r="J234" s="23">
        <v>3</v>
      </c>
      <c r="K234" s="23" t="s">
        <v>73</v>
      </c>
      <c r="L234" s="23">
        <v>8.91</v>
      </c>
    </row>
    <row r="235" spans="1:12" x14ac:dyDescent="0.25">
      <c r="A235" s="23">
        <v>400040</v>
      </c>
      <c r="B235" t="s">
        <v>269</v>
      </c>
      <c r="C235" t="s">
        <v>38</v>
      </c>
      <c r="D235" t="s">
        <v>44</v>
      </c>
      <c r="E235" s="23" t="s">
        <v>83</v>
      </c>
      <c r="F235" s="23">
        <v>58</v>
      </c>
      <c r="G235" s="23" t="s">
        <v>40</v>
      </c>
      <c r="H235" s="23">
        <v>26</v>
      </c>
      <c r="I235" s="23" t="s">
        <v>49</v>
      </c>
      <c r="J235" s="23">
        <v>39</v>
      </c>
      <c r="K235" s="23" t="s">
        <v>49</v>
      </c>
      <c r="L235" s="23">
        <v>7.89</v>
      </c>
    </row>
    <row r="236" spans="1:12" x14ac:dyDescent="0.25">
      <c r="A236" s="23">
        <v>610503</v>
      </c>
      <c r="B236" t="s">
        <v>270</v>
      </c>
      <c r="C236" t="s">
        <v>38</v>
      </c>
      <c r="D236" t="s">
        <v>94</v>
      </c>
      <c r="E236" s="24">
        <v>0.39</v>
      </c>
      <c r="F236" s="23">
        <v>61</v>
      </c>
      <c r="G236" s="23" t="s">
        <v>39</v>
      </c>
      <c r="H236" s="23">
        <v>35</v>
      </c>
      <c r="I236" s="23" t="s">
        <v>49</v>
      </c>
      <c r="J236" s="23">
        <v>63</v>
      </c>
      <c r="K236" s="23" t="s">
        <v>39</v>
      </c>
      <c r="L236" s="23">
        <v>8.23</v>
      </c>
    </row>
    <row r="237" spans="1:12" x14ac:dyDescent="0.25">
      <c r="A237" s="23">
        <v>609928</v>
      </c>
      <c r="B237" t="s">
        <v>271</v>
      </c>
      <c r="C237" t="s">
        <v>38</v>
      </c>
      <c r="D237" t="s">
        <v>109</v>
      </c>
      <c r="E237" s="23" t="s">
        <v>45</v>
      </c>
    </row>
    <row r="238" spans="1:12" x14ac:dyDescent="0.25">
      <c r="A238" s="23">
        <v>609929</v>
      </c>
      <c r="B238" t="s">
        <v>272</v>
      </c>
      <c r="C238" t="s">
        <v>38</v>
      </c>
      <c r="D238" t="s">
        <v>85</v>
      </c>
      <c r="E238" s="24">
        <v>0.56000000000000005</v>
      </c>
      <c r="F238" s="23">
        <v>49</v>
      </c>
      <c r="G238" s="23" t="s">
        <v>40</v>
      </c>
      <c r="H238" s="23">
        <v>45</v>
      </c>
      <c r="I238" s="23" t="s">
        <v>40</v>
      </c>
      <c r="J238" s="23">
        <v>54</v>
      </c>
      <c r="K238" s="23" t="s">
        <v>40</v>
      </c>
      <c r="L238" s="23">
        <v>7.45</v>
      </c>
    </row>
    <row r="239" spans="1:12" x14ac:dyDescent="0.25">
      <c r="A239" s="23">
        <v>609930</v>
      </c>
      <c r="B239" t="s">
        <v>273</v>
      </c>
      <c r="C239" t="s">
        <v>38</v>
      </c>
      <c r="D239" t="s">
        <v>55</v>
      </c>
      <c r="E239" s="24">
        <v>0.52</v>
      </c>
      <c r="F239" s="23">
        <v>59</v>
      </c>
      <c r="G239" s="23" t="s">
        <v>40</v>
      </c>
      <c r="H239" s="23">
        <v>65</v>
      </c>
      <c r="I239" s="23" t="s">
        <v>39</v>
      </c>
      <c r="J239" s="23">
        <v>63</v>
      </c>
      <c r="K239" s="23" t="s">
        <v>39</v>
      </c>
      <c r="L239" s="23">
        <v>8.7799999999999994</v>
      </c>
    </row>
    <row r="240" spans="1:12" x14ac:dyDescent="0.25">
      <c r="A240" s="23">
        <v>609709</v>
      </c>
      <c r="B240" t="s">
        <v>274</v>
      </c>
      <c r="C240" t="s">
        <v>42</v>
      </c>
      <c r="D240" t="s">
        <v>78</v>
      </c>
      <c r="E240" s="23" t="s">
        <v>45</v>
      </c>
    </row>
    <row r="241" spans="1:12" x14ac:dyDescent="0.25">
      <c r="A241" s="23">
        <v>609933</v>
      </c>
      <c r="B241" t="s">
        <v>275</v>
      </c>
      <c r="C241" t="s">
        <v>38</v>
      </c>
      <c r="D241" t="s">
        <v>60</v>
      </c>
      <c r="E241" s="23" t="s">
        <v>45</v>
      </c>
    </row>
    <row r="242" spans="1:12" x14ac:dyDescent="0.25">
      <c r="A242" s="23">
        <v>610009</v>
      </c>
      <c r="B242" t="s">
        <v>276</v>
      </c>
      <c r="C242" t="s">
        <v>38</v>
      </c>
      <c r="D242" t="s">
        <v>64</v>
      </c>
      <c r="E242" s="23" t="s">
        <v>45</v>
      </c>
    </row>
    <row r="243" spans="1:12" x14ac:dyDescent="0.25">
      <c r="A243" s="23">
        <v>609935</v>
      </c>
      <c r="B243" t="s">
        <v>277</v>
      </c>
      <c r="C243" t="s">
        <v>38</v>
      </c>
      <c r="D243" t="s">
        <v>58</v>
      </c>
      <c r="E243" s="24">
        <v>0.34</v>
      </c>
      <c r="F243" s="23">
        <v>43</v>
      </c>
      <c r="G243" s="23" t="s">
        <v>40</v>
      </c>
      <c r="H243" s="23">
        <v>35</v>
      </c>
      <c r="I243" s="23" t="s">
        <v>49</v>
      </c>
      <c r="J243" s="23">
        <v>33</v>
      </c>
      <c r="K243" s="23" t="s">
        <v>49</v>
      </c>
      <c r="L243" s="23">
        <v>8.6199999999999992</v>
      </c>
    </row>
    <row r="244" spans="1:12" x14ac:dyDescent="0.25">
      <c r="A244" s="23">
        <v>610128</v>
      </c>
      <c r="B244" t="s">
        <v>278</v>
      </c>
      <c r="C244" t="s">
        <v>38</v>
      </c>
      <c r="D244" t="s">
        <v>58</v>
      </c>
      <c r="E244" s="24">
        <v>0.63</v>
      </c>
      <c r="F244" s="23">
        <v>56</v>
      </c>
      <c r="G244" s="23" t="s">
        <v>40</v>
      </c>
      <c r="H244" s="23">
        <v>70</v>
      </c>
      <c r="I244" s="23" t="s">
        <v>39</v>
      </c>
      <c r="J244" s="23">
        <v>73</v>
      </c>
      <c r="K244" s="23" t="s">
        <v>39</v>
      </c>
      <c r="L244" s="23">
        <v>7.91</v>
      </c>
    </row>
    <row r="245" spans="1:12" x14ac:dyDescent="0.25">
      <c r="A245" s="23">
        <v>609937</v>
      </c>
      <c r="B245" t="s">
        <v>279</v>
      </c>
      <c r="C245" t="s">
        <v>38</v>
      </c>
      <c r="D245" t="s">
        <v>53</v>
      </c>
      <c r="E245" s="24">
        <v>0.45</v>
      </c>
      <c r="F245" s="23">
        <v>69</v>
      </c>
      <c r="G245" s="23" t="s">
        <v>39</v>
      </c>
      <c r="H245" s="23">
        <v>36</v>
      </c>
      <c r="I245" s="23" t="s">
        <v>49</v>
      </c>
      <c r="J245" s="23">
        <v>64</v>
      </c>
      <c r="K245" s="23" t="s">
        <v>39</v>
      </c>
      <c r="L245" s="23">
        <v>9.2899999999999991</v>
      </c>
    </row>
    <row r="246" spans="1:12" x14ac:dyDescent="0.25">
      <c r="A246" s="23">
        <v>609938</v>
      </c>
      <c r="B246" t="s">
        <v>280</v>
      </c>
      <c r="C246" t="s">
        <v>38</v>
      </c>
      <c r="D246" t="s">
        <v>141</v>
      </c>
      <c r="E246" s="24">
        <v>0.48</v>
      </c>
      <c r="F246" s="23">
        <v>17</v>
      </c>
      <c r="G246" s="23" t="s">
        <v>73</v>
      </c>
      <c r="H246" s="23">
        <v>38</v>
      </c>
      <c r="I246" s="23" t="s">
        <v>49</v>
      </c>
      <c r="J246" s="23">
        <v>24</v>
      </c>
      <c r="K246" s="23" t="s">
        <v>49</v>
      </c>
      <c r="L246" s="23">
        <v>8.4</v>
      </c>
    </row>
    <row r="247" spans="1:12" x14ac:dyDescent="0.25">
      <c r="A247" s="23">
        <v>609939</v>
      </c>
      <c r="B247" t="s">
        <v>281</v>
      </c>
      <c r="C247" t="s">
        <v>38</v>
      </c>
      <c r="D247" t="s">
        <v>47</v>
      </c>
      <c r="E247" s="24">
        <v>0.7</v>
      </c>
      <c r="F247" s="23">
        <v>27</v>
      </c>
      <c r="G247" s="23" t="s">
        <v>49</v>
      </c>
      <c r="H247" s="23">
        <v>9</v>
      </c>
      <c r="I247" s="23" t="s">
        <v>73</v>
      </c>
      <c r="J247" s="23">
        <v>68</v>
      </c>
      <c r="K247" s="23" t="s">
        <v>39</v>
      </c>
      <c r="L247" s="23">
        <v>8.2899999999999991</v>
      </c>
    </row>
    <row r="248" spans="1:12" x14ac:dyDescent="0.25">
      <c r="A248" s="23">
        <v>400009</v>
      </c>
      <c r="B248" t="s">
        <v>282</v>
      </c>
      <c r="C248" t="s">
        <v>38</v>
      </c>
      <c r="D248" t="s">
        <v>44</v>
      </c>
      <c r="E248" s="23" t="s">
        <v>45</v>
      </c>
    </row>
    <row r="249" spans="1:12" x14ac:dyDescent="0.25">
      <c r="A249" s="23">
        <v>609942</v>
      </c>
      <c r="B249" t="s">
        <v>283</v>
      </c>
      <c r="C249" t="s">
        <v>38</v>
      </c>
      <c r="D249" t="s">
        <v>55</v>
      </c>
      <c r="E249" s="24">
        <v>0.47</v>
      </c>
      <c r="F249" s="23">
        <v>84</v>
      </c>
      <c r="G249" s="23" t="s">
        <v>62</v>
      </c>
      <c r="H249" s="23">
        <v>88</v>
      </c>
      <c r="I249" s="23" t="s">
        <v>62</v>
      </c>
      <c r="J249" s="23">
        <v>62</v>
      </c>
      <c r="K249" s="23" t="s">
        <v>39</v>
      </c>
      <c r="L249" s="23">
        <v>9.5399999999999991</v>
      </c>
    </row>
    <row r="250" spans="1:12" x14ac:dyDescent="0.25">
      <c r="A250" s="23">
        <v>610558</v>
      </c>
      <c r="B250" t="s">
        <v>284</v>
      </c>
      <c r="C250" t="s">
        <v>42</v>
      </c>
      <c r="D250" t="s">
        <v>67</v>
      </c>
      <c r="E250" s="23" t="s">
        <v>45</v>
      </c>
    </row>
    <row r="251" spans="1:12" x14ac:dyDescent="0.25">
      <c r="A251" s="23">
        <v>609945</v>
      </c>
      <c r="B251" t="s">
        <v>285</v>
      </c>
      <c r="C251" t="s">
        <v>38</v>
      </c>
      <c r="D251" t="s">
        <v>60</v>
      </c>
      <c r="E251" s="24">
        <v>0.32</v>
      </c>
      <c r="F251" s="23">
        <v>64</v>
      </c>
      <c r="G251" s="23" t="s">
        <v>39</v>
      </c>
      <c r="H251" s="23">
        <v>58</v>
      </c>
      <c r="I251" s="23" t="s">
        <v>40</v>
      </c>
      <c r="J251" s="23">
        <v>85</v>
      </c>
      <c r="K251" s="23" t="s">
        <v>62</v>
      </c>
      <c r="L251" s="23">
        <v>9.27</v>
      </c>
    </row>
    <row r="252" spans="1:12" x14ac:dyDescent="0.25">
      <c r="A252" s="23">
        <v>609947</v>
      </c>
      <c r="B252" t="s">
        <v>286</v>
      </c>
      <c r="C252" t="s">
        <v>38</v>
      </c>
      <c r="D252" t="s">
        <v>64</v>
      </c>
      <c r="E252" s="24">
        <v>0.38</v>
      </c>
      <c r="F252" s="23">
        <v>55</v>
      </c>
      <c r="G252" s="23" t="s">
        <v>40</v>
      </c>
      <c r="H252" s="23">
        <v>65</v>
      </c>
      <c r="I252" s="23" t="s">
        <v>39</v>
      </c>
      <c r="J252" s="23">
        <v>67</v>
      </c>
      <c r="K252" s="23" t="s">
        <v>39</v>
      </c>
      <c r="L252" s="23">
        <v>8.24</v>
      </c>
    </row>
    <row r="253" spans="1:12" x14ac:dyDescent="0.25">
      <c r="A253" s="23">
        <v>609769</v>
      </c>
      <c r="B253" t="s">
        <v>287</v>
      </c>
      <c r="C253" t="s">
        <v>42</v>
      </c>
      <c r="D253" t="s">
        <v>64</v>
      </c>
      <c r="E253" s="23" t="s">
        <v>45</v>
      </c>
    </row>
    <row r="254" spans="1:12" x14ac:dyDescent="0.25">
      <c r="A254" s="23">
        <v>609949</v>
      </c>
      <c r="B254" t="s">
        <v>288</v>
      </c>
      <c r="C254" t="s">
        <v>38</v>
      </c>
      <c r="D254" t="s">
        <v>53</v>
      </c>
      <c r="E254" s="24">
        <v>0.56999999999999995</v>
      </c>
      <c r="F254" s="23">
        <v>34</v>
      </c>
      <c r="G254" s="23" t="s">
        <v>49</v>
      </c>
      <c r="H254" s="23">
        <v>55</v>
      </c>
      <c r="I254" s="23" t="s">
        <v>40</v>
      </c>
      <c r="J254" s="23">
        <v>51</v>
      </c>
      <c r="K254" s="23" t="s">
        <v>40</v>
      </c>
      <c r="L254" s="23">
        <v>8.2899999999999991</v>
      </c>
    </row>
    <row r="255" spans="1:12" x14ac:dyDescent="0.25">
      <c r="A255" s="23">
        <v>400168</v>
      </c>
      <c r="B255" t="s">
        <v>289</v>
      </c>
      <c r="C255" t="s">
        <v>38</v>
      </c>
      <c r="D255" t="s">
        <v>44</v>
      </c>
      <c r="E255" s="23" t="s">
        <v>45</v>
      </c>
    </row>
    <row r="256" spans="1:12" x14ac:dyDescent="0.25">
      <c r="A256" s="23">
        <v>609850</v>
      </c>
      <c r="B256" t="s">
        <v>290</v>
      </c>
      <c r="C256" t="s">
        <v>38</v>
      </c>
      <c r="D256" t="s">
        <v>55</v>
      </c>
      <c r="E256" s="24">
        <v>0.43</v>
      </c>
      <c r="F256" s="23">
        <v>67</v>
      </c>
      <c r="G256" s="23" t="s">
        <v>39</v>
      </c>
      <c r="H256" s="23">
        <v>77</v>
      </c>
      <c r="I256" s="23" t="s">
        <v>39</v>
      </c>
      <c r="J256" s="23">
        <v>63</v>
      </c>
      <c r="K256" s="23" t="s">
        <v>39</v>
      </c>
      <c r="L256" s="23">
        <v>9.23</v>
      </c>
    </row>
    <row r="257" spans="1:12" x14ac:dyDescent="0.25">
      <c r="A257" s="23">
        <v>610032</v>
      </c>
      <c r="B257" t="s">
        <v>291</v>
      </c>
      <c r="C257" t="s">
        <v>38</v>
      </c>
      <c r="D257" t="s">
        <v>85</v>
      </c>
      <c r="E257" s="24">
        <v>0.43</v>
      </c>
      <c r="F257" s="23">
        <v>71</v>
      </c>
      <c r="G257" s="23" t="s">
        <v>39</v>
      </c>
      <c r="H257" s="23">
        <v>60</v>
      </c>
      <c r="I257" s="23" t="s">
        <v>39</v>
      </c>
      <c r="J257" s="23">
        <v>63</v>
      </c>
      <c r="K257" s="23" t="s">
        <v>39</v>
      </c>
      <c r="L257" s="23">
        <v>8.86</v>
      </c>
    </row>
    <row r="258" spans="1:12" x14ac:dyDescent="0.25">
      <c r="A258" s="23">
        <v>609952</v>
      </c>
      <c r="B258" t="s">
        <v>292</v>
      </c>
      <c r="C258" t="s">
        <v>38</v>
      </c>
      <c r="D258" t="s">
        <v>78</v>
      </c>
      <c r="E258" s="24">
        <v>0.65</v>
      </c>
      <c r="F258" s="23">
        <v>48</v>
      </c>
      <c r="G258" s="23" t="s">
        <v>40</v>
      </c>
      <c r="H258" s="23">
        <v>40</v>
      </c>
      <c r="I258" s="23" t="s">
        <v>40</v>
      </c>
      <c r="J258" s="23">
        <v>75</v>
      </c>
      <c r="K258" s="23" t="s">
        <v>39</v>
      </c>
      <c r="L258" s="23">
        <v>8.57</v>
      </c>
    </row>
    <row r="259" spans="1:12" x14ac:dyDescent="0.25">
      <c r="A259" s="23">
        <v>609954</v>
      </c>
      <c r="B259" t="s">
        <v>293</v>
      </c>
      <c r="C259" t="s">
        <v>38</v>
      </c>
      <c r="D259" t="s">
        <v>94</v>
      </c>
      <c r="E259" s="24">
        <v>0.35</v>
      </c>
      <c r="F259" s="23">
        <v>53</v>
      </c>
      <c r="G259" s="23" t="s">
        <v>40</v>
      </c>
      <c r="H259" s="23">
        <v>48</v>
      </c>
      <c r="I259" s="23" t="s">
        <v>40</v>
      </c>
      <c r="J259" s="23">
        <v>61</v>
      </c>
      <c r="K259" s="23" t="s">
        <v>39</v>
      </c>
      <c r="L259" s="23">
        <v>8.09</v>
      </c>
    </row>
    <row r="260" spans="1:12" x14ac:dyDescent="0.25">
      <c r="A260" s="23">
        <v>609955</v>
      </c>
      <c r="B260" t="s">
        <v>294</v>
      </c>
      <c r="C260" t="s">
        <v>38</v>
      </c>
      <c r="D260" t="s">
        <v>109</v>
      </c>
      <c r="E260" s="24">
        <v>0.53</v>
      </c>
      <c r="F260" s="23">
        <v>75</v>
      </c>
      <c r="G260" s="23" t="s">
        <v>39</v>
      </c>
      <c r="H260" s="23">
        <v>74</v>
      </c>
      <c r="I260" s="23" t="s">
        <v>39</v>
      </c>
      <c r="J260" s="23">
        <v>83</v>
      </c>
      <c r="K260" s="23" t="s">
        <v>62</v>
      </c>
      <c r="L260" s="23">
        <v>8.08</v>
      </c>
    </row>
    <row r="261" spans="1:12" x14ac:dyDescent="0.25">
      <c r="A261" s="23">
        <v>609956</v>
      </c>
      <c r="B261" t="s">
        <v>295</v>
      </c>
      <c r="C261" t="s">
        <v>38</v>
      </c>
      <c r="D261" t="s">
        <v>67</v>
      </c>
      <c r="E261" s="24">
        <v>0.4</v>
      </c>
      <c r="F261" s="23">
        <v>71</v>
      </c>
      <c r="G261" s="23" t="s">
        <v>39</v>
      </c>
      <c r="H261" s="23">
        <v>67</v>
      </c>
      <c r="I261" s="23" t="s">
        <v>39</v>
      </c>
      <c r="J261" s="23">
        <v>68</v>
      </c>
      <c r="K261" s="23" t="s">
        <v>39</v>
      </c>
      <c r="L261" s="23">
        <v>9.43</v>
      </c>
    </row>
    <row r="262" spans="1:12" x14ac:dyDescent="0.25">
      <c r="A262" s="23">
        <v>609944</v>
      </c>
      <c r="B262" t="s">
        <v>296</v>
      </c>
      <c r="C262" t="s">
        <v>38</v>
      </c>
      <c r="D262" t="s">
        <v>47</v>
      </c>
      <c r="E262" s="23" t="s">
        <v>45</v>
      </c>
    </row>
    <row r="263" spans="1:12" x14ac:dyDescent="0.25">
      <c r="A263" s="23">
        <v>609958</v>
      </c>
      <c r="B263" t="s">
        <v>297</v>
      </c>
      <c r="C263" t="s">
        <v>38</v>
      </c>
      <c r="D263" t="s">
        <v>47</v>
      </c>
      <c r="E263" s="23" t="s">
        <v>83</v>
      </c>
      <c r="F263" s="23">
        <v>51</v>
      </c>
      <c r="G263" s="23" t="s">
        <v>40</v>
      </c>
      <c r="H263" s="23">
        <v>72</v>
      </c>
      <c r="I263" s="23" t="s">
        <v>39</v>
      </c>
      <c r="J263" s="23">
        <v>65</v>
      </c>
      <c r="K263" s="23" t="s">
        <v>39</v>
      </c>
      <c r="L263" s="23">
        <v>9.2100000000000009</v>
      </c>
    </row>
    <row r="264" spans="1:12" x14ac:dyDescent="0.25">
      <c r="A264" s="23">
        <v>609959</v>
      </c>
      <c r="B264" t="s">
        <v>298</v>
      </c>
      <c r="C264" t="s">
        <v>38</v>
      </c>
      <c r="D264" t="s">
        <v>64</v>
      </c>
      <c r="E264" s="24">
        <v>0.35</v>
      </c>
      <c r="F264" s="23">
        <v>23</v>
      </c>
      <c r="G264" s="23" t="s">
        <v>49</v>
      </c>
      <c r="H264" s="23">
        <v>40</v>
      </c>
      <c r="I264" s="23" t="s">
        <v>40</v>
      </c>
      <c r="J264" s="23">
        <v>34</v>
      </c>
      <c r="K264" s="23" t="s">
        <v>49</v>
      </c>
      <c r="L264" s="23">
        <v>8.1300000000000008</v>
      </c>
    </row>
    <row r="265" spans="1:12" x14ac:dyDescent="0.25">
      <c r="A265" s="23">
        <v>609960</v>
      </c>
      <c r="B265" t="s">
        <v>299</v>
      </c>
      <c r="C265" t="s">
        <v>38</v>
      </c>
      <c r="D265" t="s">
        <v>67</v>
      </c>
      <c r="E265" s="23" t="s">
        <v>45</v>
      </c>
    </row>
    <row r="266" spans="1:12" x14ac:dyDescent="0.25">
      <c r="A266" s="23">
        <v>609808</v>
      </c>
      <c r="B266" t="s">
        <v>300</v>
      </c>
      <c r="C266" t="s">
        <v>38</v>
      </c>
      <c r="D266" t="s">
        <v>58</v>
      </c>
      <c r="E266" s="23" t="s">
        <v>45</v>
      </c>
    </row>
    <row r="267" spans="1:12" x14ac:dyDescent="0.25">
      <c r="A267" s="23">
        <v>609963</v>
      </c>
      <c r="B267" t="s">
        <v>301</v>
      </c>
      <c r="C267" t="s">
        <v>38</v>
      </c>
      <c r="D267" t="s">
        <v>55</v>
      </c>
      <c r="E267" s="24">
        <v>0.37</v>
      </c>
      <c r="F267" s="23">
        <v>99</v>
      </c>
      <c r="G267" s="23" t="s">
        <v>62</v>
      </c>
      <c r="H267" s="23">
        <v>85</v>
      </c>
      <c r="I267" s="23" t="s">
        <v>62</v>
      </c>
      <c r="J267" s="23">
        <v>95</v>
      </c>
      <c r="K267" s="23" t="s">
        <v>62</v>
      </c>
      <c r="L267" s="23">
        <v>9.82</v>
      </c>
    </row>
    <row r="268" spans="1:12" x14ac:dyDescent="0.25">
      <c r="A268" s="23">
        <v>609964</v>
      </c>
      <c r="B268" t="s">
        <v>302</v>
      </c>
      <c r="C268" t="s">
        <v>38</v>
      </c>
      <c r="D268" t="s">
        <v>78</v>
      </c>
      <c r="E268" s="24">
        <v>0.41</v>
      </c>
      <c r="F268" s="23">
        <v>56</v>
      </c>
      <c r="G268" s="23" t="s">
        <v>40</v>
      </c>
      <c r="H268" s="23">
        <v>47</v>
      </c>
      <c r="I268" s="23" t="s">
        <v>40</v>
      </c>
      <c r="J268" s="23">
        <v>43</v>
      </c>
      <c r="K268" s="23" t="s">
        <v>40</v>
      </c>
      <c r="L268" s="23">
        <v>7.64</v>
      </c>
    </row>
    <row r="269" spans="1:12" x14ac:dyDescent="0.25">
      <c r="A269" s="23">
        <v>609966</v>
      </c>
      <c r="B269" t="s">
        <v>303</v>
      </c>
      <c r="C269" t="s">
        <v>38</v>
      </c>
      <c r="D269" t="s">
        <v>141</v>
      </c>
      <c r="E269" s="23" t="s">
        <v>83</v>
      </c>
      <c r="F269" s="23">
        <v>72</v>
      </c>
      <c r="G269" s="23" t="s">
        <v>39</v>
      </c>
      <c r="H269" s="23">
        <v>66</v>
      </c>
      <c r="I269" s="23" t="s">
        <v>39</v>
      </c>
      <c r="J269" s="23">
        <v>61</v>
      </c>
      <c r="K269" s="23" t="s">
        <v>39</v>
      </c>
      <c r="L269" s="23">
        <v>9.01</v>
      </c>
    </row>
    <row r="270" spans="1:12" x14ac:dyDescent="0.25">
      <c r="A270" s="23">
        <v>609807</v>
      </c>
      <c r="B270" t="s">
        <v>304</v>
      </c>
      <c r="C270" t="s">
        <v>38</v>
      </c>
      <c r="D270" t="s">
        <v>67</v>
      </c>
      <c r="E270" s="23" t="s">
        <v>45</v>
      </c>
    </row>
    <row r="271" spans="1:12" x14ac:dyDescent="0.25">
      <c r="A271" s="23">
        <v>609694</v>
      </c>
      <c r="B271" t="s">
        <v>305</v>
      </c>
      <c r="C271" t="s">
        <v>42</v>
      </c>
      <c r="D271" t="s">
        <v>78</v>
      </c>
      <c r="E271" s="23" t="s">
        <v>45</v>
      </c>
    </row>
    <row r="272" spans="1:12" x14ac:dyDescent="0.25">
      <c r="A272" s="23">
        <v>610068</v>
      </c>
      <c r="B272" t="s">
        <v>306</v>
      </c>
      <c r="C272" t="s">
        <v>38</v>
      </c>
      <c r="D272" t="s">
        <v>98</v>
      </c>
      <c r="E272" s="23" t="s">
        <v>45</v>
      </c>
    </row>
    <row r="273" spans="1:12" x14ac:dyDescent="0.25">
      <c r="A273" s="23">
        <v>609710</v>
      </c>
      <c r="B273" t="s">
        <v>307</v>
      </c>
      <c r="C273" t="s">
        <v>42</v>
      </c>
      <c r="D273" t="s">
        <v>69</v>
      </c>
      <c r="E273" s="24">
        <v>0.31</v>
      </c>
      <c r="F273" s="23">
        <v>70</v>
      </c>
      <c r="G273" s="23" t="s">
        <v>39</v>
      </c>
      <c r="H273" s="23">
        <v>53</v>
      </c>
      <c r="I273" s="23" t="s">
        <v>40</v>
      </c>
      <c r="J273" s="23">
        <v>36</v>
      </c>
      <c r="K273" s="23" t="s">
        <v>49</v>
      </c>
      <c r="L273" s="23">
        <v>7.52</v>
      </c>
    </row>
    <row r="274" spans="1:12" x14ac:dyDescent="0.25">
      <c r="A274" s="23">
        <v>609711</v>
      </c>
      <c r="B274" t="s">
        <v>308</v>
      </c>
      <c r="C274" t="s">
        <v>42</v>
      </c>
      <c r="D274" t="s">
        <v>85</v>
      </c>
      <c r="E274" s="23" t="s">
        <v>45</v>
      </c>
    </row>
    <row r="275" spans="1:12" x14ac:dyDescent="0.25">
      <c r="A275" s="23">
        <v>609969</v>
      </c>
      <c r="B275" t="s">
        <v>309</v>
      </c>
      <c r="C275" t="s">
        <v>38</v>
      </c>
      <c r="D275" t="s">
        <v>90</v>
      </c>
      <c r="E275" s="24">
        <v>0.43</v>
      </c>
      <c r="F275" s="23">
        <v>48</v>
      </c>
      <c r="G275" s="23" t="s">
        <v>40</v>
      </c>
      <c r="H275" s="23">
        <v>47</v>
      </c>
      <c r="I275" s="23" t="s">
        <v>40</v>
      </c>
      <c r="J275" s="23">
        <v>38</v>
      </c>
      <c r="K275" s="23" t="s">
        <v>49</v>
      </c>
      <c r="L275" s="23">
        <v>8.0500000000000007</v>
      </c>
    </row>
    <row r="276" spans="1:12" x14ac:dyDescent="0.25">
      <c r="A276" s="23">
        <v>609971</v>
      </c>
      <c r="B276" t="s">
        <v>310</v>
      </c>
      <c r="C276" t="s">
        <v>38</v>
      </c>
      <c r="D276" t="s">
        <v>109</v>
      </c>
      <c r="E276" s="24">
        <v>0.41</v>
      </c>
      <c r="F276" s="23">
        <v>26</v>
      </c>
      <c r="G276" s="23" t="s">
        <v>49</v>
      </c>
      <c r="H276" s="23">
        <v>55</v>
      </c>
      <c r="I276" s="23" t="s">
        <v>40</v>
      </c>
      <c r="J276" s="23">
        <v>56</v>
      </c>
      <c r="K276" s="23" t="s">
        <v>40</v>
      </c>
      <c r="L276" s="23">
        <v>6.96</v>
      </c>
    </row>
    <row r="277" spans="1:12" x14ac:dyDescent="0.25">
      <c r="A277" s="23">
        <v>609972</v>
      </c>
      <c r="B277" t="s">
        <v>311</v>
      </c>
      <c r="C277" t="s">
        <v>38</v>
      </c>
      <c r="D277" t="s">
        <v>53</v>
      </c>
      <c r="E277" s="24">
        <v>0.63</v>
      </c>
      <c r="F277" s="23">
        <v>38</v>
      </c>
      <c r="G277" s="23" t="s">
        <v>49</v>
      </c>
      <c r="H277" s="23">
        <v>59</v>
      </c>
      <c r="I277" s="23" t="s">
        <v>40</v>
      </c>
      <c r="J277" s="23">
        <v>55</v>
      </c>
      <c r="K277" s="23" t="s">
        <v>40</v>
      </c>
      <c r="L277" s="23">
        <v>8.59</v>
      </c>
    </row>
    <row r="278" spans="1:12" x14ac:dyDescent="0.25">
      <c r="A278" s="23">
        <v>609974</v>
      </c>
      <c r="B278" t="s">
        <v>312</v>
      </c>
      <c r="C278" t="s">
        <v>38</v>
      </c>
      <c r="D278" t="s">
        <v>55</v>
      </c>
      <c r="E278" s="24">
        <v>0.67</v>
      </c>
      <c r="F278" s="23">
        <v>94</v>
      </c>
      <c r="G278" s="23" t="s">
        <v>62</v>
      </c>
      <c r="H278" s="23">
        <v>51</v>
      </c>
      <c r="I278" s="23" t="s">
        <v>40</v>
      </c>
      <c r="J278" s="23">
        <v>58</v>
      </c>
      <c r="K278" s="23" t="s">
        <v>40</v>
      </c>
      <c r="L278" s="23">
        <v>9.48</v>
      </c>
    </row>
    <row r="279" spans="1:12" x14ac:dyDescent="0.25">
      <c r="A279" s="23">
        <v>609975</v>
      </c>
      <c r="B279" t="s">
        <v>313</v>
      </c>
      <c r="C279" t="s">
        <v>38</v>
      </c>
      <c r="D279" t="s">
        <v>98</v>
      </c>
      <c r="E279" s="24">
        <v>0.48</v>
      </c>
      <c r="F279" s="23">
        <v>76</v>
      </c>
      <c r="G279" s="23" t="s">
        <v>39</v>
      </c>
      <c r="H279" s="23">
        <v>72</v>
      </c>
      <c r="I279" s="23" t="s">
        <v>39</v>
      </c>
      <c r="J279" s="23">
        <v>73</v>
      </c>
      <c r="K279" s="23" t="s">
        <v>39</v>
      </c>
      <c r="L279" s="23">
        <v>8.6</v>
      </c>
    </row>
    <row r="280" spans="1:12" x14ac:dyDescent="0.25">
      <c r="A280" s="23">
        <v>609976</v>
      </c>
      <c r="B280" t="s">
        <v>314</v>
      </c>
      <c r="C280" t="s">
        <v>38</v>
      </c>
      <c r="D280" t="s">
        <v>60</v>
      </c>
      <c r="E280" s="23" t="s">
        <v>45</v>
      </c>
    </row>
    <row r="281" spans="1:12" x14ac:dyDescent="0.25">
      <c r="A281" s="23">
        <v>609979</v>
      </c>
      <c r="B281" t="s">
        <v>315</v>
      </c>
      <c r="C281" t="s">
        <v>38</v>
      </c>
      <c r="D281" t="s">
        <v>64</v>
      </c>
      <c r="E281" s="23" t="s">
        <v>45</v>
      </c>
    </row>
    <row r="282" spans="1:12" x14ac:dyDescent="0.25">
      <c r="A282" s="23">
        <v>609981</v>
      </c>
      <c r="B282" t="s">
        <v>316</v>
      </c>
      <c r="C282" t="s">
        <v>38</v>
      </c>
      <c r="D282" t="s">
        <v>67</v>
      </c>
      <c r="E282" s="24">
        <v>0.54</v>
      </c>
      <c r="F282" s="23">
        <v>58</v>
      </c>
      <c r="G282" s="23" t="s">
        <v>40</v>
      </c>
      <c r="H282" s="23">
        <v>45</v>
      </c>
      <c r="I282" s="23" t="s">
        <v>40</v>
      </c>
      <c r="J282" s="23">
        <v>55</v>
      </c>
      <c r="K282" s="23" t="s">
        <v>40</v>
      </c>
      <c r="L282" s="23">
        <v>7.87</v>
      </c>
    </row>
    <row r="283" spans="1:12" x14ac:dyDescent="0.25">
      <c r="A283" s="23">
        <v>609983</v>
      </c>
      <c r="B283" t="s">
        <v>317</v>
      </c>
      <c r="C283" t="s">
        <v>38</v>
      </c>
      <c r="D283" t="s">
        <v>78</v>
      </c>
      <c r="E283" s="23" t="s">
        <v>45</v>
      </c>
    </row>
    <row r="284" spans="1:12" x14ac:dyDescent="0.25">
      <c r="A284" s="23">
        <v>609985</v>
      </c>
      <c r="B284" t="s">
        <v>318</v>
      </c>
      <c r="C284" t="s">
        <v>38</v>
      </c>
      <c r="D284" t="s">
        <v>94</v>
      </c>
      <c r="E284" s="23" t="s">
        <v>45</v>
      </c>
    </row>
    <row r="285" spans="1:12" x14ac:dyDescent="0.25">
      <c r="A285" s="23">
        <v>609986</v>
      </c>
      <c r="B285" t="s">
        <v>319</v>
      </c>
      <c r="C285" t="s">
        <v>38</v>
      </c>
      <c r="D285" t="s">
        <v>85</v>
      </c>
      <c r="E285" s="24">
        <v>0.43</v>
      </c>
      <c r="F285" s="23">
        <v>94</v>
      </c>
      <c r="G285" s="23" t="s">
        <v>62</v>
      </c>
      <c r="H285" s="23">
        <v>86</v>
      </c>
      <c r="I285" s="23" t="s">
        <v>62</v>
      </c>
      <c r="J285" s="23">
        <v>80</v>
      </c>
      <c r="K285" s="23" t="s">
        <v>62</v>
      </c>
      <c r="L285" s="23">
        <v>8.4499999999999993</v>
      </c>
    </row>
    <row r="286" spans="1:12" x14ac:dyDescent="0.25">
      <c r="A286" s="23">
        <v>609987</v>
      </c>
      <c r="B286" t="s">
        <v>320</v>
      </c>
      <c r="C286" t="s">
        <v>38</v>
      </c>
      <c r="D286" t="s">
        <v>90</v>
      </c>
      <c r="E286" s="24">
        <v>0.56999999999999995</v>
      </c>
      <c r="F286" s="23">
        <v>69</v>
      </c>
      <c r="G286" s="23" t="s">
        <v>39</v>
      </c>
      <c r="H286" s="23">
        <v>85</v>
      </c>
      <c r="I286" s="23" t="s">
        <v>62</v>
      </c>
      <c r="J286" s="23">
        <v>75</v>
      </c>
      <c r="K286" s="23" t="s">
        <v>39</v>
      </c>
      <c r="L286" s="23">
        <v>8.2799999999999994</v>
      </c>
    </row>
    <row r="287" spans="1:12" x14ac:dyDescent="0.25">
      <c r="A287" s="23">
        <v>609988</v>
      </c>
      <c r="B287" t="s">
        <v>321</v>
      </c>
      <c r="C287" t="s">
        <v>38</v>
      </c>
      <c r="D287" t="s">
        <v>53</v>
      </c>
      <c r="E287" s="24">
        <v>0.66</v>
      </c>
      <c r="F287" s="23">
        <v>49</v>
      </c>
      <c r="G287" s="23" t="s">
        <v>40</v>
      </c>
      <c r="H287" s="23">
        <v>50</v>
      </c>
      <c r="I287" s="23" t="s">
        <v>40</v>
      </c>
      <c r="J287" s="23">
        <v>59</v>
      </c>
      <c r="K287" s="23" t="s">
        <v>40</v>
      </c>
      <c r="L287" s="23">
        <v>9.1</v>
      </c>
    </row>
    <row r="288" spans="1:12" x14ac:dyDescent="0.25">
      <c r="A288" s="23">
        <v>610532</v>
      </c>
      <c r="B288" t="s">
        <v>322</v>
      </c>
      <c r="C288" t="s">
        <v>38</v>
      </c>
      <c r="D288" t="s">
        <v>78</v>
      </c>
      <c r="E288" s="23" t="s">
        <v>45</v>
      </c>
    </row>
    <row r="289" spans="1:12" x14ac:dyDescent="0.25">
      <c r="A289" s="23">
        <v>609991</v>
      </c>
      <c r="B289" t="s">
        <v>323</v>
      </c>
      <c r="C289" t="s">
        <v>38</v>
      </c>
      <c r="D289" t="s">
        <v>109</v>
      </c>
      <c r="E289" s="24">
        <v>0.33</v>
      </c>
      <c r="F289" s="23">
        <v>63</v>
      </c>
      <c r="G289" s="23" t="s">
        <v>39</v>
      </c>
      <c r="H289" s="23">
        <v>67</v>
      </c>
      <c r="I289" s="23" t="s">
        <v>39</v>
      </c>
      <c r="J289" s="23">
        <v>78</v>
      </c>
      <c r="K289" s="23" t="s">
        <v>39</v>
      </c>
      <c r="L289" s="23">
        <v>8.25</v>
      </c>
    </row>
    <row r="290" spans="1:12" x14ac:dyDescent="0.25">
      <c r="A290" s="23">
        <v>609994</v>
      </c>
      <c r="B290" t="s">
        <v>324</v>
      </c>
      <c r="C290" t="s">
        <v>38</v>
      </c>
      <c r="D290" t="s">
        <v>53</v>
      </c>
      <c r="E290" s="24">
        <v>0.68</v>
      </c>
      <c r="F290" s="23">
        <v>44</v>
      </c>
      <c r="G290" s="23" t="s">
        <v>40</v>
      </c>
      <c r="H290" s="23">
        <v>41</v>
      </c>
      <c r="I290" s="23" t="s">
        <v>40</v>
      </c>
      <c r="J290" s="23">
        <v>56</v>
      </c>
      <c r="K290" s="23" t="s">
        <v>40</v>
      </c>
      <c r="L290" s="23">
        <v>8.7799999999999994</v>
      </c>
    </row>
    <row r="291" spans="1:12" x14ac:dyDescent="0.25">
      <c r="A291" s="23">
        <v>610295</v>
      </c>
      <c r="B291" t="s">
        <v>325</v>
      </c>
      <c r="C291" t="s">
        <v>38</v>
      </c>
      <c r="D291" t="s">
        <v>58</v>
      </c>
      <c r="E291" s="24">
        <v>0.51</v>
      </c>
      <c r="F291" s="23">
        <v>80</v>
      </c>
      <c r="G291" s="23" t="s">
        <v>62</v>
      </c>
      <c r="H291" s="23">
        <v>81</v>
      </c>
      <c r="I291" s="23" t="s">
        <v>62</v>
      </c>
      <c r="J291" s="23">
        <v>81</v>
      </c>
      <c r="K291" s="23" t="s">
        <v>62</v>
      </c>
      <c r="L291" s="23">
        <v>8.7200000000000006</v>
      </c>
    </row>
    <row r="292" spans="1:12" x14ac:dyDescent="0.25">
      <c r="A292" s="23">
        <v>609712</v>
      </c>
      <c r="B292" t="s">
        <v>326</v>
      </c>
      <c r="C292" t="s">
        <v>42</v>
      </c>
      <c r="D292" t="s">
        <v>69</v>
      </c>
      <c r="E292" s="24">
        <v>0.5</v>
      </c>
      <c r="F292" s="23">
        <v>99</v>
      </c>
      <c r="G292" s="23" t="s">
        <v>62</v>
      </c>
      <c r="H292" s="23">
        <v>99</v>
      </c>
      <c r="I292" s="23" t="s">
        <v>62</v>
      </c>
      <c r="J292" s="23">
        <v>99</v>
      </c>
      <c r="K292" s="23" t="s">
        <v>62</v>
      </c>
      <c r="L292" s="23">
        <v>9.56</v>
      </c>
    </row>
    <row r="293" spans="1:12" x14ac:dyDescent="0.25">
      <c r="A293" s="23">
        <v>609995</v>
      </c>
      <c r="B293" t="s">
        <v>327</v>
      </c>
      <c r="C293" t="s">
        <v>38</v>
      </c>
      <c r="D293" t="s">
        <v>53</v>
      </c>
      <c r="E293" s="23" t="s">
        <v>45</v>
      </c>
    </row>
    <row r="294" spans="1:12" x14ac:dyDescent="0.25">
      <c r="A294" s="23">
        <v>609996</v>
      </c>
      <c r="B294" t="s">
        <v>328</v>
      </c>
      <c r="C294" t="s">
        <v>38</v>
      </c>
      <c r="D294" t="s">
        <v>64</v>
      </c>
      <c r="E294" s="23" t="s">
        <v>45</v>
      </c>
    </row>
    <row r="295" spans="1:12" x14ac:dyDescent="0.25">
      <c r="A295" s="23">
        <v>609997</v>
      </c>
      <c r="B295" t="s">
        <v>329</v>
      </c>
      <c r="C295" t="s">
        <v>38</v>
      </c>
      <c r="D295" t="s">
        <v>85</v>
      </c>
      <c r="E295" s="24">
        <v>0.56999999999999995</v>
      </c>
      <c r="F295" s="23">
        <v>60</v>
      </c>
      <c r="G295" s="23" t="s">
        <v>39</v>
      </c>
      <c r="H295" s="23">
        <v>56</v>
      </c>
      <c r="I295" s="23" t="s">
        <v>40</v>
      </c>
      <c r="J295" s="23">
        <v>61</v>
      </c>
      <c r="K295" s="23" t="s">
        <v>39</v>
      </c>
      <c r="L295" s="23">
        <v>7.49</v>
      </c>
    </row>
    <row r="296" spans="1:12" x14ac:dyDescent="0.25">
      <c r="A296" s="23">
        <v>609768</v>
      </c>
      <c r="B296" t="s">
        <v>330</v>
      </c>
      <c r="C296" t="s">
        <v>42</v>
      </c>
      <c r="D296" t="s">
        <v>85</v>
      </c>
      <c r="E296" s="23" t="s">
        <v>45</v>
      </c>
    </row>
    <row r="297" spans="1:12" x14ac:dyDescent="0.25">
      <c r="A297" s="23">
        <v>400043</v>
      </c>
      <c r="B297" t="s">
        <v>331</v>
      </c>
      <c r="C297" t="s">
        <v>38</v>
      </c>
      <c r="D297" t="s">
        <v>161</v>
      </c>
      <c r="E297" s="24">
        <v>0.67</v>
      </c>
      <c r="F297" s="23">
        <v>65</v>
      </c>
      <c r="G297" s="23" t="s">
        <v>39</v>
      </c>
      <c r="H297" s="23">
        <v>72</v>
      </c>
      <c r="I297" s="23" t="s">
        <v>39</v>
      </c>
      <c r="J297" s="23">
        <v>78</v>
      </c>
      <c r="K297" s="23" t="s">
        <v>39</v>
      </c>
      <c r="L297" s="23">
        <v>8.9</v>
      </c>
    </row>
    <row r="298" spans="1:12" x14ac:dyDescent="0.25">
      <c r="A298" s="23">
        <v>400167</v>
      </c>
      <c r="B298" t="s">
        <v>332</v>
      </c>
      <c r="C298" t="s">
        <v>38</v>
      </c>
      <c r="D298" t="s">
        <v>44</v>
      </c>
      <c r="E298" s="23" t="s">
        <v>45</v>
      </c>
    </row>
    <row r="299" spans="1:12" x14ac:dyDescent="0.25">
      <c r="A299" s="23">
        <v>610000</v>
      </c>
      <c r="B299" t="s">
        <v>333</v>
      </c>
      <c r="C299" t="s">
        <v>38</v>
      </c>
      <c r="D299" t="s">
        <v>109</v>
      </c>
      <c r="E299" s="24">
        <v>0.52</v>
      </c>
      <c r="F299" s="23">
        <v>76</v>
      </c>
      <c r="G299" s="23" t="s">
        <v>39</v>
      </c>
      <c r="H299" s="23">
        <v>73</v>
      </c>
      <c r="I299" s="23" t="s">
        <v>39</v>
      </c>
      <c r="J299" s="23">
        <v>77</v>
      </c>
      <c r="K299" s="23" t="s">
        <v>39</v>
      </c>
      <c r="L299" s="23">
        <v>8.3800000000000008</v>
      </c>
    </row>
    <row r="300" spans="1:12" x14ac:dyDescent="0.25">
      <c r="A300" s="23">
        <v>610002</v>
      </c>
      <c r="B300" t="s">
        <v>334</v>
      </c>
      <c r="C300" t="s">
        <v>38</v>
      </c>
      <c r="D300" t="s">
        <v>69</v>
      </c>
      <c r="E300" s="24">
        <v>0.4</v>
      </c>
      <c r="F300" s="23">
        <v>83</v>
      </c>
      <c r="G300" s="23" t="s">
        <v>62</v>
      </c>
      <c r="H300" s="23">
        <v>57</v>
      </c>
      <c r="I300" s="23" t="s">
        <v>40</v>
      </c>
      <c r="J300" s="23">
        <v>64</v>
      </c>
      <c r="K300" s="23" t="s">
        <v>39</v>
      </c>
      <c r="L300" s="23">
        <v>8.9700000000000006</v>
      </c>
    </row>
    <row r="301" spans="1:12" x14ac:dyDescent="0.25">
      <c r="A301" s="23">
        <v>609741</v>
      </c>
      <c r="B301" t="s">
        <v>335</v>
      </c>
      <c r="C301" t="s">
        <v>42</v>
      </c>
      <c r="D301" t="s">
        <v>67</v>
      </c>
      <c r="E301" s="23" t="s">
        <v>45</v>
      </c>
    </row>
    <row r="302" spans="1:12" x14ac:dyDescent="0.25">
      <c r="A302" s="23">
        <v>610005</v>
      </c>
      <c r="B302" t="s">
        <v>336</v>
      </c>
      <c r="C302" t="s">
        <v>38</v>
      </c>
      <c r="D302" t="s">
        <v>94</v>
      </c>
      <c r="E302" s="23" t="s">
        <v>45</v>
      </c>
    </row>
    <row r="303" spans="1:12" x14ac:dyDescent="0.25">
      <c r="A303" s="23">
        <v>610368</v>
      </c>
      <c r="B303" t="s">
        <v>337</v>
      </c>
      <c r="C303" t="s">
        <v>38</v>
      </c>
      <c r="D303" t="s">
        <v>58</v>
      </c>
      <c r="E303" s="24">
        <v>0.42</v>
      </c>
      <c r="F303" s="23">
        <v>52</v>
      </c>
      <c r="G303" s="23" t="s">
        <v>40</v>
      </c>
      <c r="H303" s="23">
        <v>52</v>
      </c>
      <c r="I303" s="23" t="s">
        <v>40</v>
      </c>
      <c r="J303" s="23">
        <v>58</v>
      </c>
      <c r="K303" s="23" t="s">
        <v>40</v>
      </c>
      <c r="L303" s="23">
        <v>7.62</v>
      </c>
    </row>
    <row r="304" spans="1:12" x14ac:dyDescent="0.25">
      <c r="A304" s="23">
        <v>610006</v>
      </c>
      <c r="B304" t="s">
        <v>338</v>
      </c>
      <c r="C304" t="s">
        <v>38</v>
      </c>
      <c r="D304" t="s">
        <v>67</v>
      </c>
      <c r="E304" s="24">
        <v>0.54</v>
      </c>
      <c r="F304" s="23">
        <v>49</v>
      </c>
      <c r="G304" s="23" t="s">
        <v>40</v>
      </c>
      <c r="H304" s="23">
        <v>53</v>
      </c>
      <c r="I304" s="23" t="s">
        <v>40</v>
      </c>
      <c r="J304" s="23">
        <v>40</v>
      </c>
      <c r="K304" s="23" t="s">
        <v>40</v>
      </c>
      <c r="L304" s="23">
        <v>9</v>
      </c>
    </row>
    <row r="305" spans="1:12" x14ac:dyDescent="0.25">
      <c r="A305" s="23">
        <v>609713</v>
      </c>
      <c r="B305" t="s">
        <v>339</v>
      </c>
      <c r="C305" t="s">
        <v>42</v>
      </c>
      <c r="D305" t="s">
        <v>90</v>
      </c>
      <c r="E305" s="23" t="s">
        <v>45</v>
      </c>
    </row>
    <row r="306" spans="1:12" x14ac:dyDescent="0.25">
      <c r="A306" s="23">
        <v>610384</v>
      </c>
      <c r="B306" t="s">
        <v>340</v>
      </c>
      <c r="C306" t="s">
        <v>42</v>
      </c>
      <c r="D306" t="s">
        <v>141</v>
      </c>
      <c r="E306" s="23" t="s">
        <v>45</v>
      </c>
    </row>
    <row r="307" spans="1:12" x14ac:dyDescent="0.25">
      <c r="A307" s="23">
        <v>400104</v>
      </c>
      <c r="B307" t="s">
        <v>341</v>
      </c>
      <c r="C307" t="s">
        <v>42</v>
      </c>
      <c r="D307" t="s">
        <v>44</v>
      </c>
      <c r="E307" s="24">
        <v>0.45</v>
      </c>
      <c r="F307" s="23">
        <v>45</v>
      </c>
      <c r="G307" s="23" t="s">
        <v>40</v>
      </c>
      <c r="H307" s="23">
        <v>43</v>
      </c>
      <c r="I307" s="23" t="s">
        <v>40</v>
      </c>
      <c r="J307" s="23">
        <v>55</v>
      </c>
      <c r="K307" s="23" t="s">
        <v>40</v>
      </c>
      <c r="L307" s="23">
        <v>8.48</v>
      </c>
    </row>
    <row r="308" spans="1:12" x14ac:dyDescent="0.25">
      <c r="A308" s="23">
        <v>400148</v>
      </c>
      <c r="B308" s="152" t="s">
        <v>1623</v>
      </c>
      <c r="C308" t="s">
        <v>42</v>
      </c>
      <c r="D308" t="s">
        <v>80</v>
      </c>
      <c r="E308" s="23" t="s">
        <v>45</v>
      </c>
    </row>
    <row r="309" spans="1:12" x14ac:dyDescent="0.25">
      <c r="A309" s="23">
        <v>400164</v>
      </c>
      <c r="B309" t="s">
        <v>342</v>
      </c>
      <c r="C309" t="s">
        <v>42</v>
      </c>
      <c r="D309" t="s">
        <v>80</v>
      </c>
      <c r="E309" s="23" t="s">
        <v>45</v>
      </c>
    </row>
    <row r="310" spans="1:12" x14ac:dyDescent="0.25">
      <c r="A310" s="23">
        <v>610078</v>
      </c>
      <c r="B310" t="s">
        <v>343</v>
      </c>
      <c r="C310" t="s">
        <v>38</v>
      </c>
      <c r="D310" t="s">
        <v>55</v>
      </c>
      <c r="E310" s="23" t="s">
        <v>45</v>
      </c>
    </row>
    <row r="311" spans="1:12" x14ac:dyDescent="0.25">
      <c r="A311" s="23">
        <v>400162</v>
      </c>
      <c r="B311" t="s">
        <v>344</v>
      </c>
      <c r="C311" t="s">
        <v>42</v>
      </c>
      <c r="D311" t="s">
        <v>44</v>
      </c>
      <c r="E311" s="23" t="s">
        <v>45</v>
      </c>
    </row>
    <row r="312" spans="1:12" x14ac:dyDescent="0.25">
      <c r="A312" s="23">
        <v>610121</v>
      </c>
      <c r="B312" t="s">
        <v>345</v>
      </c>
      <c r="C312" t="s">
        <v>38</v>
      </c>
      <c r="D312" t="s">
        <v>64</v>
      </c>
      <c r="E312" s="24">
        <v>0.61</v>
      </c>
      <c r="F312" s="23">
        <v>56</v>
      </c>
      <c r="G312" s="23" t="s">
        <v>40</v>
      </c>
      <c r="H312" s="23">
        <v>56</v>
      </c>
      <c r="I312" s="23" t="s">
        <v>40</v>
      </c>
      <c r="J312" s="23">
        <v>52</v>
      </c>
      <c r="K312" s="23" t="s">
        <v>40</v>
      </c>
      <c r="L312" s="23">
        <v>8.36</v>
      </c>
    </row>
    <row r="313" spans="1:12" x14ac:dyDescent="0.25">
      <c r="A313" s="23">
        <v>610060</v>
      </c>
      <c r="B313" t="s">
        <v>346</v>
      </c>
      <c r="C313" t="s">
        <v>38</v>
      </c>
      <c r="D313" t="s">
        <v>64</v>
      </c>
      <c r="E313" s="23" t="s">
        <v>45</v>
      </c>
    </row>
    <row r="314" spans="1:12" x14ac:dyDescent="0.25">
      <c r="A314" s="23">
        <v>610369</v>
      </c>
      <c r="B314" t="s">
        <v>347</v>
      </c>
      <c r="C314" t="s">
        <v>38</v>
      </c>
      <c r="D314" t="s">
        <v>85</v>
      </c>
      <c r="E314" s="24">
        <v>0.38</v>
      </c>
      <c r="F314" s="23">
        <v>88</v>
      </c>
      <c r="G314" s="23" t="s">
        <v>62</v>
      </c>
      <c r="H314" s="23">
        <v>79</v>
      </c>
      <c r="I314" s="23" t="s">
        <v>39</v>
      </c>
      <c r="J314" s="23">
        <v>80</v>
      </c>
      <c r="K314" s="23" t="s">
        <v>62</v>
      </c>
      <c r="L314" s="23">
        <v>8.6999999999999993</v>
      </c>
    </row>
    <row r="315" spans="1:12" x14ac:dyDescent="0.25">
      <c r="A315" s="23">
        <v>610010</v>
      </c>
      <c r="B315" t="s">
        <v>348</v>
      </c>
      <c r="C315" t="s">
        <v>38</v>
      </c>
      <c r="D315" t="s">
        <v>55</v>
      </c>
      <c r="E315" s="24">
        <v>0.44</v>
      </c>
      <c r="F315" s="23">
        <v>82</v>
      </c>
      <c r="G315" s="23" t="s">
        <v>62</v>
      </c>
      <c r="H315" s="23">
        <v>74</v>
      </c>
      <c r="I315" s="23" t="s">
        <v>39</v>
      </c>
      <c r="J315" s="23">
        <v>50</v>
      </c>
      <c r="K315" s="23" t="s">
        <v>40</v>
      </c>
      <c r="L315" s="23">
        <v>9.15</v>
      </c>
    </row>
    <row r="316" spans="1:12" x14ac:dyDescent="0.25">
      <c r="A316" s="23">
        <v>610011</v>
      </c>
      <c r="B316" t="s">
        <v>349</v>
      </c>
      <c r="C316" t="s">
        <v>38</v>
      </c>
      <c r="D316" t="s">
        <v>60</v>
      </c>
      <c r="E316" s="23" t="s">
        <v>45</v>
      </c>
    </row>
    <row r="317" spans="1:12" x14ac:dyDescent="0.25">
      <c r="A317" s="23">
        <v>609783</v>
      </c>
      <c r="B317" t="s">
        <v>350</v>
      </c>
      <c r="C317" t="s">
        <v>42</v>
      </c>
      <c r="D317" t="s">
        <v>85</v>
      </c>
      <c r="E317" s="23" t="s">
        <v>45</v>
      </c>
    </row>
    <row r="318" spans="1:12" x14ac:dyDescent="0.25">
      <c r="A318" s="23">
        <v>610012</v>
      </c>
      <c r="B318" t="s">
        <v>351</v>
      </c>
      <c r="C318" t="s">
        <v>38</v>
      </c>
      <c r="D318" t="s">
        <v>64</v>
      </c>
      <c r="E318" s="23" t="s">
        <v>45</v>
      </c>
    </row>
    <row r="319" spans="1:12" x14ac:dyDescent="0.25">
      <c r="A319" s="23">
        <v>610271</v>
      </c>
      <c r="B319" t="s">
        <v>352</v>
      </c>
      <c r="C319" t="s">
        <v>38</v>
      </c>
      <c r="D319" t="s">
        <v>94</v>
      </c>
      <c r="E319" s="24">
        <v>0.39</v>
      </c>
      <c r="F319" s="23">
        <v>65</v>
      </c>
      <c r="G319" s="23" t="s">
        <v>39</v>
      </c>
      <c r="H319" s="23">
        <v>47</v>
      </c>
      <c r="I319" s="23" t="s">
        <v>40</v>
      </c>
      <c r="J319" s="23">
        <v>29</v>
      </c>
      <c r="K319" s="23" t="s">
        <v>49</v>
      </c>
      <c r="L319" s="23">
        <v>7.81</v>
      </c>
    </row>
    <row r="320" spans="1:12" x14ac:dyDescent="0.25">
      <c r="A320" s="23">
        <v>610274</v>
      </c>
      <c r="B320" t="s">
        <v>353</v>
      </c>
      <c r="C320" t="s">
        <v>38</v>
      </c>
      <c r="D320" t="s">
        <v>109</v>
      </c>
      <c r="E320" s="24">
        <v>0.48</v>
      </c>
      <c r="F320" s="23">
        <v>39</v>
      </c>
      <c r="G320" s="23" t="s">
        <v>49</v>
      </c>
      <c r="H320" s="23">
        <v>39</v>
      </c>
      <c r="I320" s="23" t="s">
        <v>49</v>
      </c>
      <c r="J320" s="23">
        <v>52</v>
      </c>
      <c r="K320" s="23" t="s">
        <v>40</v>
      </c>
      <c r="L320" s="23">
        <v>7.84</v>
      </c>
    </row>
    <row r="321" spans="1:12" x14ac:dyDescent="0.25">
      <c r="A321" s="23">
        <v>609678</v>
      </c>
      <c r="B321" t="s">
        <v>354</v>
      </c>
      <c r="C321" t="s">
        <v>42</v>
      </c>
      <c r="D321" t="s">
        <v>47</v>
      </c>
      <c r="E321" s="23" t="s">
        <v>45</v>
      </c>
    </row>
    <row r="322" spans="1:12" x14ac:dyDescent="0.25">
      <c r="A322" s="23">
        <v>609805</v>
      </c>
      <c r="B322" t="s">
        <v>355</v>
      </c>
      <c r="C322" t="s">
        <v>38</v>
      </c>
      <c r="D322" t="s">
        <v>85</v>
      </c>
      <c r="E322" s="23" t="s">
        <v>83</v>
      </c>
      <c r="F322" s="23">
        <v>64</v>
      </c>
      <c r="G322" s="23" t="s">
        <v>39</v>
      </c>
      <c r="H322" s="23">
        <v>51</v>
      </c>
      <c r="I322" s="23" t="s">
        <v>40</v>
      </c>
      <c r="J322" s="23">
        <v>79</v>
      </c>
      <c r="K322" s="23" t="s">
        <v>39</v>
      </c>
      <c r="L322" s="23">
        <v>8.4499999999999993</v>
      </c>
    </row>
    <row r="323" spans="1:12" x14ac:dyDescent="0.25">
      <c r="A323" s="23">
        <v>609865</v>
      </c>
      <c r="B323" t="s">
        <v>356</v>
      </c>
      <c r="C323" t="s">
        <v>38</v>
      </c>
      <c r="D323" t="s">
        <v>60</v>
      </c>
      <c r="E323" s="24">
        <v>0.65</v>
      </c>
      <c r="F323" s="23">
        <v>56</v>
      </c>
      <c r="G323" s="23" t="s">
        <v>40</v>
      </c>
      <c r="H323" s="23">
        <v>45</v>
      </c>
      <c r="I323" s="23" t="s">
        <v>40</v>
      </c>
      <c r="J323" s="23">
        <v>52</v>
      </c>
      <c r="K323" s="23" t="s">
        <v>40</v>
      </c>
      <c r="L323" s="23">
        <v>8.3000000000000007</v>
      </c>
    </row>
    <row r="324" spans="1:12" x14ac:dyDescent="0.25">
      <c r="A324" s="23">
        <v>609764</v>
      </c>
      <c r="B324" t="s">
        <v>357</v>
      </c>
      <c r="C324" t="s">
        <v>42</v>
      </c>
      <c r="D324" t="s">
        <v>47</v>
      </c>
      <c r="E324" s="24">
        <v>0.48</v>
      </c>
      <c r="F324" s="23">
        <v>51</v>
      </c>
      <c r="G324" s="23" t="s">
        <v>40</v>
      </c>
      <c r="H324" s="23">
        <v>46</v>
      </c>
      <c r="I324" s="23" t="s">
        <v>40</v>
      </c>
      <c r="J324" s="23">
        <v>50</v>
      </c>
      <c r="K324" s="23" t="s">
        <v>40</v>
      </c>
      <c r="L324" s="23">
        <v>8.3699999999999992</v>
      </c>
    </row>
    <row r="325" spans="1:12" x14ac:dyDescent="0.25">
      <c r="A325" s="23">
        <v>609762</v>
      </c>
      <c r="B325" t="s">
        <v>358</v>
      </c>
      <c r="C325" t="s">
        <v>42</v>
      </c>
      <c r="D325" t="s">
        <v>58</v>
      </c>
      <c r="E325" s="23" t="s">
        <v>45</v>
      </c>
    </row>
    <row r="326" spans="1:12" x14ac:dyDescent="0.25">
      <c r="A326" s="23">
        <v>610015</v>
      </c>
      <c r="B326" t="s">
        <v>359</v>
      </c>
      <c r="C326" t="s">
        <v>38</v>
      </c>
      <c r="D326" t="s">
        <v>141</v>
      </c>
      <c r="E326" s="24">
        <v>0.34</v>
      </c>
      <c r="F326" s="23">
        <v>52</v>
      </c>
      <c r="G326" s="23" t="s">
        <v>40</v>
      </c>
      <c r="H326" s="23">
        <v>75</v>
      </c>
      <c r="I326" s="23" t="s">
        <v>39</v>
      </c>
      <c r="J326" s="23">
        <v>66</v>
      </c>
      <c r="K326" s="23" t="s">
        <v>39</v>
      </c>
      <c r="L326" s="23">
        <v>8.9600000000000009</v>
      </c>
    </row>
    <row r="327" spans="1:12" x14ac:dyDescent="0.25">
      <c r="A327" s="23">
        <v>609920</v>
      </c>
      <c r="B327" t="s">
        <v>360</v>
      </c>
      <c r="C327" t="s">
        <v>38</v>
      </c>
      <c r="D327" t="s">
        <v>141</v>
      </c>
      <c r="E327" s="24">
        <v>0.4</v>
      </c>
      <c r="F327" s="23">
        <v>55</v>
      </c>
      <c r="G327" s="23" t="s">
        <v>40</v>
      </c>
      <c r="H327" s="23">
        <v>61</v>
      </c>
      <c r="I327" s="23" t="s">
        <v>39</v>
      </c>
      <c r="J327" s="23">
        <v>61</v>
      </c>
      <c r="K327" s="23" t="s">
        <v>39</v>
      </c>
      <c r="L327" s="23">
        <v>8.68</v>
      </c>
    </row>
    <row r="328" spans="1:12" x14ac:dyDescent="0.25">
      <c r="A328" s="23">
        <v>610084</v>
      </c>
      <c r="B328" t="s">
        <v>361</v>
      </c>
      <c r="C328" t="s">
        <v>38</v>
      </c>
      <c r="D328" t="s">
        <v>67</v>
      </c>
      <c r="E328" s="24">
        <v>0.67</v>
      </c>
      <c r="F328" s="23">
        <v>94</v>
      </c>
      <c r="G328" s="23" t="s">
        <v>62</v>
      </c>
      <c r="H328" s="23">
        <v>67</v>
      </c>
      <c r="I328" s="23" t="s">
        <v>39</v>
      </c>
      <c r="J328" s="23">
        <v>85</v>
      </c>
      <c r="K328" s="23" t="s">
        <v>62</v>
      </c>
      <c r="L328" s="23">
        <v>9.7899999999999991</v>
      </c>
    </row>
    <row r="329" spans="1:12" x14ac:dyDescent="0.25">
      <c r="A329" s="23">
        <v>609925</v>
      </c>
      <c r="B329" t="s">
        <v>362</v>
      </c>
      <c r="C329" t="s">
        <v>38</v>
      </c>
      <c r="D329" t="s">
        <v>94</v>
      </c>
      <c r="E329" s="24">
        <v>0.46</v>
      </c>
      <c r="F329" s="23">
        <v>99</v>
      </c>
      <c r="G329" s="23" t="s">
        <v>62</v>
      </c>
      <c r="H329" s="23">
        <v>99</v>
      </c>
      <c r="I329" s="23" t="s">
        <v>62</v>
      </c>
      <c r="J329" s="23">
        <v>99</v>
      </c>
      <c r="K329" s="23" t="s">
        <v>62</v>
      </c>
      <c r="L329" s="23">
        <v>9.42</v>
      </c>
    </row>
    <row r="330" spans="1:12" x14ac:dyDescent="0.25">
      <c r="A330" s="23">
        <v>610016</v>
      </c>
      <c r="B330" t="s">
        <v>363</v>
      </c>
      <c r="C330" t="s">
        <v>38</v>
      </c>
      <c r="D330" t="s">
        <v>67</v>
      </c>
      <c r="E330" s="24">
        <v>0.69</v>
      </c>
      <c r="F330" s="23">
        <v>51</v>
      </c>
      <c r="G330" s="23" t="s">
        <v>40</v>
      </c>
      <c r="H330" s="23">
        <v>37</v>
      </c>
      <c r="I330" s="23" t="s">
        <v>49</v>
      </c>
      <c r="J330" s="23">
        <v>38</v>
      </c>
      <c r="K330" s="23" t="s">
        <v>49</v>
      </c>
      <c r="L330" s="23">
        <v>8.7799999999999994</v>
      </c>
    </row>
    <row r="331" spans="1:12" x14ac:dyDescent="0.25">
      <c r="A331" s="23">
        <v>609715</v>
      </c>
      <c r="B331" t="s">
        <v>364</v>
      </c>
      <c r="C331" t="s">
        <v>42</v>
      </c>
      <c r="D331" t="s">
        <v>78</v>
      </c>
      <c r="E331" s="23" t="s">
        <v>45</v>
      </c>
    </row>
    <row r="332" spans="1:12" x14ac:dyDescent="0.25">
      <c r="A332" s="23">
        <v>609716</v>
      </c>
      <c r="B332" t="s">
        <v>365</v>
      </c>
      <c r="C332" t="s">
        <v>42</v>
      </c>
      <c r="D332" t="s">
        <v>55</v>
      </c>
      <c r="E332" s="23" t="s">
        <v>45</v>
      </c>
    </row>
    <row r="333" spans="1:12" x14ac:dyDescent="0.25">
      <c r="A333" s="23">
        <v>609718</v>
      </c>
      <c r="B333" t="s">
        <v>366</v>
      </c>
      <c r="C333" t="s">
        <v>42</v>
      </c>
      <c r="D333" t="s">
        <v>67</v>
      </c>
      <c r="E333" s="23" t="s">
        <v>45</v>
      </c>
    </row>
    <row r="334" spans="1:12" x14ac:dyDescent="0.25">
      <c r="A334" s="23">
        <v>609746</v>
      </c>
      <c r="B334" t="s">
        <v>367</v>
      </c>
      <c r="C334" t="s">
        <v>42</v>
      </c>
      <c r="D334" t="s">
        <v>90</v>
      </c>
      <c r="E334" s="23" t="s">
        <v>45</v>
      </c>
    </row>
    <row r="335" spans="1:12" x14ac:dyDescent="0.25">
      <c r="A335" s="23">
        <v>610019</v>
      </c>
      <c r="B335" t="s">
        <v>368</v>
      </c>
      <c r="C335" t="s">
        <v>38</v>
      </c>
      <c r="D335" t="s">
        <v>85</v>
      </c>
      <c r="E335" s="23" t="s">
        <v>45</v>
      </c>
    </row>
    <row r="336" spans="1:12" x14ac:dyDescent="0.25">
      <c r="A336" s="23">
        <v>610022</v>
      </c>
      <c r="B336" t="s">
        <v>369</v>
      </c>
      <c r="C336" t="s">
        <v>38</v>
      </c>
      <c r="D336" t="s">
        <v>60</v>
      </c>
      <c r="E336" s="23" t="s">
        <v>45</v>
      </c>
    </row>
    <row r="337" spans="1:12" x14ac:dyDescent="0.25">
      <c r="A337" s="23">
        <v>610299</v>
      </c>
      <c r="B337" t="s">
        <v>370</v>
      </c>
      <c r="C337" t="s">
        <v>38</v>
      </c>
      <c r="D337" t="s">
        <v>85</v>
      </c>
      <c r="E337" s="23" t="s">
        <v>45</v>
      </c>
    </row>
    <row r="338" spans="1:12" x14ac:dyDescent="0.25">
      <c r="A338" s="23">
        <v>609751</v>
      </c>
      <c r="B338" t="s">
        <v>371</v>
      </c>
      <c r="C338" t="s">
        <v>42</v>
      </c>
      <c r="D338" t="s">
        <v>90</v>
      </c>
      <c r="E338" s="23" t="s">
        <v>45</v>
      </c>
    </row>
    <row r="339" spans="1:12" x14ac:dyDescent="0.25">
      <c r="A339" s="23">
        <v>610026</v>
      </c>
      <c r="B339" t="s">
        <v>372</v>
      </c>
      <c r="C339" t="s">
        <v>38</v>
      </c>
      <c r="D339" t="s">
        <v>47</v>
      </c>
      <c r="E339" s="23" t="s">
        <v>45</v>
      </c>
    </row>
    <row r="340" spans="1:12" x14ac:dyDescent="0.25">
      <c r="A340" s="23">
        <v>610027</v>
      </c>
      <c r="B340" t="s">
        <v>373</v>
      </c>
      <c r="C340" t="s">
        <v>38</v>
      </c>
      <c r="D340" t="s">
        <v>85</v>
      </c>
      <c r="E340" s="23" t="s">
        <v>45</v>
      </c>
    </row>
    <row r="341" spans="1:12" x14ac:dyDescent="0.25">
      <c r="A341" s="23">
        <v>400146</v>
      </c>
      <c r="B341" t="s">
        <v>1600</v>
      </c>
      <c r="C341" t="s">
        <v>38</v>
      </c>
      <c r="D341" t="s">
        <v>44</v>
      </c>
      <c r="E341" s="23" t="s">
        <v>45</v>
      </c>
    </row>
    <row r="342" spans="1:12" x14ac:dyDescent="0.25">
      <c r="A342" s="23">
        <v>400044</v>
      </c>
      <c r="B342" t="s">
        <v>374</v>
      </c>
      <c r="C342" t="s">
        <v>38</v>
      </c>
      <c r="D342" t="s">
        <v>44</v>
      </c>
      <c r="E342" s="23" t="s">
        <v>45</v>
      </c>
    </row>
    <row r="343" spans="1:12" x14ac:dyDescent="0.25">
      <c r="A343" s="23">
        <v>400163</v>
      </c>
      <c r="B343" t="s">
        <v>1608</v>
      </c>
      <c r="C343" t="s">
        <v>38</v>
      </c>
      <c r="D343" t="s">
        <v>44</v>
      </c>
      <c r="E343" s="23" t="s">
        <v>45</v>
      </c>
    </row>
    <row r="344" spans="1:12" x14ac:dyDescent="0.25">
      <c r="A344" s="23">
        <v>400180</v>
      </c>
      <c r="B344" t="s">
        <v>1611</v>
      </c>
      <c r="C344" t="s">
        <v>38</v>
      </c>
      <c r="D344" t="s">
        <v>44</v>
      </c>
      <c r="E344" s="23" t="s">
        <v>45</v>
      </c>
    </row>
    <row r="345" spans="1:12" x14ac:dyDescent="0.25">
      <c r="A345" s="23">
        <v>610030</v>
      </c>
      <c r="B345" t="s">
        <v>375</v>
      </c>
      <c r="C345" t="s">
        <v>38</v>
      </c>
      <c r="D345" t="s">
        <v>90</v>
      </c>
      <c r="E345" s="23" t="s">
        <v>45</v>
      </c>
    </row>
    <row r="346" spans="1:12" x14ac:dyDescent="0.25">
      <c r="A346" s="23">
        <v>609719</v>
      </c>
      <c r="B346" t="s">
        <v>376</v>
      </c>
      <c r="C346" t="s">
        <v>42</v>
      </c>
      <c r="D346" t="s">
        <v>60</v>
      </c>
      <c r="E346" s="24">
        <v>0.33</v>
      </c>
      <c r="F346" s="23">
        <v>54</v>
      </c>
      <c r="G346" s="23" t="s">
        <v>40</v>
      </c>
      <c r="H346" s="23">
        <v>39</v>
      </c>
      <c r="I346" s="23" t="s">
        <v>49</v>
      </c>
      <c r="J346" s="23">
        <v>28</v>
      </c>
      <c r="K346" s="23" t="s">
        <v>49</v>
      </c>
      <c r="L346" s="23">
        <v>8.01</v>
      </c>
    </row>
    <row r="347" spans="1:12" x14ac:dyDescent="0.25">
      <c r="A347" s="23">
        <v>609720</v>
      </c>
      <c r="B347" t="s">
        <v>377</v>
      </c>
      <c r="C347" t="s">
        <v>42</v>
      </c>
      <c r="D347" t="s">
        <v>55</v>
      </c>
      <c r="E347" s="23" t="s">
        <v>45</v>
      </c>
    </row>
    <row r="348" spans="1:12" x14ac:dyDescent="0.25">
      <c r="A348" s="23">
        <v>609869</v>
      </c>
      <c r="B348" t="s">
        <v>378</v>
      </c>
      <c r="C348" t="s">
        <v>38</v>
      </c>
      <c r="D348" t="s">
        <v>85</v>
      </c>
      <c r="E348" s="24">
        <v>0.56000000000000005</v>
      </c>
      <c r="F348" s="23">
        <v>61</v>
      </c>
      <c r="G348" s="23" t="s">
        <v>39</v>
      </c>
      <c r="H348" s="23">
        <v>60</v>
      </c>
      <c r="I348" s="23" t="s">
        <v>39</v>
      </c>
      <c r="J348" s="23">
        <v>73</v>
      </c>
      <c r="K348" s="23" t="s">
        <v>39</v>
      </c>
      <c r="L348" s="23">
        <v>7.85</v>
      </c>
    </row>
    <row r="349" spans="1:12" x14ac:dyDescent="0.25">
      <c r="A349" s="23">
        <v>609993</v>
      </c>
      <c r="B349" t="s">
        <v>379</v>
      </c>
      <c r="C349" t="s">
        <v>38</v>
      </c>
      <c r="D349" t="s">
        <v>78</v>
      </c>
      <c r="E349" s="24">
        <v>0.63</v>
      </c>
      <c r="F349" s="23">
        <v>61</v>
      </c>
      <c r="G349" s="23" t="s">
        <v>39</v>
      </c>
      <c r="H349" s="23">
        <v>64</v>
      </c>
      <c r="I349" s="23" t="s">
        <v>39</v>
      </c>
      <c r="J349" s="23">
        <v>59</v>
      </c>
      <c r="K349" s="23" t="s">
        <v>40</v>
      </c>
      <c r="L349" s="23">
        <v>9.23</v>
      </c>
    </row>
    <row r="350" spans="1:12" x14ac:dyDescent="0.25">
      <c r="A350" s="23">
        <v>610033</v>
      </c>
      <c r="B350" t="s">
        <v>380</v>
      </c>
      <c r="C350" t="s">
        <v>38</v>
      </c>
      <c r="D350" t="s">
        <v>55</v>
      </c>
      <c r="E350" s="23" t="s">
        <v>45</v>
      </c>
    </row>
    <row r="351" spans="1:12" x14ac:dyDescent="0.25">
      <c r="A351" s="23">
        <v>610520</v>
      </c>
      <c r="B351" t="s">
        <v>381</v>
      </c>
      <c r="C351" t="s">
        <v>38</v>
      </c>
      <c r="D351" t="s">
        <v>47</v>
      </c>
      <c r="E351" s="23" t="s">
        <v>45</v>
      </c>
    </row>
    <row r="352" spans="1:12" x14ac:dyDescent="0.25">
      <c r="A352" s="23">
        <v>610208</v>
      </c>
      <c r="B352" t="s">
        <v>382</v>
      </c>
      <c r="C352" t="s">
        <v>38</v>
      </c>
      <c r="D352" t="s">
        <v>58</v>
      </c>
      <c r="E352" s="23" t="s">
        <v>45</v>
      </c>
    </row>
    <row r="353" spans="1:12" x14ac:dyDescent="0.25">
      <c r="A353" s="23">
        <v>610034</v>
      </c>
      <c r="B353" t="s">
        <v>383</v>
      </c>
      <c r="C353" t="s">
        <v>38</v>
      </c>
      <c r="D353" t="s">
        <v>94</v>
      </c>
      <c r="E353" s="24">
        <v>0.75</v>
      </c>
      <c r="F353" s="23">
        <v>24</v>
      </c>
      <c r="G353" s="23" t="s">
        <v>49</v>
      </c>
      <c r="H353" s="23">
        <v>22</v>
      </c>
      <c r="I353" s="23" t="s">
        <v>49</v>
      </c>
      <c r="J353" s="23">
        <v>65</v>
      </c>
      <c r="K353" s="23" t="s">
        <v>39</v>
      </c>
      <c r="L353" s="23">
        <v>7.58</v>
      </c>
    </row>
    <row r="354" spans="1:12" x14ac:dyDescent="0.25">
      <c r="A354" s="23">
        <v>400151</v>
      </c>
      <c r="B354" t="s">
        <v>384</v>
      </c>
      <c r="C354" t="s">
        <v>38</v>
      </c>
      <c r="D354" t="s">
        <v>44</v>
      </c>
      <c r="E354" s="23" t="s">
        <v>45</v>
      </c>
    </row>
    <row r="355" spans="1:12" x14ac:dyDescent="0.25">
      <c r="A355" s="23">
        <v>400046</v>
      </c>
      <c r="B355" t="s">
        <v>385</v>
      </c>
      <c r="C355" t="s">
        <v>38</v>
      </c>
      <c r="D355" t="s">
        <v>44</v>
      </c>
      <c r="E355" s="23" t="s">
        <v>45</v>
      </c>
    </row>
    <row r="356" spans="1:12" x14ac:dyDescent="0.25">
      <c r="A356" s="23">
        <v>400047</v>
      </c>
      <c r="B356" t="s">
        <v>386</v>
      </c>
      <c r="C356" t="s">
        <v>38</v>
      </c>
      <c r="D356" t="s">
        <v>44</v>
      </c>
      <c r="E356" s="23" t="s">
        <v>45</v>
      </c>
    </row>
    <row r="357" spans="1:12" x14ac:dyDescent="0.25">
      <c r="A357" s="23">
        <v>400048</v>
      </c>
      <c r="B357" t="s">
        <v>387</v>
      </c>
      <c r="C357" t="s">
        <v>38</v>
      </c>
      <c r="D357" t="s">
        <v>44</v>
      </c>
      <c r="E357" s="24">
        <v>0.42</v>
      </c>
      <c r="F357" s="23">
        <v>71</v>
      </c>
      <c r="G357" s="23" t="s">
        <v>39</v>
      </c>
      <c r="H357" s="23">
        <v>70</v>
      </c>
      <c r="I357" s="23" t="s">
        <v>39</v>
      </c>
      <c r="J357" s="23">
        <v>84</v>
      </c>
      <c r="K357" s="23" t="s">
        <v>62</v>
      </c>
      <c r="L357" s="23">
        <v>8.8000000000000007</v>
      </c>
    </row>
    <row r="358" spans="1:12" x14ac:dyDescent="0.25">
      <c r="A358" s="23">
        <v>400165</v>
      </c>
      <c r="B358" t="s">
        <v>388</v>
      </c>
      <c r="C358" t="s">
        <v>38</v>
      </c>
      <c r="D358" t="s">
        <v>44</v>
      </c>
      <c r="E358" s="23" t="s">
        <v>45</v>
      </c>
    </row>
    <row r="359" spans="1:12" x14ac:dyDescent="0.25">
      <c r="A359" s="23">
        <v>400111</v>
      </c>
      <c r="B359" t="s">
        <v>389</v>
      </c>
      <c r="C359" t="s">
        <v>38</v>
      </c>
      <c r="D359" t="s">
        <v>44</v>
      </c>
      <c r="E359" s="23" t="s">
        <v>45</v>
      </c>
    </row>
    <row r="360" spans="1:12" x14ac:dyDescent="0.25">
      <c r="A360" s="23">
        <v>400107</v>
      </c>
      <c r="B360" t="s">
        <v>390</v>
      </c>
      <c r="C360" t="s">
        <v>38</v>
      </c>
      <c r="D360" t="s">
        <v>44</v>
      </c>
      <c r="E360" s="23" t="s">
        <v>45</v>
      </c>
    </row>
    <row r="361" spans="1:12" x14ac:dyDescent="0.25">
      <c r="A361" s="23">
        <v>610291</v>
      </c>
      <c r="B361" t="s">
        <v>391</v>
      </c>
      <c r="C361" t="s">
        <v>38</v>
      </c>
      <c r="D361" t="s">
        <v>47</v>
      </c>
      <c r="E361" s="24">
        <v>0.38</v>
      </c>
      <c r="F361" s="23">
        <v>48</v>
      </c>
      <c r="G361" s="23" t="s">
        <v>40</v>
      </c>
      <c r="H361" s="23">
        <v>39</v>
      </c>
      <c r="I361" s="23" t="s">
        <v>49</v>
      </c>
      <c r="J361" s="23">
        <v>35</v>
      </c>
      <c r="K361" s="23" t="s">
        <v>49</v>
      </c>
      <c r="L361" s="23">
        <v>8.2799999999999994</v>
      </c>
    </row>
    <row r="362" spans="1:12" x14ac:dyDescent="0.25">
      <c r="A362" s="23">
        <v>400049</v>
      </c>
      <c r="B362" t="s">
        <v>392</v>
      </c>
      <c r="C362" t="s">
        <v>38</v>
      </c>
      <c r="D362" t="s">
        <v>44</v>
      </c>
      <c r="E362" s="23" t="s">
        <v>45</v>
      </c>
    </row>
    <row r="363" spans="1:12" x14ac:dyDescent="0.25">
      <c r="A363" s="23">
        <v>400119</v>
      </c>
      <c r="B363" t="s">
        <v>393</v>
      </c>
      <c r="C363" t="s">
        <v>42</v>
      </c>
      <c r="D363" t="s">
        <v>44</v>
      </c>
      <c r="E363" s="24">
        <v>0.31</v>
      </c>
      <c r="F363" s="23">
        <v>93</v>
      </c>
      <c r="G363" s="23" t="s">
        <v>62</v>
      </c>
      <c r="H363" s="23">
        <v>90</v>
      </c>
      <c r="I363" s="23" t="s">
        <v>62</v>
      </c>
      <c r="J363" s="23">
        <v>65</v>
      </c>
      <c r="K363" s="23" t="s">
        <v>39</v>
      </c>
      <c r="L363" s="23">
        <v>8.84</v>
      </c>
    </row>
    <row r="364" spans="1:12" x14ac:dyDescent="0.25">
      <c r="A364" s="23">
        <v>610305</v>
      </c>
      <c r="B364" t="s">
        <v>394</v>
      </c>
      <c r="C364" t="s">
        <v>38</v>
      </c>
      <c r="D364" t="s">
        <v>98</v>
      </c>
      <c r="E364" s="24">
        <v>0.65</v>
      </c>
      <c r="F364" s="23">
        <v>50</v>
      </c>
      <c r="G364" s="23" t="s">
        <v>40</v>
      </c>
      <c r="H364" s="23">
        <v>52</v>
      </c>
      <c r="I364" s="23" t="s">
        <v>40</v>
      </c>
      <c r="J364" s="23">
        <v>58</v>
      </c>
      <c r="K364" s="23" t="s">
        <v>40</v>
      </c>
      <c r="L364" s="23">
        <v>7.74</v>
      </c>
    </row>
    <row r="365" spans="1:12" x14ac:dyDescent="0.25">
      <c r="A365" s="23">
        <v>610298</v>
      </c>
      <c r="B365" t="s">
        <v>395</v>
      </c>
      <c r="C365" t="s">
        <v>38</v>
      </c>
      <c r="D365" t="s">
        <v>47</v>
      </c>
      <c r="E365" s="24">
        <v>0.56999999999999995</v>
      </c>
      <c r="F365" s="23">
        <v>85</v>
      </c>
      <c r="G365" s="23" t="s">
        <v>62</v>
      </c>
      <c r="H365" s="23">
        <v>54</v>
      </c>
      <c r="I365" s="23" t="s">
        <v>40</v>
      </c>
      <c r="J365" s="23">
        <v>48</v>
      </c>
      <c r="K365" s="23" t="s">
        <v>40</v>
      </c>
      <c r="L365" s="23">
        <v>9.26</v>
      </c>
    </row>
    <row r="366" spans="1:12" x14ac:dyDescent="0.25">
      <c r="A366" s="23">
        <v>610036</v>
      </c>
      <c r="B366" t="s">
        <v>396</v>
      </c>
      <c r="C366" t="s">
        <v>38</v>
      </c>
      <c r="D366" t="s">
        <v>109</v>
      </c>
      <c r="E366" s="23" t="s">
        <v>83</v>
      </c>
      <c r="F366" s="23">
        <v>60</v>
      </c>
      <c r="G366" s="23" t="s">
        <v>39</v>
      </c>
      <c r="H366" s="23">
        <v>48</v>
      </c>
      <c r="I366" s="23" t="s">
        <v>40</v>
      </c>
      <c r="J366" s="23">
        <v>64</v>
      </c>
      <c r="K366" s="23" t="s">
        <v>39</v>
      </c>
      <c r="L366" s="23">
        <v>8.18</v>
      </c>
    </row>
    <row r="367" spans="1:12" x14ac:dyDescent="0.25">
      <c r="A367" s="23">
        <v>610037</v>
      </c>
      <c r="B367" t="s">
        <v>397</v>
      </c>
      <c r="C367" t="s">
        <v>38</v>
      </c>
      <c r="D367" t="s">
        <v>85</v>
      </c>
      <c r="E367" s="24">
        <v>0.4</v>
      </c>
      <c r="F367" s="23">
        <v>74</v>
      </c>
      <c r="G367" s="23" t="s">
        <v>39</v>
      </c>
      <c r="H367" s="23">
        <v>62</v>
      </c>
      <c r="I367" s="23" t="s">
        <v>39</v>
      </c>
      <c r="J367" s="23">
        <v>75</v>
      </c>
      <c r="K367" s="23" t="s">
        <v>39</v>
      </c>
      <c r="L367" s="23">
        <v>8.43</v>
      </c>
    </row>
    <row r="368" spans="1:12" x14ac:dyDescent="0.25">
      <c r="A368" s="23">
        <v>610038</v>
      </c>
      <c r="B368" t="s">
        <v>398</v>
      </c>
      <c r="C368" t="s">
        <v>38</v>
      </c>
      <c r="D368" t="s">
        <v>55</v>
      </c>
      <c r="E368" s="23" t="s">
        <v>45</v>
      </c>
    </row>
    <row r="369" spans="1:12" x14ac:dyDescent="0.25">
      <c r="A369" s="23">
        <v>609738</v>
      </c>
      <c r="B369" t="s">
        <v>399</v>
      </c>
      <c r="C369" t="s">
        <v>42</v>
      </c>
      <c r="D369" t="s">
        <v>47</v>
      </c>
      <c r="E369" s="23" t="s">
        <v>45</v>
      </c>
    </row>
    <row r="370" spans="1:12" x14ac:dyDescent="0.25">
      <c r="A370" s="23">
        <v>610391</v>
      </c>
      <c r="B370" t="s">
        <v>400</v>
      </c>
      <c r="C370" t="s">
        <v>42</v>
      </c>
      <c r="D370" t="s">
        <v>85</v>
      </c>
      <c r="E370" s="24">
        <v>0.36</v>
      </c>
      <c r="F370" s="23">
        <v>73</v>
      </c>
      <c r="G370" s="23" t="s">
        <v>39</v>
      </c>
      <c r="H370" s="23">
        <v>53</v>
      </c>
      <c r="I370" s="23" t="s">
        <v>40</v>
      </c>
      <c r="J370" s="23">
        <v>53</v>
      </c>
      <c r="K370" s="23" t="s">
        <v>40</v>
      </c>
      <c r="L370" s="23">
        <v>9.24</v>
      </c>
    </row>
    <row r="371" spans="1:12" x14ac:dyDescent="0.25">
      <c r="A371" s="23">
        <v>400137</v>
      </c>
      <c r="B371" t="s">
        <v>401</v>
      </c>
      <c r="C371" t="s">
        <v>42</v>
      </c>
      <c r="D371" t="s">
        <v>80</v>
      </c>
      <c r="E371" s="24">
        <v>0.34</v>
      </c>
      <c r="F371" s="23">
        <v>88</v>
      </c>
      <c r="G371" s="23" t="s">
        <v>62</v>
      </c>
      <c r="H371" s="23">
        <v>73</v>
      </c>
      <c r="I371" s="23" t="s">
        <v>39</v>
      </c>
      <c r="J371" s="23">
        <v>73</v>
      </c>
      <c r="K371" s="23" t="s">
        <v>39</v>
      </c>
      <c r="L371" s="23">
        <v>8.7799999999999994</v>
      </c>
    </row>
    <row r="372" spans="1:12" x14ac:dyDescent="0.25">
      <c r="A372" s="23">
        <v>609834</v>
      </c>
      <c r="B372" t="s">
        <v>402</v>
      </c>
      <c r="C372" t="s">
        <v>38</v>
      </c>
      <c r="D372" t="s">
        <v>47</v>
      </c>
      <c r="E372" s="24">
        <v>0.46</v>
      </c>
      <c r="F372" s="23">
        <v>27</v>
      </c>
      <c r="G372" s="23" t="s">
        <v>49</v>
      </c>
      <c r="H372" s="23">
        <v>34</v>
      </c>
      <c r="I372" s="23" t="s">
        <v>49</v>
      </c>
      <c r="J372" s="23">
        <v>53</v>
      </c>
      <c r="K372" s="23" t="s">
        <v>40</v>
      </c>
      <c r="L372" s="23">
        <v>8.83</v>
      </c>
    </row>
    <row r="373" spans="1:12" x14ac:dyDescent="0.25">
      <c r="A373" s="23">
        <v>610040</v>
      </c>
      <c r="B373" t="s">
        <v>403</v>
      </c>
      <c r="C373" t="s">
        <v>38</v>
      </c>
      <c r="D373" t="s">
        <v>47</v>
      </c>
      <c r="E373" s="24">
        <v>0.71</v>
      </c>
      <c r="F373" s="23">
        <v>46</v>
      </c>
      <c r="G373" s="23" t="s">
        <v>40</v>
      </c>
      <c r="H373" s="23">
        <v>76</v>
      </c>
      <c r="I373" s="23" t="s">
        <v>39</v>
      </c>
      <c r="J373" s="23">
        <v>68</v>
      </c>
      <c r="K373" s="23" t="s">
        <v>39</v>
      </c>
      <c r="L373" s="23">
        <v>8.98</v>
      </c>
    </row>
    <row r="374" spans="1:12" x14ac:dyDescent="0.25">
      <c r="A374" s="23">
        <v>400011</v>
      </c>
      <c r="B374" t="s">
        <v>404</v>
      </c>
      <c r="C374" t="s">
        <v>38</v>
      </c>
      <c r="D374" t="s">
        <v>44</v>
      </c>
      <c r="E374" s="23" t="s">
        <v>45</v>
      </c>
    </row>
    <row r="375" spans="1:12" x14ac:dyDescent="0.25">
      <c r="A375" s="23">
        <v>610041</v>
      </c>
      <c r="B375" t="s">
        <v>405</v>
      </c>
      <c r="C375" t="s">
        <v>38</v>
      </c>
      <c r="D375" t="s">
        <v>98</v>
      </c>
      <c r="E375" s="24">
        <v>0.34</v>
      </c>
      <c r="F375" s="23">
        <v>37</v>
      </c>
      <c r="G375" s="23" t="s">
        <v>49</v>
      </c>
      <c r="H375" s="23">
        <v>47</v>
      </c>
      <c r="I375" s="23" t="s">
        <v>40</v>
      </c>
      <c r="J375" s="23">
        <v>35</v>
      </c>
      <c r="K375" s="23" t="s">
        <v>49</v>
      </c>
      <c r="L375" s="23">
        <v>8.64</v>
      </c>
    </row>
    <row r="376" spans="1:12" x14ac:dyDescent="0.25">
      <c r="A376" s="23">
        <v>610325</v>
      </c>
      <c r="B376" t="s">
        <v>406</v>
      </c>
      <c r="C376" t="s">
        <v>38</v>
      </c>
      <c r="D376" t="s">
        <v>55</v>
      </c>
      <c r="E376" s="24">
        <v>0.52</v>
      </c>
      <c r="F376" s="23">
        <v>44</v>
      </c>
      <c r="G376" s="23" t="s">
        <v>40</v>
      </c>
      <c r="H376" s="23">
        <v>48</v>
      </c>
      <c r="I376" s="23" t="s">
        <v>40</v>
      </c>
      <c r="J376" s="23">
        <v>48</v>
      </c>
      <c r="K376" s="23" t="s">
        <v>40</v>
      </c>
      <c r="L376" s="23">
        <v>8.6999999999999993</v>
      </c>
    </row>
    <row r="377" spans="1:12" x14ac:dyDescent="0.25">
      <c r="A377" s="23">
        <v>610541</v>
      </c>
      <c r="B377" t="s">
        <v>407</v>
      </c>
      <c r="C377" t="s">
        <v>38</v>
      </c>
      <c r="D377" t="s">
        <v>47</v>
      </c>
      <c r="E377" s="24">
        <v>0.59</v>
      </c>
      <c r="F377" s="23">
        <v>42</v>
      </c>
      <c r="G377" s="23" t="s">
        <v>40</v>
      </c>
      <c r="H377" s="23">
        <v>44</v>
      </c>
      <c r="I377" s="23" t="s">
        <v>40</v>
      </c>
      <c r="J377" s="23">
        <v>76</v>
      </c>
      <c r="K377" s="23" t="s">
        <v>39</v>
      </c>
      <c r="L377" s="23">
        <v>9.02</v>
      </c>
    </row>
    <row r="378" spans="1:12" x14ac:dyDescent="0.25">
      <c r="A378" s="23">
        <v>610043</v>
      </c>
      <c r="B378" t="s">
        <v>408</v>
      </c>
      <c r="C378" t="s">
        <v>38</v>
      </c>
      <c r="D378" t="s">
        <v>98</v>
      </c>
      <c r="E378" s="24">
        <v>0.59</v>
      </c>
      <c r="F378" s="23">
        <v>99</v>
      </c>
      <c r="G378" s="23" t="s">
        <v>62</v>
      </c>
      <c r="H378" s="23">
        <v>99</v>
      </c>
      <c r="I378" s="23" t="s">
        <v>62</v>
      </c>
      <c r="J378" s="23">
        <v>99</v>
      </c>
      <c r="K378" s="23" t="s">
        <v>62</v>
      </c>
      <c r="L378" s="23">
        <v>9.81</v>
      </c>
    </row>
    <row r="379" spans="1:12" x14ac:dyDescent="0.25">
      <c r="A379" s="23">
        <v>610044</v>
      </c>
      <c r="B379" t="s">
        <v>409</v>
      </c>
      <c r="C379" t="s">
        <v>38</v>
      </c>
      <c r="D379" t="s">
        <v>94</v>
      </c>
      <c r="E379" s="23" t="s">
        <v>45</v>
      </c>
    </row>
    <row r="380" spans="1:12" x14ac:dyDescent="0.25">
      <c r="A380" s="23">
        <v>610029</v>
      </c>
      <c r="B380" t="s">
        <v>410</v>
      </c>
      <c r="C380" t="s">
        <v>38</v>
      </c>
      <c r="D380" t="s">
        <v>64</v>
      </c>
      <c r="E380" s="24">
        <v>0.61</v>
      </c>
      <c r="F380" s="23">
        <v>95</v>
      </c>
      <c r="G380" s="23" t="s">
        <v>62</v>
      </c>
      <c r="H380" s="23">
        <v>99</v>
      </c>
      <c r="I380" s="23" t="s">
        <v>62</v>
      </c>
      <c r="J380" s="23">
        <v>99</v>
      </c>
      <c r="K380" s="23" t="s">
        <v>62</v>
      </c>
      <c r="L380" s="23">
        <v>9.3800000000000008</v>
      </c>
    </row>
    <row r="381" spans="1:12" x14ac:dyDescent="0.25">
      <c r="A381" s="23">
        <v>610046</v>
      </c>
      <c r="B381" t="s">
        <v>411</v>
      </c>
      <c r="C381" t="s">
        <v>38</v>
      </c>
      <c r="D381" t="s">
        <v>98</v>
      </c>
      <c r="E381" s="23" t="s">
        <v>45</v>
      </c>
    </row>
    <row r="382" spans="1:12" x14ac:dyDescent="0.25">
      <c r="A382" s="23">
        <v>610215</v>
      </c>
      <c r="B382" t="s">
        <v>412</v>
      </c>
      <c r="C382" t="s">
        <v>38</v>
      </c>
      <c r="D382" t="s">
        <v>141</v>
      </c>
      <c r="E382" s="24">
        <v>0.73</v>
      </c>
      <c r="F382" s="23">
        <v>36</v>
      </c>
      <c r="G382" s="23" t="s">
        <v>49</v>
      </c>
      <c r="H382" s="23">
        <v>25</v>
      </c>
      <c r="I382" s="23" t="s">
        <v>49</v>
      </c>
      <c r="J382" s="23">
        <v>58</v>
      </c>
      <c r="K382" s="23" t="s">
        <v>40</v>
      </c>
      <c r="L382" s="23">
        <v>8.86</v>
      </c>
    </row>
    <row r="383" spans="1:12" x14ac:dyDescent="0.25">
      <c r="A383" s="23">
        <v>610047</v>
      </c>
      <c r="B383" t="s">
        <v>413</v>
      </c>
      <c r="C383" t="s">
        <v>38</v>
      </c>
      <c r="D383" t="s">
        <v>69</v>
      </c>
      <c r="E383" s="24">
        <v>0.43</v>
      </c>
      <c r="F383" s="23">
        <v>70</v>
      </c>
      <c r="G383" s="23" t="s">
        <v>39</v>
      </c>
      <c r="H383" s="23">
        <v>65</v>
      </c>
      <c r="I383" s="23" t="s">
        <v>39</v>
      </c>
      <c r="J383" s="23">
        <v>39</v>
      </c>
      <c r="K383" s="23" t="s">
        <v>49</v>
      </c>
      <c r="L383" s="23">
        <v>7.7</v>
      </c>
    </row>
    <row r="384" spans="1:12" x14ac:dyDescent="0.25">
      <c r="A384" s="23">
        <v>610582</v>
      </c>
      <c r="B384" t="s">
        <v>414</v>
      </c>
      <c r="C384" t="s">
        <v>42</v>
      </c>
      <c r="D384" t="s">
        <v>80</v>
      </c>
      <c r="E384" s="23" t="s">
        <v>45</v>
      </c>
    </row>
    <row r="385" spans="1:12" x14ac:dyDescent="0.25">
      <c r="A385" s="23">
        <v>610048</v>
      </c>
      <c r="B385" t="s">
        <v>415</v>
      </c>
      <c r="C385" t="s">
        <v>38</v>
      </c>
      <c r="D385" t="s">
        <v>55</v>
      </c>
      <c r="E385" s="24">
        <v>0.54</v>
      </c>
      <c r="F385" s="23">
        <v>83</v>
      </c>
      <c r="G385" s="23" t="s">
        <v>62</v>
      </c>
      <c r="H385" s="23">
        <v>74</v>
      </c>
      <c r="I385" s="23" t="s">
        <v>39</v>
      </c>
      <c r="J385" s="23">
        <v>68</v>
      </c>
      <c r="K385" s="23" t="s">
        <v>39</v>
      </c>
      <c r="L385" s="23">
        <v>7.85</v>
      </c>
    </row>
    <row r="386" spans="1:12" x14ac:dyDescent="0.25">
      <c r="A386" s="23">
        <v>609722</v>
      </c>
      <c r="B386" t="s">
        <v>416</v>
      </c>
      <c r="C386" t="s">
        <v>42</v>
      </c>
      <c r="D386" t="s">
        <v>94</v>
      </c>
      <c r="E386" s="23" t="s">
        <v>45</v>
      </c>
    </row>
    <row r="387" spans="1:12" x14ac:dyDescent="0.25">
      <c r="A387" s="23">
        <v>610052</v>
      </c>
      <c r="B387" t="s">
        <v>417</v>
      </c>
      <c r="C387" t="s">
        <v>38</v>
      </c>
      <c r="D387" t="s">
        <v>69</v>
      </c>
      <c r="E387" s="24">
        <v>0.55000000000000004</v>
      </c>
      <c r="F387" s="23">
        <v>52</v>
      </c>
      <c r="G387" s="23" t="s">
        <v>40</v>
      </c>
      <c r="H387" s="23">
        <v>20</v>
      </c>
      <c r="I387" s="23" t="s">
        <v>49</v>
      </c>
      <c r="J387" s="23">
        <v>47</v>
      </c>
      <c r="K387" s="23" t="s">
        <v>40</v>
      </c>
      <c r="L387" s="23">
        <v>7.39</v>
      </c>
    </row>
    <row r="388" spans="1:12" x14ac:dyDescent="0.25">
      <c r="A388" s="23">
        <v>609780</v>
      </c>
      <c r="B388" t="s">
        <v>418</v>
      </c>
      <c r="C388" t="s">
        <v>42</v>
      </c>
      <c r="D388" t="s">
        <v>47</v>
      </c>
      <c r="E388" s="23" t="s">
        <v>45</v>
      </c>
    </row>
    <row r="389" spans="1:12" x14ac:dyDescent="0.25">
      <c r="A389" s="23">
        <v>610053</v>
      </c>
      <c r="B389" t="s">
        <v>419</v>
      </c>
      <c r="C389" t="s">
        <v>38</v>
      </c>
      <c r="D389" t="s">
        <v>109</v>
      </c>
      <c r="E389" s="23" t="s">
        <v>45</v>
      </c>
    </row>
    <row r="390" spans="1:12" x14ac:dyDescent="0.25">
      <c r="A390" s="23">
        <v>610054</v>
      </c>
      <c r="B390" t="s">
        <v>420</v>
      </c>
      <c r="C390" t="s">
        <v>38</v>
      </c>
      <c r="D390" t="s">
        <v>58</v>
      </c>
      <c r="E390" s="24">
        <v>0.32</v>
      </c>
      <c r="F390" s="23">
        <v>1</v>
      </c>
      <c r="G390" s="23" t="s">
        <v>73</v>
      </c>
      <c r="H390" s="23">
        <v>48</v>
      </c>
      <c r="I390" s="23" t="s">
        <v>40</v>
      </c>
      <c r="J390" s="23">
        <v>71</v>
      </c>
      <c r="K390" s="23" t="s">
        <v>39</v>
      </c>
      <c r="L390" s="23">
        <v>8.7899999999999991</v>
      </c>
    </row>
    <row r="391" spans="1:12" x14ac:dyDescent="0.25">
      <c r="A391" s="23">
        <v>609723</v>
      </c>
      <c r="B391" t="s">
        <v>421</v>
      </c>
      <c r="C391" t="s">
        <v>42</v>
      </c>
      <c r="D391" t="s">
        <v>94</v>
      </c>
      <c r="E391" s="24">
        <v>0.4</v>
      </c>
      <c r="F391" s="23">
        <v>61</v>
      </c>
      <c r="G391" s="23" t="s">
        <v>39</v>
      </c>
      <c r="H391" s="23">
        <v>52</v>
      </c>
      <c r="I391" s="23" t="s">
        <v>40</v>
      </c>
      <c r="J391" s="23">
        <v>56</v>
      </c>
      <c r="K391" s="23" t="s">
        <v>40</v>
      </c>
      <c r="L391" s="23">
        <v>7.53</v>
      </c>
    </row>
    <row r="392" spans="1:12" x14ac:dyDescent="0.25">
      <c r="A392" s="23">
        <v>610321</v>
      </c>
      <c r="B392" t="s">
        <v>422</v>
      </c>
      <c r="D392" t="s">
        <v>53</v>
      </c>
      <c r="E392" s="23" t="s">
        <v>45</v>
      </c>
    </row>
    <row r="393" spans="1:12" x14ac:dyDescent="0.25">
      <c r="A393" s="23">
        <v>610056</v>
      </c>
      <c r="B393" t="s">
        <v>423</v>
      </c>
      <c r="C393" t="s">
        <v>38</v>
      </c>
      <c r="D393" t="s">
        <v>94</v>
      </c>
      <c r="E393" s="24">
        <v>0.41</v>
      </c>
      <c r="F393" s="23">
        <v>92</v>
      </c>
      <c r="G393" s="23" t="s">
        <v>62</v>
      </c>
      <c r="H393" s="23">
        <v>86</v>
      </c>
      <c r="I393" s="23" t="s">
        <v>62</v>
      </c>
      <c r="J393" s="23">
        <v>88</v>
      </c>
      <c r="K393" s="23" t="s">
        <v>62</v>
      </c>
      <c r="L393" s="23">
        <v>8.81</v>
      </c>
    </row>
    <row r="394" spans="1:12" x14ac:dyDescent="0.25">
      <c r="A394" s="23">
        <v>609724</v>
      </c>
      <c r="B394" t="s">
        <v>424</v>
      </c>
      <c r="C394" t="s">
        <v>42</v>
      </c>
      <c r="D394" t="s">
        <v>60</v>
      </c>
      <c r="E394" s="23" t="s">
        <v>45</v>
      </c>
    </row>
    <row r="395" spans="1:12" x14ac:dyDescent="0.25">
      <c r="A395" s="23">
        <v>610059</v>
      </c>
      <c r="B395" t="s">
        <v>425</v>
      </c>
      <c r="C395" t="s">
        <v>38</v>
      </c>
      <c r="D395" t="s">
        <v>55</v>
      </c>
      <c r="E395" s="23" t="s">
        <v>45</v>
      </c>
    </row>
    <row r="396" spans="1:12" x14ac:dyDescent="0.25">
      <c r="A396" s="23">
        <v>610290</v>
      </c>
      <c r="B396" t="s">
        <v>426</v>
      </c>
      <c r="C396" t="s">
        <v>38</v>
      </c>
      <c r="D396" t="s">
        <v>85</v>
      </c>
      <c r="E396" s="24">
        <v>0.37</v>
      </c>
      <c r="F396" s="23">
        <v>50</v>
      </c>
      <c r="G396" s="23" t="s">
        <v>40</v>
      </c>
      <c r="H396" s="23">
        <v>66</v>
      </c>
      <c r="I396" s="23" t="s">
        <v>39</v>
      </c>
      <c r="J396" s="23">
        <v>64</v>
      </c>
      <c r="K396" s="23" t="s">
        <v>39</v>
      </c>
      <c r="L396" s="23">
        <v>7.15</v>
      </c>
    </row>
    <row r="397" spans="1:12" x14ac:dyDescent="0.25">
      <c r="A397" s="23">
        <v>609968</v>
      </c>
      <c r="B397" t="s">
        <v>427</v>
      </c>
      <c r="C397" t="s">
        <v>38</v>
      </c>
      <c r="D397" t="s">
        <v>55</v>
      </c>
      <c r="E397" s="23" t="s">
        <v>45</v>
      </c>
    </row>
    <row r="398" spans="1:12" x14ac:dyDescent="0.25">
      <c r="A398" s="23">
        <v>610062</v>
      </c>
      <c r="B398" t="s">
        <v>428</v>
      </c>
      <c r="C398" t="s">
        <v>38</v>
      </c>
      <c r="D398" t="s">
        <v>47</v>
      </c>
      <c r="E398" s="24">
        <v>0.31</v>
      </c>
      <c r="F398" s="23">
        <v>62</v>
      </c>
      <c r="G398" s="23" t="s">
        <v>39</v>
      </c>
      <c r="H398" s="23">
        <v>67</v>
      </c>
      <c r="I398" s="23" t="s">
        <v>39</v>
      </c>
      <c r="J398" s="23">
        <v>51</v>
      </c>
      <c r="K398" s="23" t="s">
        <v>40</v>
      </c>
      <c r="L398" s="23">
        <v>8.8800000000000008</v>
      </c>
    </row>
    <row r="399" spans="1:12" x14ac:dyDescent="0.25">
      <c r="A399" s="23">
        <v>610063</v>
      </c>
      <c r="B399" t="s">
        <v>429</v>
      </c>
      <c r="C399" t="s">
        <v>38</v>
      </c>
      <c r="D399" t="s">
        <v>141</v>
      </c>
      <c r="E399" s="24">
        <v>0.43</v>
      </c>
      <c r="F399" s="23">
        <v>27</v>
      </c>
      <c r="G399" s="23" t="s">
        <v>49</v>
      </c>
      <c r="H399" s="23">
        <v>38</v>
      </c>
      <c r="I399" s="23" t="s">
        <v>49</v>
      </c>
      <c r="J399" s="23">
        <v>38</v>
      </c>
      <c r="K399" s="23" t="s">
        <v>49</v>
      </c>
      <c r="L399" s="23">
        <v>8.31</v>
      </c>
    </row>
    <row r="400" spans="1:12" x14ac:dyDescent="0.25">
      <c r="A400" s="23">
        <v>610269</v>
      </c>
      <c r="B400" t="s">
        <v>430</v>
      </c>
      <c r="C400" t="s">
        <v>38</v>
      </c>
      <c r="D400" t="s">
        <v>60</v>
      </c>
      <c r="E400" s="24">
        <v>0.69</v>
      </c>
      <c r="F400" s="23">
        <v>83</v>
      </c>
      <c r="G400" s="23" t="s">
        <v>62</v>
      </c>
      <c r="H400" s="23">
        <v>94</v>
      </c>
      <c r="I400" s="23" t="s">
        <v>62</v>
      </c>
      <c r="J400" s="23">
        <v>99</v>
      </c>
      <c r="K400" s="23" t="s">
        <v>62</v>
      </c>
      <c r="L400" s="23">
        <v>9.43</v>
      </c>
    </row>
    <row r="401" spans="1:12" x14ac:dyDescent="0.25">
      <c r="A401" s="23">
        <v>610066</v>
      </c>
      <c r="B401" t="s">
        <v>431</v>
      </c>
      <c r="C401" t="s">
        <v>38</v>
      </c>
      <c r="D401" t="s">
        <v>69</v>
      </c>
      <c r="E401" s="24">
        <v>0.32</v>
      </c>
      <c r="F401" s="23">
        <v>81</v>
      </c>
      <c r="G401" s="23" t="s">
        <v>62</v>
      </c>
      <c r="H401" s="23">
        <v>35</v>
      </c>
      <c r="I401" s="23" t="s">
        <v>49</v>
      </c>
      <c r="J401" s="23">
        <v>24</v>
      </c>
      <c r="K401" s="23" t="s">
        <v>49</v>
      </c>
      <c r="L401" s="23">
        <v>9.27</v>
      </c>
    </row>
    <row r="402" spans="1:12" x14ac:dyDescent="0.25">
      <c r="A402" s="23">
        <v>610312</v>
      </c>
      <c r="B402" t="s">
        <v>432</v>
      </c>
      <c r="C402" t="s">
        <v>38</v>
      </c>
      <c r="D402" t="s">
        <v>47</v>
      </c>
      <c r="E402" s="24">
        <v>0.64</v>
      </c>
      <c r="F402" s="23">
        <v>75</v>
      </c>
      <c r="G402" s="23" t="s">
        <v>39</v>
      </c>
      <c r="H402" s="23">
        <v>70</v>
      </c>
      <c r="I402" s="23" t="s">
        <v>39</v>
      </c>
      <c r="J402" s="23">
        <v>78</v>
      </c>
      <c r="K402" s="23" t="s">
        <v>39</v>
      </c>
      <c r="L402" s="23">
        <v>9.16</v>
      </c>
    </row>
    <row r="403" spans="1:12" x14ac:dyDescent="0.25">
      <c r="A403" s="23">
        <v>610067</v>
      </c>
      <c r="B403" t="s">
        <v>433</v>
      </c>
      <c r="C403" t="s">
        <v>38</v>
      </c>
      <c r="D403" t="s">
        <v>67</v>
      </c>
      <c r="E403" s="24">
        <v>0.33</v>
      </c>
      <c r="F403" s="23">
        <v>59</v>
      </c>
      <c r="G403" s="23" t="s">
        <v>40</v>
      </c>
      <c r="H403" s="23">
        <v>71</v>
      </c>
      <c r="I403" s="23" t="s">
        <v>39</v>
      </c>
      <c r="J403" s="23">
        <v>75</v>
      </c>
      <c r="K403" s="23" t="s">
        <v>39</v>
      </c>
      <c r="L403" s="23">
        <v>8.2100000000000009</v>
      </c>
    </row>
    <row r="404" spans="1:12" x14ac:dyDescent="0.25">
      <c r="A404" s="23">
        <v>610282</v>
      </c>
      <c r="B404" t="s">
        <v>434</v>
      </c>
      <c r="C404" t="s">
        <v>38</v>
      </c>
      <c r="D404" t="s">
        <v>109</v>
      </c>
      <c r="E404" s="24">
        <v>0.46</v>
      </c>
      <c r="F404" s="23">
        <v>59</v>
      </c>
      <c r="G404" s="23" t="s">
        <v>40</v>
      </c>
      <c r="H404" s="23">
        <v>66</v>
      </c>
      <c r="I404" s="23" t="s">
        <v>39</v>
      </c>
      <c r="J404" s="23">
        <v>80</v>
      </c>
      <c r="K404" s="23" t="s">
        <v>62</v>
      </c>
      <c r="L404" s="23">
        <v>8.26</v>
      </c>
    </row>
    <row r="405" spans="1:12" x14ac:dyDescent="0.25">
      <c r="A405" s="23">
        <v>610070</v>
      </c>
      <c r="B405" t="s">
        <v>435</v>
      </c>
      <c r="C405" t="s">
        <v>38</v>
      </c>
      <c r="D405" t="s">
        <v>60</v>
      </c>
      <c r="E405" s="24">
        <v>0.51</v>
      </c>
      <c r="F405" s="23">
        <v>68</v>
      </c>
      <c r="G405" s="23" t="s">
        <v>39</v>
      </c>
      <c r="H405" s="23">
        <v>68</v>
      </c>
      <c r="I405" s="23" t="s">
        <v>39</v>
      </c>
      <c r="J405" s="23">
        <v>73</v>
      </c>
      <c r="K405" s="23" t="s">
        <v>39</v>
      </c>
      <c r="L405" s="23">
        <v>9.24</v>
      </c>
    </row>
    <row r="406" spans="1:12" x14ac:dyDescent="0.25">
      <c r="A406" s="23">
        <v>610293</v>
      </c>
      <c r="B406" t="s">
        <v>436</v>
      </c>
      <c r="C406" t="s">
        <v>38</v>
      </c>
      <c r="D406" t="s">
        <v>94</v>
      </c>
      <c r="E406" s="23" t="s">
        <v>45</v>
      </c>
    </row>
    <row r="407" spans="1:12" x14ac:dyDescent="0.25">
      <c r="A407" s="23">
        <v>609902</v>
      </c>
      <c r="B407" t="s">
        <v>437</v>
      </c>
      <c r="C407" t="s">
        <v>38</v>
      </c>
      <c r="D407" t="s">
        <v>58</v>
      </c>
      <c r="E407" s="24">
        <v>0.59</v>
      </c>
      <c r="F407" s="23">
        <v>63</v>
      </c>
      <c r="G407" s="23" t="s">
        <v>39</v>
      </c>
      <c r="H407" s="23">
        <v>36</v>
      </c>
      <c r="I407" s="23" t="s">
        <v>49</v>
      </c>
      <c r="J407" s="23">
        <v>67</v>
      </c>
      <c r="K407" s="23" t="s">
        <v>39</v>
      </c>
      <c r="L407" s="23">
        <v>7.56</v>
      </c>
    </row>
    <row r="408" spans="1:12" x14ac:dyDescent="0.25">
      <c r="A408" s="23">
        <v>610171</v>
      </c>
      <c r="B408" t="s">
        <v>438</v>
      </c>
      <c r="C408" t="s">
        <v>38</v>
      </c>
      <c r="D408" t="s">
        <v>69</v>
      </c>
      <c r="E408" s="24">
        <v>0.59</v>
      </c>
      <c r="F408" s="23">
        <v>45</v>
      </c>
      <c r="G408" s="23" t="s">
        <v>40</v>
      </c>
      <c r="H408" s="23">
        <v>48</v>
      </c>
      <c r="I408" s="23" t="s">
        <v>40</v>
      </c>
      <c r="J408" s="23">
        <v>38</v>
      </c>
      <c r="K408" s="23" t="s">
        <v>49</v>
      </c>
      <c r="L408" s="23">
        <v>7.73</v>
      </c>
    </row>
    <row r="409" spans="1:12" x14ac:dyDescent="0.25">
      <c r="A409" s="23">
        <v>610073</v>
      </c>
      <c r="B409" t="s">
        <v>439</v>
      </c>
      <c r="C409" t="s">
        <v>38</v>
      </c>
      <c r="D409" t="s">
        <v>47</v>
      </c>
      <c r="E409" s="23" t="s">
        <v>45</v>
      </c>
    </row>
    <row r="410" spans="1:12" x14ac:dyDescent="0.25">
      <c r="A410" s="23">
        <v>610276</v>
      </c>
      <c r="B410" t="s">
        <v>440</v>
      </c>
      <c r="C410" t="s">
        <v>38</v>
      </c>
      <c r="D410" t="s">
        <v>90</v>
      </c>
      <c r="E410" s="23" t="s">
        <v>45</v>
      </c>
    </row>
    <row r="411" spans="1:12" x14ac:dyDescent="0.25">
      <c r="A411" s="23">
        <v>610074</v>
      </c>
      <c r="B411" t="s">
        <v>441</v>
      </c>
      <c r="C411" t="s">
        <v>38</v>
      </c>
      <c r="D411" t="s">
        <v>55</v>
      </c>
      <c r="E411" s="23" t="s">
        <v>45</v>
      </c>
    </row>
    <row r="412" spans="1:12" x14ac:dyDescent="0.25">
      <c r="A412" s="23">
        <v>400116</v>
      </c>
      <c r="B412" t="s">
        <v>442</v>
      </c>
      <c r="C412" t="s">
        <v>38</v>
      </c>
      <c r="D412" t="s">
        <v>44</v>
      </c>
      <c r="E412" s="23" t="s">
        <v>45</v>
      </c>
    </row>
    <row r="413" spans="1:12" x14ac:dyDescent="0.25">
      <c r="A413" s="23">
        <v>610076</v>
      </c>
      <c r="B413" t="s">
        <v>443</v>
      </c>
      <c r="C413" t="s">
        <v>38</v>
      </c>
      <c r="D413" t="s">
        <v>47</v>
      </c>
      <c r="E413" s="24">
        <v>0.34</v>
      </c>
      <c r="F413" s="23">
        <v>75</v>
      </c>
      <c r="G413" s="23" t="s">
        <v>39</v>
      </c>
      <c r="H413" s="23">
        <v>74</v>
      </c>
      <c r="I413" s="23" t="s">
        <v>39</v>
      </c>
      <c r="J413" s="23">
        <v>83</v>
      </c>
      <c r="K413" s="23" t="s">
        <v>62</v>
      </c>
      <c r="L413" s="23">
        <v>9.17</v>
      </c>
    </row>
    <row r="414" spans="1:12" x14ac:dyDescent="0.25">
      <c r="A414" s="23">
        <v>609725</v>
      </c>
      <c r="B414" t="s">
        <v>444</v>
      </c>
      <c r="C414" t="s">
        <v>42</v>
      </c>
      <c r="D414" t="s">
        <v>67</v>
      </c>
      <c r="E414" s="23" t="s">
        <v>45</v>
      </c>
    </row>
    <row r="415" spans="1:12" x14ac:dyDescent="0.25">
      <c r="A415" s="23">
        <v>610077</v>
      </c>
      <c r="B415" t="s">
        <v>445</v>
      </c>
      <c r="C415" t="s">
        <v>38</v>
      </c>
      <c r="D415" t="s">
        <v>67</v>
      </c>
      <c r="E415" s="23" t="s">
        <v>45</v>
      </c>
    </row>
    <row r="416" spans="1:12" x14ac:dyDescent="0.25">
      <c r="A416" s="23">
        <v>610257</v>
      </c>
      <c r="B416" t="s">
        <v>446</v>
      </c>
      <c r="C416" t="s">
        <v>38</v>
      </c>
      <c r="D416" t="s">
        <v>109</v>
      </c>
      <c r="E416" s="24">
        <v>0.39</v>
      </c>
      <c r="F416" s="23">
        <v>61</v>
      </c>
      <c r="G416" s="23" t="s">
        <v>39</v>
      </c>
      <c r="H416" s="23">
        <v>61</v>
      </c>
      <c r="I416" s="23" t="s">
        <v>39</v>
      </c>
      <c r="J416" s="23">
        <v>64</v>
      </c>
      <c r="K416" s="23" t="s">
        <v>39</v>
      </c>
      <c r="L416" s="23">
        <v>8</v>
      </c>
    </row>
    <row r="417" spans="1:12" x14ac:dyDescent="0.25">
      <c r="A417" s="23">
        <v>610082</v>
      </c>
      <c r="B417" t="s">
        <v>447</v>
      </c>
      <c r="C417" t="s">
        <v>38</v>
      </c>
      <c r="D417" t="s">
        <v>47</v>
      </c>
      <c r="E417" s="24">
        <v>0.71</v>
      </c>
      <c r="F417" s="23">
        <v>79</v>
      </c>
      <c r="G417" s="23" t="s">
        <v>39</v>
      </c>
      <c r="H417" s="23">
        <v>76</v>
      </c>
      <c r="I417" s="23" t="s">
        <v>39</v>
      </c>
      <c r="J417" s="23">
        <v>62</v>
      </c>
      <c r="K417" s="23" t="s">
        <v>39</v>
      </c>
      <c r="L417" s="23">
        <v>9.58</v>
      </c>
    </row>
    <row r="418" spans="1:12" x14ac:dyDescent="0.25">
      <c r="A418" s="23">
        <v>610086</v>
      </c>
      <c r="B418" t="s">
        <v>448</v>
      </c>
      <c r="C418" t="s">
        <v>38</v>
      </c>
      <c r="D418" t="s">
        <v>58</v>
      </c>
      <c r="E418" s="24">
        <v>0.4</v>
      </c>
      <c r="F418" s="23">
        <v>99</v>
      </c>
      <c r="G418" s="23" t="s">
        <v>62</v>
      </c>
      <c r="H418" s="23">
        <v>99</v>
      </c>
      <c r="I418" s="23" t="s">
        <v>62</v>
      </c>
      <c r="J418" s="23">
        <v>84</v>
      </c>
      <c r="K418" s="23" t="s">
        <v>62</v>
      </c>
      <c r="L418" s="23">
        <v>9.4600000000000009</v>
      </c>
    </row>
    <row r="419" spans="1:12" x14ac:dyDescent="0.25">
      <c r="A419" s="23">
        <v>400178</v>
      </c>
      <c r="B419" t="s">
        <v>449</v>
      </c>
      <c r="C419" t="s">
        <v>38</v>
      </c>
      <c r="D419" t="s">
        <v>44</v>
      </c>
      <c r="E419" s="24">
        <v>0.32</v>
      </c>
      <c r="F419" s="23">
        <v>45</v>
      </c>
      <c r="G419" s="23" t="s">
        <v>40</v>
      </c>
      <c r="H419" s="23">
        <v>22</v>
      </c>
      <c r="I419" s="23" t="s">
        <v>49</v>
      </c>
      <c r="J419" s="23">
        <v>75</v>
      </c>
      <c r="K419" s="23" t="s">
        <v>39</v>
      </c>
      <c r="L419" s="23">
        <v>8.77</v>
      </c>
    </row>
    <row r="420" spans="1:12" x14ac:dyDescent="0.25">
      <c r="A420" s="23">
        <v>610088</v>
      </c>
      <c r="B420" t="s">
        <v>450</v>
      </c>
      <c r="C420" t="s">
        <v>38</v>
      </c>
      <c r="D420" t="s">
        <v>55</v>
      </c>
      <c r="E420" s="24">
        <v>0.36</v>
      </c>
      <c r="F420" s="23">
        <v>20</v>
      </c>
      <c r="G420" s="23" t="s">
        <v>49</v>
      </c>
      <c r="H420" s="23">
        <v>47</v>
      </c>
      <c r="I420" s="23" t="s">
        <v>40</v>
      </c>
      <c r="J420" s="23">
        <v>36</v>
      </c>
      <c r="K420" s="23" t="s">
        <v>49</v>
      </c>
      <c r="L420" s="23">
        <v>7.98</v>
      </c>
    </row>
    <row r="421" spans="1:12" x14ac:dyDescent="0.25">
      <c r="A421" s="23">
        <v>610385</v>
      </c>
      <c r="B421" t="s">
        <v>451</v>
      </c>
      <c r="C421" t="s">
        <v>42</v>
      </c>
      <c r="D421" t="s">
        <v>141</v>
      </c>
      <c r="E421" s="23" t="s">
        <v>45</v>
      </c>
    </row>
    <row r="422" spans="1:12" x14ac:dyDescent="0.25">
      <c r="A422" s="23">
        <v>610089</v>
      </c>
      <c r="B422" t="s">
        <v>452</v>
      </c>
      <c r="C422" t="s">
        <v>38</v>
      </c>
      <c r="D422" t="s">
        <v>53</v>
      </c>
      <c r="E422" s="24">
        <v>0.45</v>
      </c>
      <c r="F422" s="23">
        <v>64</v>
      </c>
      <c r="G422" s="23" t="s">
        <v>39</v>
      </c>
      <c r="H422" s="23">
        <v>76</v>
      </c>
      <c r="I422" s="23" t="s">
        <v>39</v>
      </c>
      <c r="J422" s="23">
        <v>63</v>
      </c>
      <c r="K422" s="23" t="s">
        <v>39</v>
      </c>
      <c r="L422" s="23">
        <v>9.02</v>
      </c>
    </row>
    <row r="423" spans="1:12" x14ac:dyDescent="0.25">
      <c r="A423" s="23">
        <v>610090</v>
      </c>
      <c r="B423" t="s">
        <v>453</v>
      </c>
      <c r="C423" t="s">
        <v>38</v>
      </c>
      <c r="D423" t="s">
        <v>90</v>
      </c>
      <c r="E423" s="23" t="s">
        <v>45</v>
      </c>
    </row>
    <row r="424" spans="1:12" x14ac:dyDescent="0.25">
      <c r="A424" s="23">
        <v>400050</v>
      </c>
      <c r="B424" t="s">
        <v>454</v>
      </c>
      <c r="C424" t="s">
        <v>38</v>
      </c>
      <c r="D424" t="s">
        <v>44</v>
      </c>
      <c r="E424" s="23" t="s">
        <v>45</v>
      </c>
    </row>
    <row r="425" spans="1:12" x14ac:dyDescent="0.25">
      <c r="A425" s="23">
        <v>610092</v>
      </c>
      <c r="B425" t="s">
        <v>455</v>
      </c>
      <c r="C425" t="s">
        <v>38</v>
      </c>
      <c r="D425" t="s">
        <v>98</v>
      </c>
      <c r="E425" s="23" t="s">
        <v>45</v>
      </c>
    </row>
    <row r="426" spans="1:12" x14ac:dyDescent="0.25">
      <c r="A426" s="23">
        <v>610231</v>
      </c>
      <c r="B426" t="s">
        <v>456</v>
      </c>
      <c r="C426" t="s">
        <v>38</v>
      </c>
      <c r="D426" t="s">
        <v>109</v>
      </c>
      <c r="E426" s="23" t="s">
        <v>45</v>
      </c>
    </row>
    <row r="427" spans="1:12" x14ac:dyDescent="0.25">
      <c r="A427" s="23">
        <v>610093</v>
      </c>
      <c r="B427" t="s">
        <v>457</v>
      </c>
      <c r="C427" t="s">
        <v>38</v>
      </c>
      <c r="D427" t="s">
        <v>69</v>
      </c>
      <c r="E427" s="23" t="s">
        <v>45</v>
      </c>
    </row>
    <row r="428" spans="1:12" x14ac:dyDescent="0.25">
      <c r="A428" s="23">
        <v>610094</v>
      </c>
      <c r="B428" t="s">
        <v>458</v>
      </c>
      <c r="C428" t="s">
        <v>38</v>
      </c>
      <c r="D428" t="s">
        <v>55</v>
      </c>
      <c r="E428" s="23" t="s">
        <v>45</v>
      </c>
    </row>
    <row r="429" spans="1:12" x14ac:dyDescent="0.25">
      <c r="A429" s="23">
        <v>610284</v>
      </c>
      <c r="B429" t="s">
        <v>459</v>
      </c>
      <c r="C429" t="s">
        <v>38</v>
      </c>
      <c r="D429" t="s">
        <v>60</v>
      </c>
      <c r="E429" s="23" t="s">
        <v>45</v>
      </c>
    </row>
    <row r="430" spans="1:12" x14ac:dyDescent="0.25">
      <c r="A430" s="23">
        <v>610193</v>
      </c>
      <c r="B430" t="s">
        <v>460</v>
      </c>
      <c r="C430" t="s">
        <v>38</v>
      </c>
      <c r="D430" t="s">
        <v>69</v>
      </c>
      <c r="E430" s="23" t="s">
        <v>83</v>
      </c>
      <c r="F430" s="23">
        <v>70</v>
      </c>
      <c r="G430" s="23" t="s">
        <v>39</v>
      </c>
      <c r="H430" s="23">
        <v>63</v>
      </c>
      <c r="I430" s="23" t="s">
        <v>39</v>
      </c>
      <c r="J430" s="23">
        <v>84</v>
      </c>
      <c r="K430" s="23" t="s">
        <v>62</v>
      </c>
      <c r="L430" s="23">
        <v>8.66</v>
      </c>
    </row>
    <row r="431" spans="1:12" x14ac:dyDescent="0.25">
      <c r="A431" s="23">
        <v>610095</v>
      </c>
      <c r="B431" t="s">
        <v>461</v>
      </c>
      <c r="C431" t="s">
        <v>38</v>
      </c>
      <c r="D431" t="s">
        <v>55</v>
      </c>
      <c r="E431" s="23" t="s">
        <v>45</v>
      </c>
    </row>
    <row r="432" spans="1:12" x14ac:dyDescent="0.25">
      <c r="A432" s="23">
        <v>609793</v>
      </c>
      <c r="B432" t="s">
        <v>462</v>
      </c>
      <c r="C432" t="s">
        <v>38</v>
      </c>
      <c r="D432" t="s">
        <v>85</v>
      </c>
      <c r="E432" s="24">
        <v>0.39</v>
      </c>
      <c r="F432" s="23">
        <v>57</v>
      </c>
      <c r="G432" s="23" t="s">
        <v>40</v>
      </c>
      <c r="H432" s="23">
        <v>59</v>
      </c>
      <c r="I432" s="23" t="s">
        <v>40</v>
      </c>
      <c r="J432" s="23">
        <v>72</v>
      </c>
      <c r="K432" s="23" t="s">
        <v>39</v>
      </c>
      <c r="L432" s="23">
        <v>8.01</v>
      </c>
    </row>
    <row r="433" spans="1:12" x14ac:dyDescent="0.25">
      <c r="A433" s="23">
        <v>610096</v>
      </c>
      <c r="B433" t="s">
        <v>463</v>
      </c>
      <c r="C433" t="s">
        <v>38</v>
      </c>
      <c r="D433" t="s">
        <v>78</v>
      </c>
      <c r="E433" s="23" t="s">
        <v>45</v>
      </c>
    </row>
    <row r="434" spans="1:12" x14ac:dyDescent="0.25">
      <c r="A434" s="23">
        <v>609961</v>
      </c>
      <c r="B434" t="s">
        <v>464</v>
      </c>
      <c r="C434" t="s">
        <v>38</v>
      </c>
      <c r="D434" t="s">
        <v>69</v>
      </c>
      <c r="E434" s="23" t="s">
        <v>45</v>
      </c>
    </row>
    <row r="435" spans="1:12" x14ac:dyDescent="0.25">
      <c r="A435" s="23">
        <v>610097</v>
      </c>
      <c r="B435" t="s">
        <v>465</v>
      </c>
      <c r="C435" t="s">
        <v>38</v>
      </c>
      <c r="D435" t="s">
        <v>55</v>
      </c>
      <c r="E435" s="24">
        <v>0.64</v>
      </c>
      <c r="F435" s="23">
        <v>38</v>
      </c>
      <c r="G435" s="23" t="s">
        <v>49</v>
      </c>
      <c r="H435" s="23">
        <v>53</v>
      </c>
      <c r="I435" s="23" t="s">
        <v>40</v>
      </c>
      <c r="J435" s="23">
        <v>43</v>
      </c>
      <c r="K435" s="23" t="s">
        <v>40</v>
      </c>
      <c r="L435" s="23">
        <v>8.3000000000000007</v>
      </c>
    </row>
    <row r="436" spans="1:12" x14ac:dyDescent="0.25">
      <c r="A436" s="23">
        <v>400045</v>
      </c>
      <c r="B436" t="s">
        <v>466</v>
      </c>
      <c r="C436" t="s">
        <v>38</v>
      </c>
      <c r="D436" t="s">
        <v>44</v>
      </c>
      <c r="E436" s="24">
        <v>0.37</v>
      </c>
      <c r="F436" s="23">
        <v>70</v>
      </c>
      <c r="G436" s="23" t="s">
        <v>39</v>
      </c>
      <c r="H436" s="23">
        <v>18</v>
      </c>
      <c r="I436" s="23" t="s">
        <v>73</v>
      </c>
      <c r="J436" s="23">
        <v>47</v>
      </c>
      <c r="K436" s="23" t="s">
        <v>40</v>
      </c>
      <c r="L436" s="23">
        <v>8.31</v>
      </c>
    </row>
    <row r="437" spans="1:12" x14ac:dyDescent="0.25">
      <c r="A437" s="23">
        <v>610098</v>
      </c>
      <c r="B437" t="s">
        <v>467</v>
      </c>
      <c r="C437" t="s">
        <v>38</v>
      </c>
      <c r="D437" t="s">
        <v>47</v>
      </c>
      <c r="E437" s="24">
        <v>0.57999999999999996</v>
      </c>
      <c r="F437" s="23">
        <v>54</v>
      </c>
      <c r="G437" s="23" t="s">
        <v>40</v>
      </c>
      <c r="H437" s="23">
        <v>69</v>
      </c>
      <c r="I437" s="23" t="s">
        <v>39</v>
      </c>
      <c r="J437" s="23">
        <v>60</v>
      </c>
      <c r="K437" s="23" t="s">
        <v>39</v>
      </c>
      <c r="L437" s="23">
        <v>8.85</v>
      </c>
    </row>
    <row r="438" spans="1:12" x14ac:dyDescent="0.25">
      <c r="A438" s="23">
        <v>400170</v>
      </c>
      <c r="B438" t="s">
        <v>468</v>
      </c>
      <c r="C438" t="s">
        <v>42</v>
      </c>
      <c r="D438" t="s">
        <v>44</v>
      </c>
      <c r="E438" s="23" t="s">
        <v>45</v>
      </c>
    </row>
    <row r="439" spans="1:12" x14ac:dyDescent="0.25">
      <c r="A439" s="23">
        <v>400157</v>
      </c>
      <c r="B439" t="s">
        <v>469</v>
      </c>
      <c r="C439" t="s">
        <v>42</v>
      </c>
      <c r="D439" t="s">
        <v>44</v>
      </c>
      <c r="E439" s="23" t="s">
        <v>45</v>
      </c>
    </row>
    <row r="440" spans="1:12" x14ac:dyDescent="0.25">
      <c r="A440" s="23">
        <v>400097</v>
      </c>
      <c r="B440" t="s">
        <v>470</v>
      </c>
      <c r="C440" t="s">
        <v>42</v>
      </c>
      <c r="D440" t="s">
        <v>44</v>
      </c>
      <c r="E440" s="23" t="s">
        <v>45</v>
      </c>
    </row>
    <row r="441" spans="1:12" x14ac:dyDescent="0.25">
      <c r="A441" s="23">
        <v>400156</v>
      </c>
      <c r="B441" t="s">
        <v>471</v>
      </c>
      <c r="C441" t="s">
        <v>42</v>
      </c>
      <c r="D441" t="s">
        <v>44</v>
      </c>
      <c r="E441" s="24">
        <v>0.31</v>
      </c>
      <c r="F441" s="23">
        <v>82</v>
      </c>
      <c r="G441" s="23" t="s">
        <v>62</v>
      </c>
      <c r="H441" s="23">
        <v>83</v>
      </c>
      <c r="I441" s="23" t="s">
        <v>62</v>
      </c>
      <c r="J441" s="23">
        <v>68</v>
      </c>
      <c r="K441" s="23" t="s">
        <v>39</v>
      </c>
      <c r="L441" s="23">
        <v>9.23</v>
      </c>
    </row>
    <row r="442" spans="1:12" x14ac:dyDescent="0.25">
      <c r="A442" s="23">
        <v>400052</v>
      </c>
      <c r="B442" t="s">
        <v>472</v>
      </c>
      <c r="C442" t="s">
        <v>42</v>
      </c>
      <c r="D442" t="s">
        <v>44</v>
      </c>
      <c r="E442" s="23" t="s">
        <v>45</v>
      </c>
    </row>
    <row r="443" spans="1:12" x14ac:dyDescent="0.25">
      <c r="A443" s="23">
        <v>400118</v>
      </c>
      <c r="B443" t="s">
        <v>473</v>
      </c>
      <c r="C443" t="s">
        <v>42</v>
      </c>
      <c r="D443" t="s">
        <v>44</v>
      </c>
      <c r="E443" s="23" t="s">
        <v>45</v>
      </c>
    </row>
    <row r="444" spans="1:12" x14ac:dyDescent="0.25">
      <c r="A444" s="23">
        <v>400053</v>
      </c>
      <c r="B444" t="s">
        <v>474</v>
      </c>
      <c r="C444" t="s">
        <v>42</v>
      </c>
      <c r="D444" t="s">
        <v>44</v>
      </c>
      <c r="E444" s="23" t="s">
        <v>45</v>
      </c>
    </row>
    <row r="445" spans="1:12" x14ac:dyDescent="0.25">
      <c r="A445" s="23">
        <v>400117</v>
      </c>
      <c r="B445" t="s">
        <v>475</v>
      </c>
      <c r="C445" t="s">
        <v>42</v>
      </c>
      <c r="D445" t="s">
        <v>44</v>
      </c>
      <c r="E445" s="23" t="s">
        <v>45</v>
      </c>
    </row>
    <row r="446" spans="1:12" x14ac:dyDescent="0.25">
      <c r="A446" s="23">
        <v>400169</v>
      </c>
      <c r="B446" t="s">
        <v>476</v>
      </c>
      <c r="C446" t="s">
        <v>42</v>
      </c>
      <c r="D446" t="s">
        <v>44</v>
      </c>
      <c r="E446" s="23" t="s">
        <v>45</v>
      </c>
    </row>
    <row r="447" spans="1:12" x14ac:dyDescent="0.25">
      <c r="A447" s="23">
        <v>400106</v>
      </c>
      <c r="B447" t="s">
        <v>477</v>
      </c>
      <c r="C447" t="s">
        <v>42</v>
      </c>
      <c r="D447" t="s">
        <v>44</v>
      </c>
      <c r="E447" s="23" t="s">
        <v>45</v>
      </c>
    </row>
    <row r="448" spans="1:12" x14ac:dyDescent="0.25">
      <c r="A448" s="23">
        <v>400179</v>
      </c>
      <c r="B448" t="s">
        <v>478</v>
      </c>
      <c r="C448" t="s">
        <v>42</v>
      </c>
      <c r="D448" t="s">
        <v>44</v>
      </c>
      <c r="E448" s="23" t="s">
        <v>45</v>
      </c>
    </row>
    <row r="449" spans="1:12" x14ac:dyDescent="0.25">
      <c r="A449" s="23">
        <v>400098</v>
      </c>
      <c r="B449" t="s">
        <v>479</v>
      </c>
      <c r="C449" t="s">
        <v>42</v>
      </c>
      <c r="D449" t="s">
        <v>44</v>
      </c>
      <c r="E449" s="23" t="s">
        <v>45</v>
      </c>
    </row>
    <row r="450" spans="1:12" x14ac:dyDescent="0.25">
      <c r="A450" s="23">
        <v>400051</v>
      </c>
      <c r="B450" t="s">
        <v>480</v>
      </c>
      <c r="C450" t="s">
        <v>42</v>
      </c>
      <c r="D450" t="s">
        <v>44</v>
      </c>
      <c r="E450" s="23" t="s">
        <v>45</v>
      </c>
    </row>
    <row r="451" spans="1:12" x14ac:dyDescent="0.25">
      <c r="A451" s="23">
        <v>400054</v>
      </c>
      <c r="B451" t="s">
        <v>481</v>
      </c>
      <c r="C451" t="s">
        <v>42</v>
      </c>
      <c r="D451" t="s">
        <v>44</v>
      </c>
      <c r="E451" s="23" t="s">
        <v>45</v>
      </c>
    </row>
    <row r="452" spans="1:12" x14ac:dyDescent="0.25">
      <c r="A452" s="23">
        <v>400055</v>
      </c>
      <c r="B452" t="s">
        <v>482</v>
      </c>
      <c r="C452" t="s">
        <v>42</v>
      </c>
      <c r="D452" t="s">
        <v>44</v>
      </c>
      <c r="E452" s="23" t="s">
        <v>45</v>
      </c>
    </row>
    <row r="453" spans="1:12" x14ac:dyDescent="0.25">
      <c r="A453" s="23">
        <v>400056</v>
      </c>
      <c r="B453" t="s">
        <v>483</v>
      </c>
      <c r="C453" t="s">
        <v>42</v>
      </c>
      <c r="D453" t="s">
        <v>44</v>
      </c>
      <c r="E453" s="23" t="s">
        <v>45</v>
      </c>
    </row>
    <row r="454" spans="1:12" x14ac:dyDescent="0.25">
      <c r="A454" s="23">
        <v>400057</v>
      </c>
      <c r="B454" t="s">
        <v>484</v>
      </c>
      <c r="C454" t="s">
        <v>42</v>
      </c>
      <c r="D454" t="s">
        <v>44</v>
      </c>
      <c r="E454" s="23" t="s">
        <v>45</v>
      </c>
    </row>
    <row r="455" spans="1:12" x14ac:dyDescent="0.25">
      <c r="A455" s="23">
        <v>400058</v>
      </c>
      <c r="B455" t="s">
        <v>485</v>
      </c>
      <c r="C455" t="s">
        <v>42</v>
      </c>
      <c r="D455" t="s">
        <v>44</v>
      </c>
      <c r="E455" s="24">
        <v>0.75</v>
      </c>
      <c r="F455" s="23">
        <v>88</v>
      </c>
      <c r="G455" s="23" t="s">
        <v>62</v>
      </c>
      <c r="H455" s="23">
        <v>82</v>
      </c>
      <c r="I455" s="23" t="s">
        <v>62</v>
      </c>
      <c r="J455" s="23">
        <v>29</v>
      </c>
      <c r="K455" s="23" t="s">
        <v>49</v>
      </c>
      <c r="L455" s="23">
        <v>8.57</v>
      </c>
    </row>
    <row r="456" spans="1:12" x14ac:dyDescent="0.25">
      <c r="A456" s="23">
        <v>400059</v>
      </c>
      <c r="B456" t="s">
        <v>486</v>
      </c>
      <c r="C456" t="s">
        <v>42</v>
      </c>
      <c r="D456" t="s">
        <v>44</v>
      </c>
      <c r="E456" s="23" t="s">
        <v>45</v>
      </c>
    </row>
    <row r="457" spans="1:12" x14ac:dyDescent="0.25">
      <c r="A457" s="23">
        <v>610354</v>
      </c>
      <c r="B457" t="s">
        <v>487</v>
      </c>
      <c r="C457" t="s">
        <v>38</v>
      </c>
      <c r="D457" t="s">
        <v>53</v>
      </c>
      <c r="E457" s="24">
        <v>0.65</v>
      </c>
      <c r="F457" s="23">
        <v>37</v>
      </c>
      <c r="G457" s="23" t="s">
        <v>49</v>
      </c>
      <c r="H457" s="23">
        <v>44</v>
      </c>
      <c r="I457" s="23" t="s">
        <v>40</v>
      </c>
      <c r="J457" s="23">
        <v>32</v>
      </c>
      <c r="K457" s="23" t="s">
        <v>49</v>
      </c>
      <c r="L457" s="23">
        <v>8.9</v>
      </c>
    </row>
    <row r="458" spans="1:12" x14ac:dyDescent="0.25">
      <c r="A458" s="23">
        <v>609691</v>
      </c>
      <c r="B458" t="s">
        <v>488</v>
      </c>
      <c r="C458" t="s">
        <v>42</v>
      </c>
      <c r="D458" t="s">
        <v>94</v>
      </c>
      <c r="E458" s="23" t="s">
        <v>45</v>
      </c>
    </row>
    <row r="459" spans="1:12" x14ac:dyDescent="0.25">
      <c r="A459" s="23">
        <v>609744</v>
      </c>
      <c r="B459" t="s">
        <v>489</v>
      </c>
      <c r="C459" t="s">
        <v>42</v>
      </c>
      <c r="D459" t="s">
        <v>53</v>
      </c>
      <c r="E459" s="24">
        <v>0.68</v>
      </c>
      <c r="F459" s="23">
        <v>99</v>
      </c>
      <c r="G459" s="23" t="s">
        <v>62</v>
      </c>
      <c r="H459" s="23">
        <v>99</v>
      </c>
      <c r="I459" s="23" t="s">
        <v>62</v>
      </c>
      <c r="J459" s="23">
        <v>89</v>
      </c>
      <c r="K459" s="23" t="s">
        <v>62</v>
      </c>
      <c r="L459" s="23">
        <v>9.67</v>
      </c>
    </row>
    <row r="460" spans="1:12" x14ac:dyDescent="0.25">
      <c r="A460" s="23">
        <v>609749</v>
      </c>
      <c r="B460" t="s">
        <v>490</v>
      </c>
      <c r="C460" t="s">
        <v>42</v>
      </c>
      <c r="D460" t="s">
        <v>53</v>
      </c>
      <c r="E460" s="23" t="s">
        <v>45</v>
      </c>
    </row>
    <row r="461" spans="1:12" x14ac:dyDescent="0.25">
      <c r="A461" s="23">
        <v>610051</v>
      </c>
      <c r="B461" t="s">
        <v>491</v>
      </c>
      <c r="C461" t="s">
        <v>38</v>
      </c>
      <c r="D461" t="s">
        <v>98</v>
      </c>
      <c r="E461" s="24">
        <v>0.34</v>
      </c>
      <c r="F461" s="23">
        <v>55</v>
      </c>
      <c r="G461" s="23" t="s">
        <v>40</v>
      </c>
      <c r="H461" s="23">
        <v>57</v>
      </c>
      <c r="I461" s="23" t="s">
        <v>40</v>
      </c>
      <c r="J461" s="23">
        <v>60</v>
      </c>
      <c r="K461" s="23" t="s">
        <v>39</v>
      </c>
      <c r="L461" s="23">
        <v>8.69</v>
      </c>
    </row>
    <row r="462" spans="1:12" x14ac:dyDescent="0.25">
      <c r="A462" s="23">
        <v>610099</v>
      </c>
      <c r="B462" t="s">
        <v>492</v>
      </c>
      <c r="C462" t="s">
        <v>38</v>
      </c>
      <c r="D462" t="s">
        <v>53</v>
      </c>
      <c r="E462" s="24">
        <v>0.44</v>
      </c>
      <c r="F462" s="23">
        <v>80</v>
      </c>
      <c r="G462" s="23" t="s">
        <v>62</v>
      </c>
      <c r="H462" s="23">
        <v>65</v>
      </c>
      <c r="I462" s="23" t="s">
        <v>39</v>
      </c>
      <c r="J462" s="23">
        <v>54</v>
      </c>
      <c r="K462" s="23" t="s">
        <v>40</v>
      </c>
      <c r="L462" s="23">
        <v>9.52</v>
      </c>
    </row>
    <row r="463" spans="1:12" x14ac:dyDescent="0.25">
      <c r="A463" s="23">
        <v>610101</v>
      </c>
      <c r="B463" t="s">
        <v>493</v>
      </c>
      <c r="C463" t="s">
        <v>38</v>
      </c>
      <c r="D463" t="s">
        <v>64</v>
      </c>
      <c r="E463" s="24">
        <v>0.33</v>
      </c>
      <c r="F463" s="23">
        <v>33</v>
      </c>
      <c r="G463" s="23" t="s">
        <v>49</v>
      </c>
      <c r="H463" s="23">
        <v>28</v>
      </c>
      <c r="I463" s="23" t="s">
        <v>49</v>
      </c>
      <c r="J463" s="23">
        <v>51</v>
      </c>
      <c r="K463" s="23" t="s">
        <v>40</v>
      </c>
      <c r="L463" s="23">
        <v>8.0399999999999991</v>
      </c>
    </row>
    <row r="464" spans="1:12" x14ac:dyDescent="0.25">
      <c r="A464" s="23">
        <v>610529</v>
      </c>
      <c r="B464" t="s">
        <v>494</v>
      </c>
      <c r="C464" t="s">
        <v>42</v>
      </c>
      <c r="D464" t="s">
        <v>64</v>
      </c>
      <c r="E464" s="24">
        <v>0.43</v>
      </c>
      <c r="F464" s="23">
        <v>55</v>
      </c>
      <c r="G464" s="23" t="s">
        <v>40</v>
      </c>
      <c r="H464" s="23">
        <v>37</v>
      </c>
      <c r="I464" s="23" t="s">
        <v>49</v>
      </c>
      <c r="J464" s="23">
        <v>38</v>
      </c>
      <c r="K464" s="23" t="s">
        <v>49</v>
      </c>
      <c r="L464" s="23">
        <v>8.2799999999999994</v>
      </c>
    </row>
    <row r="465" spans="1:12" x14ac:dyDescent="0.25">
      <c r="A465" s="23">
        <v>610102</v>
      </c>
      <c r="B465" t="s">
        <v>495</v>
      </c>
      <c r="C465" t="s">
        <v>38</v>
      </c>
      <c r="D465" t="s">
        <v>85</v>
      </c>
      <c r="E465" s="23" t="s">
        <v>45</v>
      </c>
    </row>
    <row r="466" spans="1:12" x14ac:dyDescent="0.25">
      <c r="A466" s="23">
        <v>610103</v>
      </c>
      <c r="B466" t="s">
        <v>496</v>
      </c>
      <c r="C466" t="s">
        <v>38</v>
      </c>
      <c r="D466" t="s">
        <v>109</v>
      </c>
      <c r="E466" s="24">
        <v>0.46</v>
      </c>
      <c r="F466" s="23">
        <v>59</v>
      </c>
      <c r="G466" s="23" t="s">
        <v>40</v>
      </c>
      <c r="H466" s="23">
        <v>54</v>
      </c>
      <c r="I466" s="23" t="s">
        <v>40</v>
      </c>
      <c r="J466" s="23">
        <v>75</v>
      </c>
      <c r="K466" s="23" t="s">
        <v>39</v>
      </c>
      <c r="L466" s="23">
        <v>8.1199999999999992</v>
      </c>
    </row>
    <row r="467" spans="1:12" x14ac:dyDescent="0.25">
      <c r="A467" s="23">
        <v>610569</v>
      </c>
      <c r="B467" t="s">
        <v>497</v>
      </c>
      <c r="C467" t="s">
        <v>42</v>
      </c>
      <c r="D467" t="s">
        <v>80</v>
      </c>
      <c r="E467" s="24">
        <v>0.43</v>
      </c>
      <c r="F467" s="23">
        <v>57</v>
      </c>
      <c r="G467" s="23" t="s">
        <v>40</v>
      </c>
      <c r="H467" s="23">
        <v>68</v>
      </c>
      <c r="I467" s="23" t="s">
        <v>39</v>
      </c>
      <c r="J467" s="23">
        <v>50</v>
      </c>
      <c r="K467" s="23" t="s">
        <v>40</v>
      </c>
      <c r="L467" s="23">
        <v>8.0500000000000007</v>
      </c>
    </row>
    <row r="468" spans="1:12" x14ac:dyDescent="0.25">
      <c r="A468" s="23">
        <v>610570</v>
      </c>
      <c r="B468" t="s">
        <v>498</v>
      </c>
      <c r="C468" t="s">
        <v>42</v>
      </c>
      <c r="D468" t="s">
        <v>80</v>
      </c>
      <c r="E468" s="23" t="s">
        <v>45</v>
      </c>
    </row>
    <row r="469" spans="1:12" x14ac:dyDescent="0.25">
      <c r="A469" s="23">
        <v>610571</v>
      </c>
      <c r="B469" t="s">
        <v>499</v>
      </c>
      <c r="C469" t="s">
        <v>42</v>
      </c>
      <c r="D469" t="s">
        <v>80</v>
      </c>
      <c r="E469" s="23" t="s">
        <v>45</v>
      </c>
    </row>
    <row r="470" spans="1:12" x14ac:dyDescent="0.25">
      <c r="A470" s="23">
        <v>610104</v>
      </c>
      <c r="B470" t="s">
        <v>500</v>
      </c>
      <c r="C470" t="s">
        <v>38</v>
      </c>
      <c r="D470" t="s">
        <v>53</v>
      </c>
      <c r="E470" s="24">
        <v>0.57999999999999996</v>
      </c>
      <c r="F470" s="23">
        <v>59</v>
      </c>
      <c r="G470" s="23" t="s">
        <v>40</v>
      </c>
      <c r="H470" s="23">
        <v>52</v>
      </c>
      <c r="I470" s="23" t="s">
        <v>40</v>
      </c>
      <c r="J470" s="23">
        <v>43</v>
      </c>
      <c r="K470" s="23" t="s">
        <v>40</v>
      </c>
      <c r="L470" s="23">
        <v>8.98</v>
      </c>
    </row>
    <row r="471" spans="1:12" x14ac:dyDescent="0.25">
      <c r="A471" s="23">
        <v>610105</v>
      </c>
      <c r="B471" t="s">
        <v>501</v>
      </c>
      <c r="C471" t="s">
        <v>38</v>
      </c>
      <c r="D471" t="s">
        <v>53</v>
      </c>
      <c r="E471" s="24">
        <v>0.3</v>
      </c>
      <c r="F471" s="23">
        <v>85</v>
      </c>
      <c r="G471" s="23" t="s">
        <v>62</v>
      </c>
      <c r="H471" s="23">
        <v>37</v>
      </c>
      <c r="I471" s="23" t="s">
        <v>49</v>
      </c>
      <c r="J471" s="23">
        <v>42</v>
      </c>
      <c r="K471" s="23" t="s">
        <v>40</v>
      </c>
      <c r="L471" s="23">
        <v>9.41</v>
      </c>
    </row>
    <row r="472" spans="1:12" x14ac:dyDescent="0.25">
      <c r="A472" s="23">
        <v>610329</v>
      </c>
      <c r="B472" t="s">
        <v>502</v>
      </c>
      <c r="C472" t="s">
        <v>38</v>
      </c>
      <c r="D472" t="s">
        <v>141</v>
      </c>
      <c r="E472" s="24">
        <v>0.41</v>
      </c>
      <c r="F472" s="23">
        <v>45</v>
      </c>
      <c r="G472" s="23" t="s">
        <v>40</v>
      </c>
      <c r="H472" s="23">
        <v>54</v>
      </c>
      <c r="I472" s="23" t="s">
        <v>40</v>
      </c>
      <c r="J472" s="23">
        <v>66</v>
      </c>
      <c r="K472" s="23" t="s">
        <v>39</v>
      </c>
      <c r="L472" s="23">
        <v>8.5</v>
      </c>
    </row>
    <row r="473" spans="1:12" x14ac:dyDescent="0.25">
      <c r="A473" s="23">
        <v>610389</v>
      </c>
      <c r="B473" t="s">
        <v>503</v>
      </c>
      <c r="C473" t="s">
        <v>42</v>
      </c>
      <c r="D473" t="s">
        <v>109</v>
      </c>
      <c r="E473" s="23" t="s">
        <v>45</v>
      </c>
    </row>
    <row r="474" spans="1:12" x14ac:dyDescent="0.25">
      <c r="A474" s="23">
        <v>609950</v>
      </c>
      <c r="B474" t="s">
        <v>504</v>
      </c>
      <c r="C474" t="s">
        <v>38</v>
      </c>
      <c r="D474" t="s">
        <v>141</v>
      </c>
      <c r="E474" s="23" t="s">
        <v>83</v>
      </c>
      <c r="F474" s="23">
        <v>58</v>
      </c>
      <c r="G474" s="23" t="s">
        <v>40</v>
      </c>
      <c r="H474" s="23">
        <v>77</v>
      </c>
      <c r="I474" s="23" t="s">
        <v>39</v>
      </c>
      <c r="J474" s="23">
        <v>70</v>
      </c>
      <c r="K474" s="23" t="s">
        <v>39</v>
      </c>
      <c r="L474" s="23">
        <v>8.9700000000000006</v>
      </c>
    </row>
    <row r="475" spans="1:12" x14ac:dyDescent="0.25">
      <c r="A475" s="23">
        <v>610107</v>
      </c>
      <c r="B475" t="s">
        <v>505</v>
      </c>
      <c r="C475" t="s">
        <v>38</v>
      </c>
      <c r="D475" t="s">
        <v>64</v>
      </c>
      <c r="E475" s="24">
        <v>0.5</v>
      </c>
      <c r="F475" s="23">
        <v>59</v>
      </c>
      <c r="G475" s="23" t="s">
        <v>40</v>
      </c>
      <c r="H475" s="23">
        <v>68</v>
      </c>
      <c r="I475" s="23" t="s">
        <v>39</v>
      </c>
      <c r="J475" s="23">
        <v>48</v>
      </c>
      <c r="K475" s="23" t="s">
        <v>40</v>
      </c>
      <c r="L475" s="23">
        <v>8.68</v>
      </c>
    </row>
    <row r="476" spans="1:12" x14ac:dyDescent="0.25">
      <c r="A476" s="23">
        <v>610108</v>
      </c>
      <c r="B476" t="s">
        <v>506</v>
      </c>
      <c r="C476" t="s">
        <v>38</v>
      </c>
      <c r="D476" t="s">
        <v>85</v>
      </c>
      <c r="E476" s="23" t="s">
        <v>45</v>
      </c>
    </row>
    <row r="477" spans="1:12" x14ac:dyDescent="0.25">
      <c r="A477" s="23">
        <v>610109</v>
      </c>
      <c r="B477" t="s">
        <v>507</v>
      </c>
      <c r="C477" t="s">
        <v>38</v>
      </c>
      <c r="D477" t="s">
        <v>67</v>
      </c>
      <c r="E477" s="24">
        <v>0.66</v>
      </c>
      <c r="F477" s="23">
        <v>73</v>
      </c>
      <c r="G477" s="23" t="s">
        <v>39</v>
      </c>
      <c r="H477" s="23">
        <v>49</v>
      </c>
      <c r="I477" s="23" t="s">
        <v>40</v>
      </c>
      <c r="J477" s="23">
        <v>61</v>
      </c>
      <c r="K477" s="23" t="s">
        <v>39</v>
      </c>
      <c r="L477" s="23">
        <v>9.11</v>
      </c>
    </row>
    <row r="478" spans="1:12" x14ac:dyDescent="0.25">
      <c r="A478" s="23">
        <v>609943</v>
      </c>
      <c r="B478" t="s">
        <v>508</v>
      </c>
      <c r="C478" t="s">
        <v>38</v>
      </c>
      <c r="D478" t="s">
        <v>58</v>
      </c>
      <c r="E478" s="23" t="s">
        <v>45</v>
      </c>
    </row>
    <row r="479" spans="1:12" x14ac:dyDescent="0.25">
      <c r="A479" s="23">
        <v>610111</v>
      </c>
      <c r="B479" t="s">
        <v>509</v>
      </c>
      <c r="C479" t="s">
        <v>38</v>
      </c>
      <c r="D479" t="s">
        <v>53</v>
      </c>
      <c r="E479" s="23" t="s">
        <v>45</v>
      </c>
    </row>
    <row r="480" spans="1:12" x14ac:dyDescent="0.25">
      <c r="A480" s="23">
        <v>610115</v>
      </c>
      <c r="B480" t="s">
        <v>510</v>
      </c>
      <c r="C480" t="s">
        <v>38</v>
      </c>
      <c r="D480" t="s">
        <v>69</v>
      </c>
      <c r="E480" s="23" t="s">
        <v>45</v>
      </c>
    </row>
    <row r="481" spans="1:12" x14ac:dyDescent="0.25">
      <c r="A481" s="23">
        <v>610112</v>
      </c>
      <c r="B481" t="s">
        <v>511</v>
      </c>
      <c r="C481" t="s">
        <v>38</v>
      </c>
      <c r="D481" t="s">
        <v>85</v>
      </c>
      <c r="E481" s="23" t="s">
        <v>45</v>
      </c>
    </row>
    <row r="482" spans="1:12" x14ac:dyDescent="0.25">
      <c r="A482" s="23">
        <v>610116</v>
      </c>
      <c r="B482" t="s">
        <v>512</v>
      </c>
      <c r="C482" t="s">
        <v>38</v>
      </c>
      <c r="D482" t="s">
        <v>69</v>
      </c>
      <c r="E482" s="23" t="s">
        <v>45</v>
      </c>
    </row>
    <row r="483" spans="1:12" x14ac:dyDescent="0.25">
      <c r="A483" s="23">
        <v>610117</v>
      </c>
      <c r="B483" t="s">
        <v>513</v>
      </c>
      <c r="C483" t="s">
        <v>38</v>
      </c>
      <c r="D483" t="s">
        <v>47</v>
      </c>
      <c r="E483" s="24">
        <v>0.53</v>
      </c>
      <c r="F483" s="23">
        <v>52</v>
      </c>
      <c r="G483" s="23" t="s">
        <v>40</v>
      </c>
      <c r="H483" s="23">
        <v>62</v>
      </c>
      <c r="I483" s="23" t="s">
        <v>39</v>
      </c>
      <c r="J483" s="23">
        <v>25</v>
      </c>
      <c r="K483" s="23" t="s">
        <v>49</v>
      </c>
      <c r="L483" s="23">
        <v>8.69</v>
      </c>
    </row>
    <row r="484" spans="1:12" x14ac:dyDescent="0.25">
      <c r="A484" s="23">
        <v>610557</v>
      </c>
      <c r="B484" t="s">
        <v>514</v>
      </c>
      <c r="C484" t="s">
        <v>42</v>
      </c>
      <c r="D484" t="s">
        <v>80</v>
      </c>
      <c r="E484" s="23" t="s">
        <v>45</v>
      </c>
    </row>
    <row r="485" spans="1:12" x14ac:dyDescent="0.25">
      <c r="A485" s="23">
        <v>610568</v>
      </c>
      <c r="B485" t="s">
        <v>515</v>
      </c>
      <c r="C485" t="s">
        <v>42</v>
      </c>
      <c r="D485" t="s">
        <v>80</v>
      </c>
      <c r="E485" s="23" t="s">
        <v>45</v>
      </c>
    </row>
    <row r="486" spans="1:12" x14ac:dyDescent="0.25">
      <c r="A486" s="23">
        <v>400173</v>
      </c>
      <c r="B486" t="s">
        <v>516</v>
      </c>
      <c r="C486" t="s">
        <v>42</v>
      </c>
      <c r="D486" t="s">
        <v>80</v>
      </c>
      <c r="E486" s="23" t="s">
        <v>45</v>
      </c>
    </row>
    <row r="487" spans="1:12" x14ac:dyDescent="0.25">
      <c r="A487" s="23">
        <v>609680</v>
      </c>
      <c r="B487" t="s">
        <v>517</v>
      </c>
      <c r="C487" t="s">
        <v>42</v>
      </c>
      <c r="D487" t="s">
        <v>47</v>
      </c>
      <c r="E487" s="23" t="s">
        <v>45</v>
      </c>
    </row>
    <row r="488" spans="1:12" x14ac:dyDescent="0.25">
      <c r="A488" s="23">
        <v>610386</v>
      </c>
      <c r="B488" t="s">
        <v>518</v>
      </c>
      <c r="C488" t="s">
        <v>42</v>
      </c>
      <c r="D488" t="s">
        <v>47</v>
      </c>
      <c r="E488" s="24">
        <v>0.45</v>
      </c>
      <c r="F488" s="23">
        <v>89</v>
      </c>
      <c r="G488" s="23" t="s">
        <v>62</v>
      </c>
      <c r="H488" s="23">
        <v>98</v>
      </c>
      <c r="I488" s="23" t="s">
        <v>62</v>
      </c>
      <c r="J488" s="23">
        <v>83</v>
      </c>
      <c r="K488" s="23" t="s">
        <v>62</v>
      </c>
      <c r="L488" s="23">
        <v>9.32</v>
      </c>
    </row>
    <row r="489" spans="1:12" x14ac:dyDescent="0.25">
      <c r="A489" s="23">
        <v>610120</v>
      </c>
      <c r="B489" t="s">
        <v>519</v>
      </c>
      <c r="C489" t="s">
        <v>38</v>
      </c>
      <c r="D489" t="s">
        <v>47</v>
      </c>
      <c r="E489" s="24">
        <v>0.56999999999999995</v>
      </c>
      <c r="F489" s="23">
        <v>48</v>
      </c>
      <c r="G489" s="23" t="s">
        <v>40</v>
      </c>
      <c r="H489" s="23">
        <v>71</v>
      </c>
      <c r="I489" s="23" t="s">
        <v>39</v>
      </c>
      <c r="J489" s="23">
        <v>49</v>
      </c>
      <c r="K489" s="23" t="s">
        <v>40</v>
      </c>
      <c r="L489" s="23">
        <v>9.26</v>
      </c>
    </row>
    <row r="490" spans="1:12" x14ac:dyDescent="0.25">
      <c r="A490" s="23">
        <v>610122</v>
      </c>
      <c r="B490" t="s">
        <v>520</v>
      </c>
      <c r="C490" t="s">
        <v>38</v>
      </c>
      <c r="D490" t="s">
        <v>60</v>
      </c>
      <c r="E490" s="23" t="s">
        <v>45</v>
      </c>
    </row>
    <row r="491" spans="1:12" x14ac:dyDescent="0.25">
      <c r="A491" s="23">
        <v>610123</v>
      </c>
      <c r="B491" t="s">
        <v>521</v>
      </c>
      <c r="C491" t="s">
        <v>38</v>
      </c>
      <c r="D491" t="s">
        <v>94</v>
      </c>
      <c r="E491" s="24">
        <v>0.36</v>
      </c>
      <c r="F491" s="23">
        <v>99</v>
      </c>
      <c r="G491" s="23" t="s">
        <v>62</v>
      </c>
      <c r="H491" s="23">
        <v>99</v>
      </c>
      <c r="I491" s="23" t="s">
        <v>62</v>
      </c>
      <c r="J491" s="23">
        <v>79</v>
      </c>
      <c r="K491" s="23" t="s">
        <v>39</v>
      </c>
      <c r="L491" s="23">
        <v>9.26</v>
      </c>
    </row>
    <row r="492" spans="1:12" x14ac:dyDescent="0.25">
      <c r="A492" s="23">
        <v>609872</v>
      </c>
      <c r="B492" t="s">
        <v>522</v>
      </c>
      <c r="C492" t="s">
        <v>38</v>
      </c>
      <c r="D492" t="s">
        <v>141</v>
      </c>
      <c r="E492" s="24">
        <v>0.49</v>
      </c>
      <c r="F492" s="23">
        <v>60</v>
      </c>
      <c r="G492" s="23" t="s">
        <v>39</v>
      </c>
      <c r="H492" s="23">
        <v>67</v>
      </c>
      <c r="I492" s="23" t="s">
        <v>39</v>
      </c>
      <c r="J492" s="23">
        <v>75</v>
      </c>
      <c r="K492" s="23" t="s">
        <v>39</v>
      </c>
      <c r="L492" s="23">
        <v>9.2899999999999991</v>
      </c>
    </row>
    <row r="493" spans="1:12" x14ac:dyDescent="0.25">
      <c r="A493" s="23">
        <v>610126</v>
      </c>
      <c r="B493" t="s">
        <v>523</v>
      </c>
      <c r="C493" t="s">
        <v>38</v>
      </c>
      <c r="D493" t="s">
        <v>90</v>
      </c>
      <c r="E493" s="24">
        <v>0.48</v>
      </c>
      <c r="F493" s="23">
        <v>47</v>
      </c>
      <c r="G493" s="23" t="s">
        <v>40</v>
      </c>
      <c r="H493" s="23">
        <v>47</v>
      </c>
      <c r="I493" s="23" t="s">
        <v>40</v>
      </c>
      <c r="J493" s="23">
        <v>53</v>
      </c>
      <c r="K493" s="23" t="s">
        <v>40</v>
      </c>
      <c r="L493" s="23">
        <v>7.67</v>
      </c>
    </row>
    <row r="494" spans="1:12" x14ac:dyDescent="0.25">
      <c r="A494" s="23">
        <v>400064</v>
      </c>
      <c r="B494" t="s">
        <v>524</v>
      </c>
      <c r="C494" t="s">
        <v>42</v>
      </c>
      <c r="D494" t="s">
        <v>44</v>
      </c>
      <c r="E494" s="24">
        <v>0.51</v>
      </c>
      <c r="F494" s="23">
        <v>72</v>
      </c>
      <c r="G494" s="23" t="s">
        <v>39</v>
      </c>
      <c r="H494" s="23">
        <v>69</v>
      </c>
      <c r="I494" s="23" t="s">
        <v>39</v>
      </c>
      <c r="J494" s="23">
        <v>49</v>
      </c>
      <c r="K494" s="23" t="s">
        <v>40</v>
      </c>
      <c r="L494" s="23">
        <v>8.57</v>
      </c>
    </row>
    <row r="495" spans="1:12" x14ac:dyDescent="0.25">
      <c r="A495" s="23">
        <v>400061</v>
      </c>
      <c r="B495" t="s">
        <v>525</v>
      </c>
      <c r="C495" t="s">
        <v>42</v>
      </c>
      <c r="D495" t="s">
        <v>44</v>
      </c>
      <c r="E495" s="24">
        <v>0.31</v>
      </c>
      <c r="F495" s="23">
        <v>62</v>
      </c>
      <c r="G495" s="23" t="s">
        <v>39</v>
      </c>
      <c r="H495" s="23">
        <v>70</v>
      </c>
      <c r="I495" s="23" t="s">
        <v>39</v>
      </c>
      <c r="J495" s="23">
        <v>48</v>
      </c>
      <c r="K495" s="23" t="s">
        <v>40</v>
      </c>
      <c r="L495" s="23">
        <v>8.39</v>
      </c>
    </row>
    <row r="496" spans="1:12" x14ac:dyDescent="0.25">
      <c r="A496" s="23">
        <v>400066</v>
      </c>
      <c r="B496" t="s">
        <v>526</v>
      </c>
      <c r="C496" t="s">
        <v>42</v>
      </c>
      <c r="D496" t="s">
        <v>44</v>
      </c>
      <c r="E496" s="24">
        <v>0.5</v>
      </c>
      <c r="F496" s="23">
        <v>56</v>
      </c>
      <c r="G496" s="23" t="s">
        <v>40</v>
      </c>
      <c r="H496" s="23">
        <v>47</v>
      </c>
      <c r="I496" s="23" t="s">
        <v>40</v>
      </c>
      <c r="J496" s="23">
        <v>31</v>
      </c>
      <c r="K496" s="23" t="s">
        <v>49</v>
      </c>
      <c r="L496" s="23">
        <v>7.81</v>
      </c>
    </row>
    <row r="497" spans="1:12" x14ac:dyDescent="0.25">
      <c r="A497" s="23">
        <v>400062</v>
      </c>
      <c r="B497" t="s">
        <v>527</v>
      </c>
      <c r="C497" t="s">
        <v>42</v>
      </c>
      <c r="D497" t="s">
        <v>44</v>
      </c>
      <c r="E497" s="24">
        <v>0.62</v>
      </c>
      <c r="F497" s="23">
        <v>61</v>
      </c>
      <c r="G497" s="23" t="s">
        <v>39</v>
      </c>
      <c r="H497" s="23">
        <v>69</v>
      </c>
      <c r="I497" s="23" t="s">
        <v>39</v>
      </c>
      <c r="J497" s="23">
        <v>58</v>
      </c>
      <c r="K497" s="23" t="s">
        <v>40</v>
      </c>
      <c r="L497" s="23">
        <v>8.3000000000000007</v>
      </c>
    </row>
    <row r="498" spans="1:12" x14ac:dyDescent="0.25">
      <c r="A498" s="23">
        <v>610127</v>
      </c>
      <c r="B498" t="s">
        <v>528</v>
      </c>
      <c r="C498" t="s">
        <v>38</v>
      </c>
      <c r="D498" t="s">
        <v>53</v>
      </c>
      <c r="E498" s="24">
        <v>0.3</v>
      </c>
      <c r="F498" s="23">
        <v>81</v>
      </c>
      <c r="G498" s="23" t="s">
        <v>62</v>
      </c>
      <c r="H498" s="23">
        <v>54</v>
      </c>
      <c r="I498" s="23" t="s">
        <v>40</v>
      </c>
      <c r="J498" s="23">
        <v>57</v>
      </c>
      <c r="K498" s="23" t="s">
        <v>40</v>
      </c>
      <c r="L498" s="23">
        <v>9.26</v>
      </c>
    </row>
    <row r="499" spans="1:12" x14ac:dyDescent="0.25">
      <c r="A499" s="23">
        <v>609727</v>
      </c>
      <c r="B499" t="s">
        <v>529</v>
      </c>
      <c r="C499" t="s">
        <v>42</v>
      </c>
      <c r="D499" t="s">
        <v>109</v>
      </c>
      <c r="E499" s="23" t="s">
        <v>45</v>
      </c>
    </row>
    <row r="500" spans="1:12" x14ac:dyDescent="0.25">
      <c r="A500" s="23">
        <v>610304</v>
      </c>
      <c r="B500" t="s">
        <v>530</v>
      </c>
      <c r="C500" t="s">
        <v>42</v>
      </c>
      <c r="D500" t="s">
        <v>64</v>
      </c>
      <c r="E500" s="24">
        <v>0.6</v>
      </c>
      <c r="F500" s="23">
        <v>63</v>
      </c>
      <c r="G500" s="23" t="s">
        <v>39</v>
      </c>
      <c r="H500" s="23">
        <v>61</v>
      </c>
      <c r="I500" s="23" t="s">
        <v>39</v>
      </c>
      <c r="J500" s="23">
        <v>68</v>
      </c>
      <c r="K500" s="23" t="s">
        <v>39</v>
      </c>
      <c r="L500" s="23">
        <v>9.06</v>
      </c>
    </row>
    <row r="501" spans="1:12" x14ac:dyDescent="0.25">
      <c r="A501" s="23">
        <v>610106</v>
      </c>
      <c r="B501" t="s">
        <v>531</v>
      </c>
      <c r="C501" t="s">
        <v>38</v>
      </c>
      <c r="D501" t="s">
        <v>109</v>
      </c>
      <c r="E501" s="24">
        <v>0.68</v>
      </c>
      <c r="F501" s="23">
        <v>66</v>
      </c>
      <c r="G501" s="23" t="s">
        <v>39</v>
      </c>
      <c r="H501" s="23">
        <v>68</v>
      </c>
      <c r="I501" s="23" t="s">
        <v>39</v>
      </c>
      <c r="J501" s="23">
        <v>76</v>
      </c>
      <c r="K501" s="23" t="s">
        <v>39</v>
      </c>
      <c r="L501" s="23">
        <v>8.66</v>
      </c>
    </row>
    <row r="502" spans="1:12" x14ac:dyDescent="0.25">
      <c r="A502" s="23">
        <v>610129</v>
      </c>
      <c r="B502" t="s">
        <v>532</v>
      </c>
      <c r="C502" t="s">
        <v>38</v>
      </c>
      <c r="D502" t="s">
        <v>141</v>
      </c>
      <c r="E502" s="23" t="s">
        <v>83</v>
      </c>
      <c r="F502" s="23">
        <v>60</v>
      </c>
      <c r="G502" s="23" t="s">
        <v>39</v>
      </c>
      <c r="H502" s="23">
        <v>74</v>
      </c>
      <c r="I502" s="23" t="s">
        <v>39</v>
      </c>
      <c r="J502" s="23">
        <v>80</v>
      </c>
      <c r="K502" s="23" t="s">
        <v>62</v>
      </c>
      <c r="L502" s="23">
        <v>9.2200000000000006</v>
      </c>
    </row>
    <row r="503" spans="1:12" x14ac:dyDescent="0.25">
      <c r="A503" s="23">
        <v>610013</v>
      </c>
      <c r="B503" t="s">
        <v>533</v>
      </c>
      <c r="C503" t="s">
        <v>38</v>
      </c>
      <c r="D503" t="s">
        <v>141</v>
      </c>
      <c r="E503" s="24">
        <v>0.41</v>
      </c>
      <c r="F503" s="23">
        <v>31</v>
      </c>
      <c r="G503" s="23" t="s">
        <v>49</v>
      </c>
      <c r="H503" s="23">
        <v>61</v>
      </c>
      <c r="I503" s="23" t="s">
        <v>39</v>
      </c>
      <c r="J503" s="23">
        <v>48</v>
      </c>
      <c r="K503" s="23" t="s">
        <v>40</v>
      </c>
      <c r="L503" s="23">
        <v>8.42</v>
      </c>
    </row>
    <row r="504" spans="1:12" x14ac:dyDescent="0.25">
      <c r="A504" s="23">
        <v>610130</v>
      </c>
      <c r="B504" t="s">
        <v>534</v>
      </c>
      <c r="C504" t="s">
        <v>38</v>
      </c>
      <c r="D504" t="s">
        <v>69</v>
      </c>
      <c r="E504" s="24">
        <v>0.53</v>
      </c>
      <c r="F504" s="23">
        <v>53</v>
      </c>
      <c r="G504" s="23" t="s">
        <v>40</v>
      </c>
      <c r="H504" s="23">
        <v>40</v>
      </c>
      <c r="I504" s="23" t="s">
        <v>40</v>
      </c>
      <c r="J504" s="23">
        <v>74</v>
      </c>
      <c r="K504" s="23" t="s">
        <v>39</v>
      </c>
      <c r="L504" s="23">
        <v>8.39</v>
      </c>
    </row>
    <row r="505" spans="1:12" x14ac:dyDescent="0.25">
      <c r="A505" s="23">
        <v>610131</v>
      </c>
      <c r="B505" t="s">
        <v>535</v>
      </c>
      <c r="C505" t="s">
        <v>38</v>
      </c>
      <c r="D505" t="s">
        <v>94</v>
      </c>
      <c r="E505" s="23" t="s">
        <v>83</v>
      </c>
      <c r="F505" s="23">
        <v>37</v>
      </c>
      <c r="G505" s="23" t="s">
        <v>49</v>
      </c>
      <c r="H505" s="23">
        <v>34</v>
      </c>
      <c r="I505" s="23" t="s">
        <v>49</v>
      </c>
      <c r="J505" s="23">
        <v>33</v>
      </c>
      <c r="K505" s="23" t="s">
        <v>49</v>
      </c>
      <c r="L505" s="23">
        <v>7.96</v>
      </c>
    </row>
    <row r="506" spans="1:12" x14ac:dyDescent="0.25">
      <c r="A506" s="23">
        <v>400068</v>
      </c>
      <c r="B506" t="s">
        <v>536</v>
      </c>
      <c r="C506" t="s">
        <v>38</v>
      </c>
      <c r="D506" t="s">
        <v>161</v>
      </c>
      <c r="E506" s="23" t="s">
        <v>45</v>
      </c>
    </row>
    <row r="507" spans="1:12" x14ac:dyDescent="0.25">
      <c r="A507" s="23">
        <v>610132</v>
      </c>
      <c r="B507" t="s">
        <v>537</v>
      </c>
      <c r="C507" t="s">
        <v>38</v>
      </c>
      <c r="D507" t="s">
        <v>58</v>
      </c>
      <c r="E507" s="24">
        <v>0.32</v>
      </c>
      <c r="F507" s="23">
        <v>77</v>
      </c>
      <c r="G507" s="23" t="s">
        <v>39</v>
      </c>
      <c r="H507" s="23">
        <v>29</v>
      </c>
      <c r="I507" s="23" t="s">
        <v>49</v>
      </c>
      <c r="J507" s="23">
        <v>41</v>
      </c>
      <c r="K507" s="23" t="s">
        <v>40</v>
      </c>
      <c r="L507" s="23">
        <v>8.92</v>
      </c>
    </row>
    <row r="508" spans="1:12" x14ac:dyDescent="0.25">
      <c r="A508" s="23">
        <v>400069</v>
      </c>
      <c r="B508" t="s">
        <v>538</v>
      </c>
      <c r="C508" t="s">
        <v>38</v>
      </c>
      <c r="D508" t="s">
        <v>44</v>
      </c>
      <c r="E508" s="23" t="s">
        <v>45</v>
      </c>
    </row>
    <row r="509" spans="1:12" x14ac:dyDescent="0.25">
      <c r="A509" s="23">
        <v>610135</v>
      </c>
      <c r="B509" t="s">
        <v>539</v>
      </c>
      <c r="C509" t="s">
        <v>38</v>
      </c>
      <c r="D509" t="s">
        <v>53</v>
      </c>
      <c r="E509" s="23" t="s">
        <v>45</v>
      </c>
    </row>
    <row r="510" spans="1:12" x14ac:dyDescent="0.25">
      <c r="A510" s="23">
        <v>610281</v>
      </c>
      <c r="B510" t="s">
        <v>540</v>
      </c>
      <c r="C510" t="s">
        <v>38</v>
      </c>
      <c r="D510" t="s">
        <v>69</v>
      </c>
      <c r="E510" s="23" t="s">
        <v>45</v>
      </c>
    </row>
    <row r="511" spans="1:12" x14ac:dyDescent="0.25">
      <c r="A511" s="23">
        <v>610136</v>
      </c>
      <c r="B511" t="s">
        <v>541</v>
      </c>
      <c r="C511" t="s">
        <v>38</v>
      </c>
      <c r="D511" t="s">
        <v>55</v>
      </c>
      <c r="E511" s="24">
        <v>0.46</v>
      </c>
      <c r="F511" s="23">
        <v>92</v>
      </c>
      <c r="G511" s="23" t="s">
        <v>62</v>
      </c>
      <c r="H511" s="23">
        <v>79</v>
      </c>
      <c r="I511" s="23" t="s">
        <v>39</v>
      </c>
      <c r="J511" s="23">
        <v>38</v>
      </c>
      <c r="K511" s="23" t="s">
        <v>49</v>
      </c>
      <c r="L511" s="23">
        <v>9.5500000000000007</v>
      </c>
    </row>
    <row r="512" spans="1:12" x14ac:dyDescent="0.25">
      <c r="A512" s="23">
        <v>610533</v>
      </c>
      <c r="B512" t="s">
        <v>542</v>
      </c>
      <c r="C512" t="s">
        <v>38</v>
      </c>
      <c r="D512" t="s">
        <v>47</v>
      </c>
      <c r="E512" s="23" t="s">
        <v>45</v>
      </c>
    </row>
    <row r="513" spans="1:12" x14ac:dyDescent="0.25">
      <c r="A513" s="23">
        <v>610229</v>
      </c>
      <c r="B513" t="s">
        <v>543</v>
      </c>
      <c r="C513" t="s">
        <v>38</v>
      </c>
      <c r="D513" t="s">
        <v>64</v>
      </c>
      <c r="E513" s="23" t="s">
        <v>45</v>
      </c>
    </row>
    <row r="514" spans="1:12" x14ac:dyDescent="0.25">
      <c r="A514" s="23">
        <v>400109</v>
      </c>
      <c r="B514" t="s">
        <v>544</v>
      </c>
      <c r="C514" t="s">
        <v>42</v>
      </c>
      <c r="D514" t="s">
        <v>80</v>
      </c>
      <c r="E514" s="23" t="s">
        <v>45</v>
      </c>
    </row>
    <row r="515" spans="1:12" x14ac:dyDescent="0.25">
      <c r="A515" s="23">
        <v>609679</v>
      </c>
      <c r="B515" t="s">
        <v>545</v>
      </c>
      <c r="C515" t="s">
        <v>42</v>
      </c>
      <c r="D515" t="s">
        <v>98</v>
      </c>
      <c r="E515" s="23" t="s">
        <v>45</v>
      </c>
    </row>
    <row r="516" spans="1:12" x14ac:dyDescent="0.25">
      <c r="A516" s="23">
        <v>400071</v>
      </c>
      <c r="B516" t="s">
        <v>546</v>
      </c>
      <c r="C516" t="s">
        <v>38</v>
      </c>
      <c r="D516" t="s">
        <v>44</v>
      </c>
      <c r="E516" s="23" t="s">
        <v>45</v>
      </c>
    </row>
    <row r="517" spans="1:12" x14ac:dyDescent="0.25">
      <c r="A517" s="23">
        <v>610137</v>
      </c>
      <c r="B517" t="s">
        <v>547</v>
      </c>
      <c r="C517" t="s">
        <v>38</v>
      </c>
      <c r="D517" t="s">
        <v>53</v>
      </c>
      <c r="E517" s="24">
        <v>0.49</v>
      </c>
      <c r="F517" s="23">
        <v>69</v>
      </c>
      <c r="G517" s="23" t="s">
        <v>39</v>
      </c>
      <c r="H517" s="23">
        <v>47</v>
      </c>
      <c r="I517" s="23" t="s">
        <v>40</v>
      </c>
      <c r="J517" s="23">
        <v>57</v>
      </c>
      <c r="K517" s="23" t="s">
        <v>40</v>
      </c>
      <c r="L517" s="23">
        <v>8.84</v>
      </c>
    </row>
    <row r="518" spans="1:12" x14ac:dyDescent="0.25">
      <c r="A518" s="23">
        <v>610138</v>
      </c>
      <c r="B518" t="s">
        <v>548</v>
      </c>
      <c r="C518" t="s">
        <v>38</v>
      </c>
      <c r="D518" t="s">
        <v>64</v>
      </c>
      <c r="E518" s="23" t="s">
        <v>45</v>
      </c>
    </row>
    <row r="519" spans="1:12" x14ac:dyDescent="0.25">
      <c r="A519" s="23">
        <v>610139</v>
      </c>
      <c r="B519" t="s">
        <v>549</v>
      </c>
      <c r="C519" t="s">
        <v>38</v>
      </c>
      <c r="D519" t="s">
        <v>58</v>
      </c>
      <c r="E519" s="24">
        <v>0.41</v>
      </c>
      <c r="F519" s="23">
        <v>96</v>
      </c>
      <c r="G519" s="23" t="s">
        <v>62</v>
      </c>
      <c r="H519" s="23">
        <v>78</v>
      </c>
      <c r="I519" s="23" t="s">
        <v>39</v>
      </c>
      <c r="J519" s="23">
        <v>90</v>
      </c>
      <c r="K519" s="23" t="s">
        <v>62</v>
      </c>
      <c r="L519" s="23">
        <v>9.26</v>
      </c>
    </row>
    <row r="520" spans="1:12" x14ac:dyDescent="0.25">
      <c r="A520" s="23">
        <v>610334</v>
      </c>
      <c r="B520" t="s">
        <v>550</v>
      </c>
      <c r="C520" t="s">
        <v>42</v>
      </c>
      <c r="D520" t="s">
        <v>94</v>
      </c>
      <c r="E520" s="23" t="s">
        <v>45</v>
      </c>
    </row>
    <row r="521" spans="1:12" x14ac:dyDescent="0.25">
      <c r="A521" s="23">
        <v>609941</v>
      </c>
      <c r="B521" t="s">
        <v>551</v>
      </c>
      <c r="C521" t="s">
        <v>38</v>
      </c>
      <c r="D521" t="s">
        <v>85</v>
      </c>
      <c r="E521" s="24">
        <v>0.39</v>
      </c>
      <c r="F521" s="23">
        <v>54</v>
      </c>
      <c r="G521" s="23" t="s">
        <v>40</v>
      </c>
      <c r="H521" s="23">
        <v>32</v>
      </c>
      <c r="I521" s="23" t="s">
        <v>49</v>
      </c>
      <c r="J521" s="23">
        <v>68</v>
      </c>
      <c r="K521" s="23" t="s">
        <v>39</v>
      </c>
      <c r="L521" s="23">
        <v>7.47</v>
      </c>
    </row>
    <row r="522" spans="1:12" x14ac:dyDescent="0.25">
      <c r="A522" s="23">
        <v>610141</v>
      </c>
      <c r="B522" t="s">
        <v>552</v>
      </c>
      <c r="C522" t="s">
        <v>38</v>
      </c>
      <c r="D522" t="s">
        <v>60</v>
      </c>
      <c r="E522" s="23" t="s">
        <v>45</v>
      </c>
    </row>
    <row r="523" spans="1:12" x14ac:dyDescent="0.25">
      <c r="A523" s="23">
        <v>610142</v>
      </c>
      <c r="B523" t="s">
        <v>553</v>
      </c>
      <c r="C523" t="s">
        <v>38</v>
      </c>
      <c r="D523" t="s">
        <v>90</v>
      </c>
      <c r="E523" s="23" t="s">
        <v>45</v>
      </c>
    </row>
    <row r="524" spans="1:12" x14ac:dyDescent="0.25">
      <c r="A524" s="23">
        <v>610143</v>
      </c>
      <c r="B524" t="s">
        <v>554</v>
      </c>
      <c r="C524" t="s">
        <v>38</v>
      </c>
      <c r="D524" t="s">
        <v>90</v>
      </c>
      <c r="E524" s="23" t="s">
        <v>45</v>
      </c>
    </row>
    <row r="525" spans="1:12" x14ac:dyDescent="0.25">
      <c r="A525" s="23">
        <v>610144</v>
      </c>
      <c r="B525" t="s">
        <v>555</v>
      </c>
      <c r="C525" t="s">
        <v>38</v>
      </c>
      <c r="D525" t="s">
        <v>55</v>
      </c>
      <c r="E525" s="24">
        <v>0.36</v>
      </c>
      <c r="F525" s="23">
        <v>42</v>
      </c>
      <c r="G525" s="23" t="s">
        <v>40</v>
      </c>
      <c r="H525" s="23">
        <v>56</v>
      </c>
      <c r="I525" s="23" t="s">
        <v>40</v>
      </c>
      <c r="J525" s="23">
        <v>46</v>
      </c>
      <c r="K525" s="23" t="s">
        <v>40</v>
      </c>
      <c r="L525" s="23">
        <v>8.48</v>
      </c>
    </row>
    <row r="526" spans="1:12" x14ac:dyDescent="0.25">
      <c r="A526" s="23">
        <v>610145</v>
      </c>
      <c r="B526" t="s">
        <v>556</v>
      </c>
      <c r="C526" t="s">
        <v>38</v>
      </c>
      <c r="D526" t="s">
        <v>53</v>
      </c>
      <c r="E526" s="24">
        <v>0.36</v>
      </c>
      <c r="F526" s="23">
        <v>65</v>
      </c>
      <c r="G526" s="23" t="s">
        <v>39</v>
      </c>
      <c r="H526" s="23">
        <v>58</v>
      </c>
      <c r="I526" s="23" t="s">
        <v>40</v>
      </c>
      <c r="J526" s="23">
        <v>63</v>
      </c>
      <c r="K526" s="23" t="s">
        <v>39</v>
      </c>
      <c r="L526" s="23">
        <v>8.84</v>
      </c>
    </row>
    <row r="527" spans="1:12" x14ac:dyDescent="0.25">
      <c r="A527" s="23">
        <v>610146</v>
      </c>
      <c r="B527" t="s">
        <v>557</v>
      </c>
      <c r="C527" t="s">
        <v>38</v>
      </c>
      <c r="D527" t="s">
        <v>69</v>
      </c>
      <c r="E527" s="24">
        <v>0.55000000000000004</v>
      </c>
      <c r="F527" s="23">
        <v>65</v>
      </c>
      <c r="G527" s="23" t="s">
        <v>39</v>
      </c>
      <c r="H527" s="23">
        <v>50</v>
      </c>
      <c r="I527" s="23" t="s">
        <v>40</v>
      </c>
      <c r="J527" s="23">
        <v>60</v>
      </c>
      <c r="K527" s="23" t="s">
        <v>39</v>
      </c>
      <c r="L527" s="23">
        <v>7.24</v>
      </c>
    </row>
    <row r="528" spans="1:12" x14ac:dyDescent="0.25">
      <c r="A528" s="23">
        <v>609682</v>
      </c>
      <c r="B528" t="s">
        <v>558</v>
      </c>
      <c r="C528" t="s">
        <v>42</v>
      </c>
      <c r="D528" t="s">
        <v>78</v>
      </c>
      <c r="E528" s="23" t="s">
        <v>83</v>
      </c>
      <c r="F528" s="23">
        <v>8</v>
      </c>
      <c r="G528" s="23" t="s">
        <v>73</v>
      </c>
      <c r="H528" s="23">
        <v>15</v>
      </c>
      <c r="I528" s="23" t="s">
        <v>73</v>
      </c>
      <c r="J528" s="23">
        <v>47</v>
      </c>
      <c r="K528" s="23" t="s">
        <v>40</v>
      </c>
      <c r="L528" s="23">
        <v>8.23</v>
      </c>
    </row>
    <row r="529" spans="1:12" x14ac:dyDescent="0.25">
      <c r="A529" s="23">
        <v>610588</v>
      </c>
      <c r="B529" t="s">
        <v>705</v>
      </c>
      <c r="C529" t="s">
        <v>38</v>
      </c>
      <c r="D529" t="s">
        <v>67</v>
      </c>
      <c r="E529" s="23" t="s">
        <v>45</v>
      </c>
    </row>
    <row r="530" spans="1:12" x14ac:dyDescent="0.25">
      <c r="A530" s="23">
        <v>610390</v>
      </c>
      <c r="B530" t="s">
        <v>559</v>
      </c>
      <c r="C530" t="s">
        <v>42</v>
      </c>
      <c r="D530" t="s">
        <v>47</v>
      </c>
      <c r="E530" s="23" t="s">
        <v>45</v>
      </c>
    </row>
    <row r="531" spans="1:12" x14ac:dyDescent="0.25">
      <c r="A531" s="23">
        <v>609707</v>
      </c>
      <c r="B531" t="s">
        <v>560</v>
      </c>
      <c r="C531" t="s">
        <v>42</v>
      </c>
      <c r="D531" t="s">
        <v>85</v>
      </c>
      <c r="E531" s="23" t="s">
        <v>45</v>
      </c>
    </row>
    <row r="532" spans="1:12" x14ac:dyDescent="0.25">
      <c r="A532" s="23">
        <v>610256</v>
      </c>
      <c r="B532" t="s">
        <v>561</v>
      </c>
      <c r="C532" t="s">
        <v>38</v>
      </c>
      <c r="D532" t="s">
        <v>90</v>
      </c>
      <c r="E532" s="23" t="s">
        <v>83</v>
      </c>
      <c r="F532" s="23">
        <v>45</v>
      </c>
      <c r="G532" s="23" t="s">
        <v>40</v>
      </c>
      <c r="H532" s="23">
        <v>62</v>
      </c>
      <c r="I532" s="23" t="s">
        <v>39</v>
      </c>
      <c r="J532" s="23">
        <v>56</v>
      </c>
      <c r="K532" s="23" t="s">
        <v>40</v>
      </c>
      <c r="L532" s="23">
        <v>7.79</v>
      </c>
    </row>
    <row r="533" spans="1:12" x14ac:dyDescent="0.25">
      <c r="A533" s="23">
        <v>610147</v>
      </c>
      <c r="B533" t="s">
        <v>562</v>
      </c>
      <c r="C533" t="s">
        <v>38</v>
      </c>
      <c r="D533" t="s">
        <v>60</v>
      </c>
      <c r="E533" s="23" t="s">
        <v>45</v>
      </c>
    </row>
    <row r="534" spans="1:12" x14ac:dyDescent="0.25">
      <c r="A534" s="23">
        <v>609728</v>
      </c>
      <c r="B534" t="s">
        <v>563</v>
      </c>
      <c r="C534" t="s">
        <v>42</v>
      </c>
      <c r="D534" t="s">
        <v>53</v>
      </c>
      <c r="E534" s="23" t="s">
        <v>45</v>
      </c>
    </row>
    <row r="535" spans="1:12" x14ac:dyDescent="0.25">
      <c r="A535" s="23">
        <v>400096</v>
      </c>
      <c r="B535" t="s">
        <v>564</v>
      </c>
      <c r="C535" t="s">
        <v>38</v>
      </c>
      <c r="D535" t="s">
        <v>44</v>
      </c>
      <c r="E535" s="24">
        <v>0.3</v>
      </c>
      <c r="F535" s="23">
        <v>87</v>
      </c>
      <c r="G535" s="23" t="s">
        <v>62</v>
      </c>
      <c r="H535" s="23">
        <v>79</v>
      </c>
      <c r="I535" s="23" t="s">
        <v>39</v>
      </c>
      <c r="J535" s="23">
        <v>73</v>
      </c>
      <c r="K535" s="23" t="s">
        <v>39</v>
      </c>
      <c r="L535" s="23">
        <v>9.35</v>
      </c>
    </row>
    <row r="536" spans="1:12" x14ac:dyDescent="0.25">
      <c r="A536" s="23">
        <v>610308</v>
      </c>
      <c r="B536" t="s">
        <v>565</v>
      </c>
      <c r="C536" t="s">
        <v>38</v>
      </c>
      <c r="D536" t="s">
        <v>64</v>
      </c>
      <c r="E536" s="23" t="s">
        <v>45</v>
      </c>
    </row>
    <row r="537" spans="1:12" x14ac:dyDescent="0.25">
      <c r="A537" s="23">
        <v>610152</v>
      </c>
      <c r="B537" t="s">
        <v>566</v>
      </c>
      <c r="C537" t="s">
        <v>38</v>
      </c>
      <c r="D537" t="s">
        <v>69</v>
      </c>
      <c r="E537" s="23" t="s">
        <v>45</v>
      </c>
    </row>
    <row r="538" spans="1:12" x14ac:dyDescent="0.25">
      <c r="A538" s="23">
        <v>610125</v>
      </c>
      <c r="B538" t="s">
        <v>567</v>
      </c>
      <c r="C538" t="s">
        <v>38</v>
      </c>
      <c r="D538" t="s">
        <v>141</v>
      </c>
      <c r="E538" s="23" t="s">
        <v>45</v>
      </c>
    </row>
    <row r="539" spans="1:12" x14ac:dyDescent="0.25">
      <c r="A539" s="23">
        <v>610153</v>
      </c>
      <c r="B539" t="s">
        <v>568</v>
      </c>
      <c r="C539" t="s">
        <v>38</v>
      </c>
      <c r="D539" t="s">
        <v>85</v>
      </c>
      <c r="E539" s="23" t="s">
        <v>45</v>
      </c>
    </row>
    <row r="540" spans="1:12" x14ac:dyDescent="0.25">
      <c r="A540" s="23">
        <v>610342</v>
      </c>
      <c r="B540" t="s">
        <v>569</v>
      </c>
      <c r="C540" t="s">
        <v>38</v>
      </c>
      <c r="D540" t="s">
        <v>47</v>
      </c>
      <c r="E540" s="23" t="s">
        <v>45</v>
      </c>
    </row>
    <row r="541" spans="1:12" x14ac:dyDescent="0.25">
      <c r="A541" s="23">
        <v>610250</v>
      </c>
      <c r="B541" t="s">
        <v>570</v>
      </c>
      <c r="C541" t="s">
        <v>38</v>
      </c>
      <c r="D541" t="s">
        <v>64</v>
      </c>
      <c r="E541" s="24">
        <v>0.45</v>
      </c>
      <c r="F541" s="23">
        <v>56</v>
      </c>
      <c r="G541" s="23" t="s">
        <v>40</v>
      </c>
      <c r="H541" s="23">
        <v>70</v>
      </c>
      <c r="I541" s="23" t="s">
        <v>39</v>
      </c>
      <c r="J541" s="23">
        <v>52</v>
      </c>
      <c r="K541" s="23" t="s">
        <v>40</v>
      </c>
      <c r="L541" s="23">
        <v>9.0500000000000007</v>
      </c>
    </row>
    <row r="542" spans="1:12" x14ac:dyDescent="0.25">
      <c r="A542" s="23">
        <v>610226</v>
      </c>
      <c r="B542" t="s">
        <v>571</v>
      </c>
      <c r="C542" t="s">
        <v>38</v>
      </c>
      <c r="D542" t="s">
        <v>78</v>
      </c>
      <c r="E542" s="24">
        <v>0.71</v>
      </c>
      <c r="F542" s="23">
        <v>27</v>
      </c>
      <c r="G542" s="23" t="s">
        <v>49</v>
      </c>
      <c r="H542" s="23">
        <v>60</v>
      </c>
      <c r="I542" s="23" t="s">
        <v>39</v>
      </c>
      <c r="J542" s="23">
        <v>60</v>
      </c>
      <c r="K542" s="23" t="s">
        <v>39</v>
      </c>
      <c r="L542" s="23">
        <v>8.7100000000000009</v>
      </c>
    </row>
    <row r="543" spans="1:12" x14ac:dyDescent="0.25">
      <c r="A543" s="23">
        <v>610017</v>
      </c>
      <c r="B543" t="s">
        <v>572</v>
      </c>
      <c r="C543" t="s">
        <v>38</v>
      </c>
      <c r="D543" t="s">
        <v>141</v>
      </c>
      <c r="E543" s="23" t="s">
        <v>45</v>
      </c>
    </row>
    <row r="544" spans="1:12" x14ac:dyDescent="0.25">
      <c r="A544" s="23">
        <v>610155</v>
      </c>
      <c r="B544" t="s">
        <v>573</v>
      </c>
      <c r="C544" t="s">
        <v>38</v>
      </c>
      <c r="D544" t="s">
        <v>53</v>
      </c>
      <c r="E544" s="23" t="s">
        <v>45</v>
      </c>
    </row>
    <row r="545" spans="1:12" x14ac:dyDescent="0.25">
      <c r="A545" s="23">
        <v>610157</v>
      </c>
      <c r="B545" t="s">
        <v>574</v>
      </c>
      <c r="C545" t="s">
        <v>38</v>
      </c>
      <c r="D545" t="s">
        <v>78</v>
      </c>
      <c r="E545" s="24">
        <v>0.32</v>
      </c>
      <c r="F545" s="23">
        <v>36</v>
      </c>
      <c r="G545" s="23" t="s">
        <v>49</v>
      </c>
      <c r="H545" s="23">
        <v>53</v>
      </c>
      <c r="I545" s="23" t="s">
        <v>40</v>
      </c>
      <c r="J545" s="23">
        <v>45</v>
      </c>
      <c r="K545" s="23" t="s">
        <v>40</v>
      </c>
      <c r="L545" s="23">
        <v>8.69</v>
      </c>
    </row>
    <row r="546" spans="1:12" x14ac:dyDescent="0.25">
      <c r="A546" s="23">
        <v>610158</v>
      </c>
      <c r="B546" t="s">
        <v>575</v>
      </c>
      <c r="C546" t="s">
        <v>38</v>
      </c>
      <c r="D546" t="s">
        <v>98</v>
      </c>
      <c r="E546" s="24">
        <v>0.52</v>
      </c>
      <c r="F546" s="23">
        <v>37</v>
      </c>
      <c r="G546" s="23" t="s">
        <v>49</v>
      </c>
      <c r="H546" s="23">
        <v>29</v>
      </c>
      <c r="I546" s="23" t="s">
        <v>49</v>
      </c>
      <c r="J546" s="23">
        <v>32</v>
      </c>
      <c r="K546" s="23" t="s">
        <v>49</v>
      </c>
      <c r="L546" s="23">
        <v>7.53</v>
      </c>
    </row>
    <row r="547" spans="1:12" x14ac:dyDescent="0.25">
      <c r="A547" s="23">
        <v>610159</v>
      </c>
      <c r="B547" t="s">
        <v>576</v>
      </c>
      <c r="C547" t="s">
        <v>38</v>
      </c>
      <c r="D547" t="s">
        <v>53</v>
      </c>
      <c r="E547" s="24">
        <v>0.39</v>
      </c>
      <c r="F547" s="23">
        <v>36</v>
      </c>
      <c r="G547" s="23" t="s">
        <v>49</v>
      </c>
      <c r="H547" s="23">
        <v>37</v>
      </c>
      <c r="I547" s="23" t="s">
        <v>49</v>
      </c>
      <c r="J547" s="23">
        <v>44</v>
      </c>
      <c r="K547" s="23" t="s">
        <v>40</v>
      </c>
      <c r="L547" s="23">
        <v>7.6</v>
      </c>
    </row>
    <row r="548" spans="1:12" x14ac:dyDescent="0.25">
      <c r="A548" s="23">
        <v>610178</v>
      </c>
      <c r="B548" t="s">
        <v>577</v>
      </c>
      <c r="C548" t="s">
        <v>38</v>
      </c>
      <c r="D548" t="s">
        <v>69</v>
      </c>
      <c r="E548" s="23" t="s">
        <v>45</v>
      </c>
    </row>
    <row r="549" spans="1:12" x14ac:dyDescent="0.25">
      <c r="A549" s="23">
        <v>610165</v>
      </c>
      <c r="B549" t="s">
        <v>578</v>
      </c>
      <c r="C549" t="s">
        <v>38</v>
      </c>
      <c r="D549" t="s">
        <v>98</v>
      </c>
      <c r="E549" s="23" t="s">
        <v>45</v>
      </c>
    </row>
    <row r="550" spans="1:12" x14ac:dyDescent="0.25">
      <c r="A550" s="23">
        <v>609729</v>
      </c>
      <c r="B550" t="s">
        <v>579</v>
      </c>
      <c r="C550" t="s">
        <v>42</v>
      </c>
      <c r="D550" t="s">
        <v>53</v>
      </c>
      <c r="E550" s="23" t="s">
        <v>45</v>
      </c>
    </row>
    <row r="551" spans="1:12" x14ac:dyDescent="0.25">
      <c r="A551" s="23">
        <v>609730</v>
      </c>
      <c r="B551" t="s">
        <v>580</v>
      </c>
      <c r="C551" t="s">
        <v>42</v>
      </c>
      <c r="D551" t="s">
        <v>60</v>
      </c>
      <c r="E551" s="23" t="s">
        <v>45</v>
      </c>
    </row>
    <row r="552" spans="1:12" x14ac:dyDescent="0.25">
      <c r="A552" s="23">
        <v>610167</v>
      </c>
      <c r="B552" t="s">
        <v>581</v>
      </c>
      <c r="C552" t="s">
        <v>38</v>
      </c>
      <c r="D552" t="s">
        <v>78</v>
      </c>
      <c r="E552" s="24">
        <v>0.45</v>
      </c>
      <c r="F552" s="23">
        <v>44</v>
      </c>
      <c r="G552" s="23" t="s">
        <v>40</v>
      </c>
      <c r="H552" s="23">
        <v>57</v>
      </c>
      <c r="I552" s="23" t="s">
        <v>40</v>
      </c>
      <c r="J552" s="23">
        <v>60</v>
      </c>
      <c r="K552" s="23" t="s">
        <v>39</v>
      </c>
      <c r="L552" s="23">
        <v>8.89</v>
      </c>
    </row>
    <row r="553" spans="1:12" x14ac:dyDescent="0.25">
      <c r="A553" s="23">
        <v>610081</v>
      </c>
      <c r="B553" t="s">
        <v>582</v>
      </c>
      <c r="C553" t="s">
        <v>38</v>
      </c>
      <c r="D553" t="s">
        <v>64</v>
      </c>
      <c r="E553" s="23" t="s">
        <v>45</v>
      </c>
    </row>
    <row r="554" spans="1:12" x14ac:dyDescent="0.25">
      <c r="A554" s="23">
        <v>610172</v>
      </c>
      <c r="B554" t="s">
        <v>583</v>
      </c>
      <c r="C554" t="s">
        <v>38</v>
      </c>
      <c r="D554" t="s">
        <v>109</v>
      </c>
      <c r="E554" s="24">
        <v>0.61</v>
      </c>
      <c r="F554" s="23">
        <v>64</v>
      </c>
      <c r="G554" s="23" t="s">
        <v>39</v>
      </c>
      <c r="H554" s="23">
        <v>60</v>
      </c>
      <c r="I554" s="23" t="s">
        <v>39</v>
      </c>
      <c r="J554" s="23">
        <v>58</v>
      </c>
      <c r="K554" s="23" t="s">
        <v>40</v>
      </c>
      <c r="L554" s="23">
        <v>8.17</v>
      </c>
    </row>
    <row r="555" spans="1:12" x14ac:dyDescent="0.25">
      <c r="A555" s="23">
        <v>610173</v>
      </c>
      <c r="B555" t="s">
        <v>584</v>
      </c>
      <c r="C555" t="s">
        <v>38</v>
      </c>
      <c r="D555" t="s">
        <v>85</v>
      </c>
      <c r="E555" s="23" t="s">
        <v>83</v>
      </c>
      <c r="F555" s="23">
        <v>97</v>
      </c>
      <c r="G555" s="23" t="s">
        <v>62</v>
      </c>
      <c r="H555" s="23">
        <v>93</v>
      </c>
      <c r="I555" s="23" t="s">
        <v>62</v>
      </c>
      <c r="J555" s="23">
        <v>99</v>
      </c>
      <c r="K555" s="23" t="s">
        <v>62</v>
      </c>
      <c r="L555" s="23">
        <v>9.32</v>
      </c>
    </row>
    <row r="556" spans="1:12" x14ac:dyDescent="0.25">
      <c r="A556" s="23">
        <v>610174</v>
      </c>
      <c r="B556" t="s">
        <v>585</v>
      </c>
      <c r="C556" t="s">
        <v>38</v>
      </c>
      <c r="D556" t="s">
        <v>78</v>
      </c>
      <c r="E556" s="24">
        <v>0.42</v>
      </c>
      <c r="F556" s="23">
        <v>58</v>
      </c>
      <c r="G556" s="23" t="s">
        <v>40</v>
      </c>
      <c r="H556" s="23">
        <v>60</v>
      </c>
      <c r="I556" s="23" t="s">
        <v>39</v>
      </c>
      <c r="J556" s="23">
        <v>64</v>
      </c>
      <c r="K556" s="23" t="s">
        <v>39</v>
      </c>
      <c r="L556" s="23">
        <v>8.69</v>
      </c>
    </row>
    <row r="557" spans="1:12" x14ac:dyDescent="0.25">
      <c r="A557" s="23">
        <v>610559</v>
      </c>
      <c r="B557" t="s">
        <v>586</v>
      </c>
      <c r="C557" t="s">
        <v>38</v>
      </c>
      <c r="D557" t="s">
        <v>78</v>
      </c>
      <c r="E557" s="24">
        <v>0.43</v>
      </c>
      <c r="F557" s="23">
        <v>50</v>
      </c>
      <c r="G557" s="23" t="s">
        <v>40</v>
      </c>
      <c r="H557" s="23">
        <v>29</v>
      </c>
      <c r="I557" s="23" t="s">
        <v>49</v>
      </c>
      <c r="J557" s="23">
        <v>58</v>
      </c>
      <c r="K557" s="23" t="s">
        <v>40</v>
      </c>
      <c r="L557" s="23">
        <v>8.75</v>
      </c>
    </row>
    <row r="558" spans="1:12" x14ac:dyDescent="0.25">
      <c r="A558" s="23">
        <v>610175</v>
      </c>
      <c r="B558" t="s">
        <v>587</v>
      </c>
      <c r="C558" t="s">
        <v>38</v>
      </c>
      <c r="D558" t="s">
        <v>90</v>
      </c>
      <c r="E558" s="24">
        <v>0.6</v>
      </c>
      <c r="F558" s="23">
        <v>86</v>
      </c>
      <c r="G558" s="23" t="s">
        <v>62</v>
      </c>
      <c r="H558" s="23">
        <v>71</v>
      </c>
      <c r="I558" s="23" t="s">
        <v>39</v>
      </c>
      <c r="J558" s="23">
        <v>68</v>
      </c>
      <c r="K558" s="23" t="s">
        <v>39</v>
      </c>
      <c r="L558" s="23">
        <v>9.11</v>
      </c>
    </row>
    <row r="559" spans="1:12" x14ac:dyDescent="0.25">
      <c r="A559" s="23">
        <v>610176</v>
      </c>
      <c r="B559" t="s">
        <v>588</v>
      </c>
      <c r="C559" t="s">
        <v>38</v>
      </c>
      <c r="D559" t="s">
        <v>58</v>
      </c>
      <c r="E559" s="23" t="s">
        <v>45</v>
      </c>
    </row>
    <row r="560" spans="1:12" x14ac:dyDescent="0.25">
      <c r="A560" s="23">
        <v>609692</v>
      </c>
      <c r="B560" t="s">
        <v>589</v>
      </c>
      <c r="C560" t="s">
        <v>42</v>
      </c>
      <c r="D560" t="s">
        <v>47</v>
      </c>
      <c r="E560" s="23" t="s">
        <v>45</v>
      </c>
    </row>
    <row r="561" spans="1:12" x14ac:dyDescent="0.25">
      <c r="A561" s="23">
        <v>609750</v>
      </c>
      <c r="B561" t="s">
        <v>590</v>
      </c>
      <c r="C561" t="s">
        <v>42</v>
      </c>
      <c r="D561" t="s">
        <v>64</v>
      </c>
      <c r="E561" s="23" t="s">
        <v>45</v>
      </c>
    </row>
    <row r="562" spans="1:12" x14ac:dyDescent="0.25">
      <c r="A562" s="23">
        <v>610177</v>
      </c>
      <c r="B562" t="s">
        <v>591</v>
      </c>
      <c r="C562" t="s">
        <v>38</v>
      </c>
      <c r="D562" t="s">
        <v>47</v>
      </c>
      <c r="E562" s="23" t="s">
        <v>45</v>
      </c>
    </row>
    <row r="563" spans="1:12" x14ac:dyDescent="0.25">
      <c r="A563" s="23">
        <v>610534</v>
      </c>
      <c r="B563" t="s">
        <v>592</v>
      </c>
      <c r="C563" t="s">
        <v>38</v>
      </c>
      <c r="D563" t="s">
        <v>55</v>
      </c>
      <c r="E563" s="23" t="s">
        <v>45</v>
      </c>
    </row>
    <row r="564" spans="1:12" x14ac:dyDescent="0.25">
      <c r="A564" s="23">
        <v>609978</v>
      </c>
      <c r="B564" t="s">
        <v>593</v>
      </c>
      <c r="C564" t="s">
        <v>38</v>
      </c>
      <c r="D564" t="s">
        <v>58</v>
      </c>
      <c r="E564" s="23" t="s">
        <v>45</v>
      </c>
    </row>
    <row r="565" spans="1:12" x14ac:dyDescent="0.25">
      <c r="A565" s="23">
        <v>610179</v>
      </c>
      <c r="B565" t="s">
        <v>594</v>
      </c>
      <c r="C565" t="s">
        <v>38</v>
      </c>
      <c r="D565" t="s">
        <v>47</v>
      </c>
      <c r="E565" s="23" t="s">
        <v>45</v>
      </c>
    </row>
    <row r="566" spans="1:12" x14ac:dyDescent="0.25">
      <c r="A566" s="23">
        <v>610180</v>
      </c>
      <c r="B566" t="s">
        <v>595</v>
      </c>
      <c r="C566" t="s">
        <v>38</v>
      </c>
      <c r="D566" t="s">
        <v>64</v>
      </c>
      <c r="E566" s="23" t="s">
        <v>83</v>
      </c>
      <c r="F566" s="23">
        <v>84</v>
      </c>
      <c r="G566" s="23" t="s">
        <v>62</v>
      </c>
      <c r="H566" s="23">
        <v>80</v>
      </c>
      <c r="I566" s="23" t="s">
        <v>62</v>
      </c>
      <c r="J566" s="23">
        <v>99</v>
      </c>
      <c r="K566" s="23" t="s">
        <v>62</v>
      </c>
      <c r="L566" s="23">
        <v>8.64</v>
      </c>
    </row>
    <row r="567" spans="1:12" x14ac:dyDescent="0.25">
      <c r="A567" s="23">
        <v>610383</v>
      </c>
      <c r="B567" t="s">
        <v>596</v>
      </c>
      <c r="C567" t="s">
        <v>42</v>
      </c>
      <c r="D567" t="s">
        <v>141</v>
      </c>
      <c r="E567" s="24">
        <v>0.37</v>
      </c>
      <c r="F567" s="23">
        <v>64</v>
      </c>
      <c r="G567" s="23" t="s">
        <v>39</v>
      </c>
      <c r="H567" s="23">
        <v>68</v>
      </c>
      <c r="I567" s="23" t="s">
        <v>39</v>
      </c>
      <c r="J567" s="23">
        <v>69</v>
      </c>
      <c r="K567" s="23" t="s">
        <v>39</v>
      </c>
      <c r="L567" s="23">
        <v>8.74</v>
      </c>
    </row>
    <row r="568" spans="1:12" x14ac:dyDescent="0.25">
      <c r="A568" s="23">
        <v>610182</v>
      </c>
      <c r="B568" t="s">
        <v>597</v>
      </c>
      <c r="C568" t="s">
        <v>38</v>
      </c>
      <c r="D568" t="s">
        <v>53</v>
      </c>
      <c r="E568" s="23" t="s">
        <v>45</v>
      </c>
    </row>
    <row r="569" spans="1:12" x14ac:dyDescent="0.25">
      <c r="A569" s="23">
        <v>610543</v>
      </c>
      <c r="B569" t="s">
        <v>598</v>
      </c>
      <c r="C569" t="s">
        <v>42</v>
      </c>
      <c r="D569" t="s">
        <v>109</v>
      </c>
      <c r="E569" s="23" t="s">
        <v>45</v>
      </c>
    </row>
    <row r="570" spans="1:12" x14ac:dyDescent="0.25">
      <c r="A570" s="23">
        <v>609990</v>
      </c>
      <c r="B570" t="s">
        <v>599</v>
      </c>
      <c r="C570" t="s">
        <v>38</v>
      </c>
      <c r="D570" t="s">
        <v>47</v>
      </c>
      <c r="E570" s="23" t="s">
        <v>45</v>
      </c>
    </row>
    <row r="571" spans="1:12" x14ac:dyDescent="0.25">
      <c r="A571" s="23">
        <v>610530</v>
      </c>
      <c r="B571" t="s">
        <v>600</v>
      </c>
      <c r="C571" t="s">
        <v>38</v>
      </c>
      <c r="D571" t="s">
        <v>69</v>
      </c>
      <c r="E571" s="24">
        <v>0.38</v>
      </c>
      <c r="F571" s="23">
        <v>55</v>
      </c>
      <c r="G571" s="23" t="s">
        <v>40</v>
      </c>
      <c r="H571" s="23">
        <v>43</v>
      </c>
      <c r="I571" s="23" t="s">
        <v>40</v>
      </c>
      <c r="J571" s="23">
        <v>57</v>
      </c>
      <c r="K571" s="23" t="s">
        <v>40</v>
      </c>
      <c r="L571" s="23">
        <v>7.9</v>
      </c>
    </row>
    <row r="572" spans="1:12" x14ac:dyDescent="0.25">
      <c r="A572" s="23">
        <v>610547</v>
      </c>
      <c r="B572" t="s">
        <v>601</v>
      </c>
      <c r="C572" t="s">
        <v>42</v>
      </c>
      <c r="D572" t="s">
        <v>69</v>
      </c>
      <c r="E572" s="23" t="s">
        <v>45</v>
      </c>
    </row>
    <row r="573" spans="1:12" x14ac:dyDescent="0.25">
      <c r="A573" s="23">
        <v>610586</v>
      </c>
      <c r="B573" t="s">
        <v>706</v>
      </c>
      <c r="C573" t="s">
        <v>38</v>
      </c>
      <c r="D573" t="s">
        <v>58</v>
      </c>
      <c r="E573" s="24">
        <v>0.66</v>
      </c>
      <c r="F573" s="23">
        <v>67</v>
      </c>
      <c r="G573" s="23" t="s">
        <v>39</v>
      </c>
      <c r="H573" s="23">
        <v>66</v>
      </c>
      <c r="I573" s="23" t="s">
        <v>39</v>
      </c>
      <c r="J573" s="23">
        <v>98</v>
      </c>
      <c r="K573" s="23" t="s">
        <v>62</v>
      </c>
      <c r="L573" s="23">
        <v>9.07</v>
      </c>
    </row>
    <row r="574" spans="1:12" x14ac:dyDescent="0.25">
      <c r="A574" s="23">
        <v>609745</v>
      </c>
      <c r="B574" t="s">
        <v>602</v>
      </c>
      <c r="C574" t="s">
        <v>42</v>
      </c>
      <c r="D574" t="s">
        <v>47</v>
      </c>
      <c r="E574" s="24">
        <v>0.48</v>
      </c>
      <c r="F574" s="23">
        <v>75</v>
      </c>
      <c r="G574" s="23" t="s">
        <v>39</v>
      </c>
      <c r="H574" s="23">
        <v>78</v>
      </c>
      <c r="I574" s="23" t="s">
        <v>39</v>
      </c>
      <c r="J574" s="23">
        <v>82</v>
      </c>
      <c r="K574" s="23" t="s">
        <v>62</v>
      </c>
      <c r="L574" s="23">
        <v>9.2899999999999991</v>
      </c>
    </row>
    <row r="575" spans="1:12" x14ac:dyDescent="0.25">
      <c r="A575" s="23">
        <v>610183</v>
      </c>
      <c r="B575" t="s">
        <v>603</v>
      </c>
      <c r="C575" t="s">
        <v>38</v>
      </c>
      <c r="D575" t="s">
        <v>98</v>
      </c>
      <c r="E575" s="23" t="s">
        <v>45</v>
      </c>
    </row>
    <row r="576" spans="1:12" x14ac:dyDescent="0.25">
      <c r="A576" s="23">
        <v>610184</v>
      </c>
      <c r="B576" t="s">
        <v>604</v>
      </c>
      <c r="C576" t="s">
        <v>38</v>
      </c>
      <c r="D576" t="s">
        <v>141</v>
      </c>
      <c r="E576" s="23" t="s">
        <v>45</v>
      </c>
    </row>
    <row r="577" spans="1:12" x14ac:dyDescent="0.25">
      <c r="A577" s="23">
        <v>610357</v>
      </c>
      <c r="B577" t="s">
        <v>605</v>
      </c>
      <c r="C577" t="s">
        <v>42</v>
      </c>
      <c r="D577" t="s">
        <v>141</v>
      </c>
      <c r="E577" s="24">
        <v>0.56000000000000005</v>
      </c>
      <c r="F577" s="23">
        <v>55</v>
      </c>
      <c r="G577" s="23" t="s">
        <v>40</v>
      </c>
      <c r="H577" s="23">
        <v>60</v>
      </c>
      <c r="I577" s="23" t="s">
        <v>39</v>
      </c>
      <c r="J577" s="23">
        <v>56</v>
      </c>
      <c r="K577" s="23" t="s">
        <v>40</v>
      </c>
      <c r="L577" s="23">
        <v>8.43</v>
      </c>
    </row>
    <row r="578" spans="1:12" x14ac:dyDescent="0.25">
      <c r="A578" s="23">
        <v>610339</v>
      </c>
      <c r="B578" t="s">
        <v>606</v>
      </c>
      <c r="C578" t="s">
        <v>38</v>
      </c>
      <c r="D578" t="s">
        <v>109</v>
      </c>
      <c r="E578" s="23" t="s">
        <v>45</v>
      </c>
    </row>
    <row r="579" spans="1:12" x14ac:dyDescent="0.25">
      <c r="A579" s="23">
        <v>609732</v>
      </c>
      <c r="B579" t="s">
        <v>607</v>
      </c>
      <c r="C579" t="s">
        <v>42</v>
      </c>
      <c r="D579" t="s">
        <v>98</v>
      </c>
      <c r="E579" s="23" t="s">
        <v>45</v>
      </c>
    </row>
    <row r="580" spans="1:12" x14ac:dyDescent="0.25">
      <c r="A580" s="23">
        <v>610548</v>
      </c>
      <c r="B580" t="s">
        <v>608</v>
      </c>
      <c r="C580" t="s">
        <v>38</v>
      </c>
      <c r="D580" t="s">
        <v>64</v>
      </c>
      <c r="E580" s="23" t="s">
        <v>45</v>
      </c>
    </row>
    <row r="581" spans="1:12" x14ac:dyDescent="0.25">
      <c r="A581" s="23">
        <v>610185</v>
      </c>
      <c r="B581" t="s">
        <v>609</v>
      </c>
      <c r="C581" t="s">
        <v>38</v>
      </c>
      <c r="D581" t="s">
        <v>67</v>
      </c>
      <c r="E581" s="24">
        <v>0.37</v>
      </c>
      <c r="F581" s="23">
        <v>43</v>
      </c>
      <c r="G581" s="23" t="s">
        <v>40</v>
      </c>
      <c r="H581" s="23">
        <v>50</v>
      </c>
      <c r="I581" s="23" t="s">
        <v>40</v>
      </c>
      <c r="J581" s="23">
        <v>38</v>
      </c>
      <c r="K581" s="23" t="s">
        <v>49</v>
      </c>
      <c r="L581" s="23">
        <v>8.5399999999999991</v>
      </c>
    </row>
    <row r="582" spans="1:12" x14ac:dyDescent="0.25">
      <c r="A582" s="23">
        <v>610163</v>
      </c>
      <c r="B582" t="s">
        <v>610</v>
      </c>
      <c r="C582" t="s">
        <v>38</v>
      </c>
      <c r="D582" t="s">
        <v>53</v>
      </c>
      <c r="E582" s="23" t="s">
        <v>83</v>
      </c>
      <c r="F582" s="23">
        <v>99</v>
      </c>
      <c r="G582" s="23" t="s">
        <v>62</v>
      </c>
      <c r="H582" s="23">
        <v>99</v>
      </c>
      <c r="I582" s="23" t="s">
        <v>62</v>
      </c>
      <c r="J582" s="23">
        <v>95</v>
      </c>
      <c r="K582" s="23" t="s">
        <v>62</v>
      </c>
      <c r="L582" s="23">
        <v>9.84</v>
      </c>
    </row>
    <row r="583" spans="1:12" x14ac:dyDescent="0.25">
      <c r="A583" s="23">
        <v>610191</v>
      </c>
      <c r="B583" t="s">
        <v>611</v>
      </c>
      <c r="C583" t="s">
        <v>38</v>
      </c>
      <c r="D583" t="s">
        <v>60</v>
      </c>
      <c r="E583" s="24">
        <v>0.56999999999999995</v>
      </c>
      <c r="F583" s="23">
        <v>76</v>
      </c>
      <c r="G583" s="23" t="s">
        <v>39</v>
      </c>
      <c r="H583" s="23">
        <v>46</v>
      </c>
      <c r="I583" s="23" t="s">
        <v>40</v>
      </c>
      <c r="J583" s="23">
        <v>56</v>
      </c>
      <c r="K583" s="23" t="s">
        <v>40</v>
      </c>
      <c r="L583" s="23">
        <v>9.26</v>
      </c>
    </row>
    <row r="584" spans="1:12" x14ac:dyDescent="0.25">
      <c r="A584" s="23">
        <v>610192</v>
      </c>
      <c r="B584" t="s">
        <v>612</v>
      </c>
      <c r="C584" t="s">
        <v>38</v>
      </c>
      <c r="D584" t="s">
        <v>94</v>
      </c>
      <c r="E584" s="23" t="s">
        <v>45</v>
      </c>
    </row>
    <row r="585" spans="1:12" x14ac:dyDescent="0.25">
      <c r="A585" s="23">
        <v>610405</v>
      </c>
      <c r="B585" t="s">
        <v>613</v>
      </c>
      <c r="C585" t="s">
        <v>38</v>
      </c>
      <c r="D585" t="s">
        <v>64</v>
      </c>
      <c r="E585" s="23" t="s">
        <v>45</v>
      </c>
    </row>
    <row r="586" spans="1:12" x14ac:dyDescent="0.25">
      <c r="A586" s="23">
        <v>609733</v>
      </c>
      <c r="B586" t="s">
        <v>614</v>
      </c>
      <c r="C586" t="s">
        <v>42</v>
      </c>
      <c r="D586" t="s">
        <v>60</v>
      </c>
      <c r="E586" s="23" t="s">
        <v>45</v>
      </c>
    </row>
    <row r="587" spans="1:12" x14ac:dyDescent="0.25">
      <c r="A587" s="23">
        <v>610194</v>
      </c>
      <c r="B587" t="s">
        <v>615</v>
      </c>
      <c r="C587" t="s">
        <v>38</v>
      </c>
      <c r="D587" t="s">
        <v>94</v>
      </c>
      <c r="E587" s="24">
        <v>0.5</v>
      </c>
      <c r="F587" s="23">
        <v>74</v>
      </c>
      <c r="G587" s="23" t="s">
        <v>39</v>
      </c>
      <c r="H587" s="23">
        <v>78</v>
      </c>
      <c r="I587" s="23" t="s">
        <v>39</v>
      </c>
      <c r="J587" s="23">
        <v>65</v>
      </c>
      <c r="K587" s="23" t="s">
        <v>39</v>
      </c>
      <c r="L587" s="23">
        <v>8.6300000000000008</v>
      </c>
    </row>
    <row r="588" spans="1:12" x14ac:dyDescent="0.25">
      <c r="A588" s="23">
        <v>610195</v>
      </c>
      <c r="B588" t="s">
        <v>616</v>
      </c>
      <c r="C588" t="s">
        <v>38</v>
      </c>
      <c r="D588" t="s">
        <v>67</v>
      </c>
      <c r="E588" s="24">
        <v>0.49</v>
      </c>
      <c r="F588" s="23">
        <v>34</v>
      </c>
      <c r="G588" s="23" t="s">
        <v>49</v>
      </c>
      <c r="H588" s="23">
        <v>10</v>
      </c>
      <c r="I588" s="23" t="s">
        <v>73</v>
      </c>
      <c r="J588" s="23">
        <v>30</v>
      </c>
      <c r="K588" s="23" t="s">
        <v>49</v>
      </c>
      <c r="L588" s="23">
        <v>8.0399999999999991</v>
      </c>
    </row>
    <row r="589" spans="1:12" x14ac:dyDescent="0.25">
      <c r="A589" s="23">
        <v>610196</v>
      </c>
      <c r="B589" t="s">
        <v>617</v>
      </c>
      <c r="C589" t="s">
        <v>38</v>
      </c>
      <c r="D589" t="s">
        <v>60</v>
      </c>
      <c r="E589" s="24">
        <v>0.32</v>
      </c>
      <c r="F589" s="23">
        <v>80</v>
      </c>
      <c r="G589" s="23" t="s">
        <v>62</v>
      </c>
      <c r="H589" s="23">
        <v>80</v>
      </c>
      <c r="I589" s="23" t="s">
        <v>62</v>
      </c>
      <c r="J589" s="23">
        <v>88</v>
      </c>
      <c r="K589" s="23" t="s">
        <v>62</v>
      </c>
      <c r="L589" s="23">
        <v>9.1999999999999993</v>
      </c>
    </row>
    <row r="590" spans="1:12" x14ac:dyDescent="0.25">
      <c r="A590" s="23">
        <v>609734</v>
      </c>
      <c r="B590" t="s">
        <v>618</v>
      </c>
      <c r="C590" t="s">
        <v>42</v>
      </c>
      <c r="D590" t="s">
        <v>53</v>
      </c>
      <c r="E590" s="23" t="s">
        <v>45</v>
      </c>
    </row>
    <row r="591" spans="1:12" x14ac:dyDescent="0.25">
      <c r="A591" s="23">
        <v>610197</v>
      </c>
      <c r="B591" t="s">
        <v>619</v>
      </c>
      <c r="C591" t="s">
        <v>38</v>
      </c>
      <c r="D591" t="s">
        <v>47</v>
      </c>
      <c r="E591" s="24">
        <v>0.38</v>
      </c>
      <c r="F591" s="23">
        <v>43</v>
      </c>
      <c r="G591" s="23" t="s">
        <v>40</v>
      </c>
      <c r="H591" s="23">
        <v>55</v>
      </c>
      <c r="I591" s="23" t="s">
        <v>40</v>
      </c>
      <c r="J591" s="23">
        <v>62</v>
      </c>
      <c r="K591" s="23" t="s">
        <v>39</v>
      </c>
      <c r="L591" s="23">
        <v>8.86</v>
      </c>
    </row>
    <row r="592" spans="1:12" x14ac:dyDescent="0.25">
      <c r="A592" s="23">
        <v>610249</v>
      </c>
      <c r="B592" t="s">
        <v>620</v>
      </c>
      <c r="C592" t="s">
        <v>38</v>
      </c>
      <c r="D592" t="s">
        <v>47</v>
      </c>
      <c r="E592" s="24">
        <v>0.68</v>
      </c>
      <c r="F592" s="23">
        <v>57</v>
      </c>
      <c r="G592" s="23" t="s">
        <v>40</v>
      </c>
      <c r="H592" s="23">
        <v>76</v>
      </c>
      <c r="I592" s="23" t="s">
        <v>39</v>
      </c>
      <c r="J592" s="23">
        <v>47</v>
      </c>
      <c r="K592" s="23" t="s">
        <v>40</v>
      </c>
      <c r="L592" s="23">
        <v>9.4600000000000009</v>
      </c>
    </row>
    <row r="593" spans="1:12" x14ac:dyDescent="0.25">
      <c r="A593" s="23">
        <v>610279</v>
      </c>
      <c r="B593" t="s">
        <v>621</v>
      </c>
      <c r="C593" t="s">
        <v>38</v>
      </c>
      <c r="D593" t="s">
        <v>69</v>
      </c>
      <c r="E593" s="23" t="s">
        <v>45</v>
      </c>
    </row>
    <row r="594" spans="1:12" x14ac:dyDescent="0.25">
      <c r="A594" s="23">
        <v>610396</v>
      </c>
      <c r="B594" t="s">
        <v>622</v>
      </c>
      <c r="C594" t="s">
        <v>38</v>
      </c>
      <c r="D594" t="s">
        <v>109</v>
      </c>
      <c r="E594" s="23" t="s">
        <v>45</v>
      </c>
    </row>
    <row r="595" spans="1:12" x14ac:dyDescent="0.25">
      <c r="A595" s="23">
        <v>610198</v>
      </c>
      <c r="B595" t="s">
        <v>623</v>
      </c>
      <c r="C595" t="s">
        <v>38</v>
      </c>
      <c r="D595" t="s">
        <v>58</v>
      </c>
      <c r="E595" s="24">
        <v>0.53</v>
      </c>
      <c r="F595" s="23">
        <v>26</v>
      </c>
      <c r="G595" s="23" t="s">
        <v>49</v>
      </c>
      <c r="H595" s="23">
        <v>26</v>
      </c>
      <c r="I595" s="23" t="s">
        <v>49</v>
      </c>
      <c r="J595" s="23">
        <v>34</v>
      </c>
      <c r="K595" s="23" t="s">
        <v>49</v>
      </c>
      <c r="L595" s="23">
        <v>7.38</v>
      </c>
    </row>
    <row r="596" spans="1:12" x14ac:dyDescent="0.25">
      <c r="A596" s="23">
        <v>610506</v>
      </c>
      <c r="B596" t="s">
        <v>624</v>
      </c>
      <c r="C596" t="s">
        <v>42</v>
      </c>
      <c r="D596" t="s">
        <v>85</v>
      </c>
      <c r="E596" s="23" t="s">
        <v>45</v>
      </c>
    </row>
    <row r="597" spans="1:12" x14ac:dyDescent="0.25">
      <c r="A597" s="23">
        <v>609921</v>
      </c>
      <c r="B597" t="s">
        <v>625</v>
      </c>
      <c r="C597" t="s">
        <v>38</v>
      </c>
      <c r="D597" t="s">
        <v>141</v>
      </c>
      <c r="E597" s="24">
        <v>0.51</v>
      </c>
      <c r="F597" s="23">
        <v>76</v>
      </c>
      <c r="G597" s="23" t="s">
        <v>39</v>
      </c>
      <c r="H597" s="23">
        <v>69</v>
      </c>
      <c r="I597" s="23" t="s">
        <v>39</v>
      </c>
      <c r="J597" s="23">
        <v>54</v>
      </c>
      <c r="K597" s="23" t="s">
        <v>40</v>
      </c>
      <c r="L597" s="23">
        <v>9.2799999999999994</v>
      </c>
    </row>
    <row r="598" spans="1:12" x14ac:dyDescent="0.25">
      <c r="A598" s="23">
        <v>610504</v>
      </c>
      <c r="B598" t="s">
        <v>626</v>
      </c>
      <c r="C598" t="s">
        <v>38</v>
      </c>
      <c r="D598" t="s">
        <v>47</v>
      </c>
      <c r="E598" s="23" t="s">
        <v>83</v>
      </c>
      <c r="F598" s="23">
        <v>93</v>
      </c>
      <c r="G598" s="23" t="s">
        <v>62</v>
      </c>
      <c r="H598" s="23">
        <v>75</v>
      </c>
      <c r="I598" s="23" t="s">
        <v>39</v>
      </c>
      <c r="J598" s="23">
        <v>63</v>
      </c>
      <c r="K598" s="23" t="s">
        <v>39</v>
      </c>
      <c r="L598" s="23">
        <v>9.36</v>
      </c>
    </row>
    <row r="599" spans="1:12" x14ac:dyDescent="0.25">
      <c r="A599" s="23">
        <v>610200</v>
      </c>
      <c r="B599" t="s">
        <v>627</v>
      </c>
      <c r="C599" t="s">
        <v>38</v>
      </c>
      <c r="D599" t="s">
        <v>69</v>
      </c>
      <c r="E599" s="23" t="s">
        <v>45</v>
      </c>
    </row>
    <row r="600" spans="1:12" x14ac:dyDescent="0.25">
      <c r="A600" s="23">
        <v>610201</v>
      </c>
      <c r="B600" t="s">
        <v>628</v>
      </c>
      <c r="C600" t="s">
        <v>38</v>
      </c>
      <c r="D600" t="s">
        <v>47</v>
      </c>
      <c r="E600" s="23" t="s">
        <v>45</v>
      </c>
    </row>
    <row r="601" spans="1:12" x14ac:dyDescent="0.25">
      <c r="A601" s="23">
        <v>609735</v>
      </c>
      <c r="B601" t="s">
        <v>629</v>
      </c>
      <c r="C601" t="s">
        <v>42</v>
      </c>
      <c r="D601" t="s">
        <v>78</v>
      </c>
      <c r="E601" s="23" t="s">
        <v>45</v>
      </c>
    </row>
    <row r="602" spans="1:12" x14ac:dyDescent="0.25">
      <c r="A602" s="23">
        <v>610065</v>
      </c>
      <c r="B602" t="s">
        <v>630</v>
      </c>
      <c r="C602" t="s">
        <v>38</v>
      </c>
      <c r="D602" t="s">
        <v>90</v>
      </c>
      <c r="E602" s="23" t="s">
        <v>83</v>
      </c>
      <c r="F602" s="23">
        <v>64</v>
      </c>
      <c r="G602" s="23" t="s">
        <v>39</v>
      </c>
      <c r="H602" s="23">
        <v>43</v>
      </c>
      <c r="I602" s="23" t="s">
        <v>40</v>
      </c>
      <c r="J602" s="23">
        <v>71</v>
      </c>
      <c r="K602" s="23" t="s">
        <v>39</v>
      </c>
      <c r="L602" s="23">
        <v>8.8800000000000008</v>
      </c>
    </row>
    <row r="603" spans="1:12" x14ac:dyDescent="0.25">
      <c r="A603" s="23">
        <v>610202</v>
      </c>
      <c r="B603" t="s">
        <v>631</v>
      </c>
      <c r="C603" t="s">
        <v>38</v>
      </c>
      <c r="D603" t="s">
        <v>94</v>
      </c>
      <c r="E603" s="23" t="s">
        <v>45</v>
      </c>
    </row>
    <row r="604" spans="1:12" x14ac:dyDescent="0.25">
      <c r="A604" s="23">
        <v>610203</v>
      </c>
      <c r="B604" t="s">
        <v>632</v>
      </c>
      <c r="C604" t="s">
        <v>38</v>
      </c>
      <c r="D604" t="s">
        <v>47</v>
      </c>
      <c r="E604" s="24">
        <v>0.57999999999999996</v>
      </c>
      <c r="F604" s="23">
        <v>62</v>
      </c>
      <c r="G604" s="23" t="s">
        <v>39</v>
      </c>
      <c r="H604" s="23">
        <v>70</v>
      </c>
      <c r="I604" s="23" t="s">
        <v>39</v>
      </c>
      <c r="J604" s="23">
        <v>70</v>
      </c>
      <c r="K604" s="23" t="s">
        <v>39</v>
      </c>
      <c r="L604" s="23">
        <v>9.27</v>
      </c>
    </row>
    <row r="605" spans="1:12" x14ac:dyDescent="0.25">
      <c r="A605" s="23">
        <v>609895</v>
      </c>
      <c r="B605" t="s">
        <v>633</v>
      </c>
      <c r="C605" t="s">
        <v>38</v>
      </c>
      <c r="D605" t="s">
        <v>85</v>
      </c>
      <c r="E605" s="24">
        <v>0.65</v>
      </c>
      <c r="F605" s="23">
        <v>66</v>
      </c>
      <c r="G605" s="23" t="s">
        <v>39</v>
      </c>
      <c r="H605" s="23">
        <v>50</v>
      </c>
      <c r="I605" s="23" t="s">
        <v>40</v>
      </c>
      <c r="J605" s="23">
        <v>67</v>
      </c>
      <c r="K605" s="23" t="s">
        <v>39</v>
      </c>
      <c r="L605" s="23">
        <v>8.9499999999999993</v>
      </c>
    </row>
    <row r="606" spans="1:12" x14ac:dyDescent="0.25">
      <c r="A606" s="23">
        <v>610206</v>
      </c>
      <c r="B606" t="s">
        <v>634</v>
      </c>
      <c r="C606" t="s">
        <v>38</v>
      </c>
      <c r="D606" t="s">
        <v>67</v>
      </c>
      <c r="E606" s="23" t="s">
        <v>83</v>
      </c>
      <c r="F606" s="23">
        <v>69</v>
      </c>
      <c r="G606" s="23" t="s">
        <v>39</v>
      </c>
      <c r="H606" s="23">
        <v>72</v>
      </c>
      <c r="I606" s="23" t="s">
        <v>39</v>
      </c>
      <c r="J606" s="23">
        <v>76</v>
      </c>
      <c r="K606" s="23" t="s">
        <v>39</v>
      </c>
      <c r="L606" s="23">
        <v>9.35</v>
      </c>
    </row>
    <row r="607" spans="1:12" x14ac:dyDescent="0.25">
      <c r="A607" s="23">
        <v>400075</v>
      </c>
      <c r="B607" t="s">
        <v>635</v>
      </c>
      <c r="C607" t="s">
        <v>38</v>
      </c>
      <c r="D607" t="s">
        <v>44</v>
      </c>
      <c r="E607" s="23" t="s">
        <v>45</v>
      </c>
    </row>
    <row r="608" spans="1:12" x14ac:dyDescent="0.25">
      <c r="A608" s="23">
        <v>400076</v>
      </c>
      <c r="B608" t="s">
        <v>636</v>
      </c>
      <c r="C608" t="s">
        <v>38</v>
      </c>
      <c r="D608" t="s">
        <v>44</v>
      </c>
      <c r="E608" s="23" t="s">
        <v>45</v>
      </c>
    </row>
    <row r="609" spans="1:12" x14ac:dyDescent="0.25">
      <c r="A609" s="23">
        <v>400077</v>
      </c>
      <c r="B609" t="s">
        <v>637</v>
      </c>
      <c r="C609" t="s">
        <v>42</v>
      </c>
      <c r="D609" t="s">
        <v>44</v>
      </c>
      <c r="E609" s="23" t="s">
        <v>45</v>
      </c>
    </row>
    <row r="610" spans="1:12" x14ac:dyDescent="0.25">
      <c r="A610" s="23">
        <v>400078</v>
      </c>
      <c r="B610" t="s">
        <v>638</v>
      </c>
      <c r="C610" t="s">
        <v>38</v>
      </c>
      <c r="D610" t="s">
        <v>44</v>
      </c>
      <c r="E610" s="23" t="s">
        <v>45</v>
      </c>
    </row>
    <row r="611" spans="1:12" x14ac:dyDescent="0.25">
      <c r="A611" s="23">
        <v>610394</v>
      </c>
      <c r="B611" t="s">
        <v>639</v>
      </c>
      <c r="C611" t="s">
        <v>42</v>
      </c>
      <c r="D611" t="s">
        <v>60</v>
      </c>
      <c r="E611" s="24">
        <v>0.31</v>
      </c>
      <c r="F611" s="23">
        <v>67</v>
      </c>
      <c r="G611" s="23" t="s">
        <v>39</v>
      </c>
      <c r="H611" s="23">
        <v>56</v>
      </c>
      <c r="I611" s="23" t="s">
        <v>40</v>
      </c>
      <c r="J611" s="23">
        <v>60</v>
      </c>
      <c r="K611" s="23" t="s">
        <v>39</v>
      </c>
      <c r="L611" s="23">
        <v>7.86</v>
      </c>
    </row>
    <row r="612" spans="1:12" x14ac:dyDescent="0.25">
      <c r="A612" s="23">
        <v>400105</v>
      </c>
      <c r="B612" t="s">
        <v>640</v>
      </c>
      <c r="C612" t="s">
        <v>42</v>
      </c>
      <c r="D612" t="s">
        <v>44</v>
      </c>
      <c r="E612" s="24">
        <v>0.53</v>
      </c>
      <c r="F612" s="23">
        <v>48</v>
      </c>
      <c r="G612" s="23" t="s">
        <v>40</v>
      </c>
      <c r="H612" s="23">
        <v>28</v>
      </c>
      <c r="I612" s="23" t="s">
        <v>49</v>
      </c>
      <c r="J612" s="23">
        <v>7</v>
      </c>
      <c r="K612" s="23" t="s">
        <v>73</v>
      </c>
      <c r="L612" s="23">
        <v>7.2</v>
      </c>
    </row>
    <row r="613" spans="1:12" x14ac:dyDescent="0.25">
      <c r="A613" s="23">
        <v>400086</v>
      </c>
      <c r="B613" t="s">
        <v>641</v>
      </c>
      <c r="C613" t="s">
        <v>42</v>
      </c>
      <c r="D613" t="s">
        <v>44</v>
      </c>
      <c r="E613" s="23" t="s">
        <v>45</v>
      </c>
    </row>
    <row r="614" spans="1:12" x14ac:dyDescent="0.25">
      <c r="A614" s="23">
        <v>400102</v>
      </c>
      <c r="B614" t="s">
        <v>642</v>
      </c>
      <c r="C614" t="s">
        <v>42</v>
      </c>
      <c r="D614" t="s">
        <v>44</v>
      </c>
      <c r="E614" s="23" t="s">
        <v>45</v>
      </c>
    </row>
    <row r="615" spans="1:12" x14ac:dyDescent="0.25">
      <c r="A615" s="23">
        <v>610207</v>
      </c>
      <c r="B615" t="s">
        <v>643</v>
      </c>
      <c r="C615" t="s">
        <v>38</v>
      </c>
      <c r="D615" t="s">
        <v>67</v>
      </c>
      <c r="E615" s="24">
        <v>0.62</v>
      </c>
      <c r="F615" s="23">
        <v>52</v>
      </c>
      <c r="G615" s="23" t="s">
        <v>40</v>
      </c>
      <c r="H615" s="23">
        <v>34</v>
      </c>
      <c r="I615" s="23" t="s">
        <v>49</v>
      </c>
      <c r="J615" s="23">
        <v>48</v>
      </c>
      <c r="K615" s="23" t="s">
        <v>40</v>
      </c>
      <c r="L615" s="23">
        <v>8.1999999999999993</v>
      </c>
    </row>
    <row r="616" spans="1:12" x14ac:dyDescent="0.25">
      <c r="A616" s="23">
        <v>609766</v>
      </c>
      <c r="B616" t="s">
        <v>644</v>
      </c>
      <c r="C616" t="s">
        <v>42</v>
      </c>
      <c r="D616" t="s">
        <v>53</v>
      </c>
      <c r="E616" s="24">
        <v>0.45</v>
      </c>
      <c r="F616" s="23">
        <v>83</v>
      </c>
      <c r="G616" s="23" t="s">
        <v>62</v>
      </c>
      <c r="H616" s="23">
        <v>74</v>
      </c>
      <c r="I616" s="23" t="s">
        <v>39</v>
      </c>
      <c r="J616" s="23">
        <v>63</v>
      </c>
      <c r="K616" s="23" t="s">
        <v>39</v>
      </c>
      <c r="L616" s="23">
        <v>9.0500000000000007</v>
      </c>
    </row>
    <row r="617" spans="1:12" x14ac:dyDescent="0.25">
      <c r="A617" s="23">
        <v>609871</v>
      </c>
      <c r="B617" t="s">
        <v>645</v>
      </c>
      <c r="C617" t="s">
        <v>38</v>
      </c>
      <c r="D617" t="s">
        <v>67</v>
      </c>
      <c r="E617" s="24">
        <v>0.71</v>
      </c>
      <c r="F617" s="23">
        <v>99</v>
      </c>
      <c r="G617" s="23" t="s">
        <v>62</v>
      </c>
      <c r="H617" s="23">
        <v>99</v>
      </c>
      <c r="I617" s="23" t="s">
        <v>62</v>
      </c>
      <c r="J617" s="23">
        <v>82</v>
      </c>
      <c r="K617" s="23" t="s">
        <v>62</v>
      </c>
      <c r="L617" s="23">
        <v>9.68</v>
      </c>
    </row>
    <row r="618" spans="1:12" x14ac:dyDescent="0.25">
      <c r="A618" s="23">
        <v>610209</v>
      </c>
      <c r="B618" t="s">
        <v>646</v>
      </c>
      <c r="C618" t="s">
        <v>38</v>
      </c>
      <c r="D618" t="s">
        <v>53</v>
      </c>
      <c r="E618" s="24">
        <v>0.69</v>
      </c>
      <c r="F618" s="23">
        <v>47</v>
      </c>
      <c r="G618" s="23" t="s">
        <v>40</v>
      </c>
      <c r="H618" s="23">
        <v>66</v>
      </c>
      <c r="I618" s="23" t="s">
        <v>39</v>
      </c>
      <c r="J618" s="23">
        <v>59</v>
      </c>
      <c r="K618" s="23" t="s">
        <v>40</v>
      </c>
      <c r="L618" s="23">
        <v>8.7799999999999994</v>
      </c>
    </row>
    <row r="619" spans="1:12" x14ac:dyDescent="0.25">
      <c r="A619" s="23">
        <v>610039</v>
      </c>
      <c r="B619" t="s">
        <v>647</v>
      </c>
      <c r="C619" t="s">
        <v>38</v>
      </c>
      <c r="D619" t="s">
        <v>47</v>
      </c>
      <c r="E619" s="24">
        <v>0.36</v>
      </c>
      <c r="F619" s="23">
        <v>99</v>
      </c>
      <c r="G619" s="23" t="s">
        <v>62</v>
      </c>
      <c r="H619" s="23">
        <v>87</v>
      </c>
      <c r="I619" s="23" t="s">
        <v>62</v>
      </c>
      <c r="J619" s="23">
        <v>95</v>
      </c>
      <c r="K619" s="23" t="s">
        <v>62</v>
      </c>
      <c r="L619" s="23">
        <v>9.6999999999999993</v>
      </c>
    </row>
    <row r="620" spans="1:12" x14ac:dyDescent="0.25">
      <c r="A620" s="23">
        <v>609737</v>
      </c>
      <c r="B620" t="s">
        <v>648</v>
      </c>
      <c r="C620" t="s">
        <v>42</v>
      </c>
      <c r="D620" t="s">
        <v>53</v>
      </c>
      <c r="E620" s="24">
        <v>0.48</v>
      </c>
      <c r="F620" s="23">
        <v>60</v>
      </c>
      <c r="G620" s="23" t="s">
        <v>39</v>
      </c>
      <c r="H620" s="23">
        <v>38</v>
      </c>
      <c r="I620" s="23" t="s">
        <v>49</v>
      </c>
      <c r="J620" s="23">
        <v>48</v>
      </c>
      <c r="K620" s="23" t="s">
        <v>40</v>
      </c>
      <c r="L620" s="23">
        <v>8.52</v>
      </c>
    </row>
    <row r="621" spans="1:12" x14ac:dyDescent="0.25">
      <c r="A621" s="23">
        <v>610366</v>
      </c>
      <c r="B621" t="s">
        <v>649</v>
      </c>
      <c r="C621" t="s">
        <v>38</v>
      </c>
      <c r="D621" t="s">
        <v>47</v>
      </c>
      <c r="E621" s="24">
        <v>0.44</v>
      </c>
      <c r="F621" s="23">
        <v>68</v>
      </c>
      <c r="G621" s="23" t="s">
        <v>39</v>
      </c>
      <c r="H621" s="23">
        <v>63</v>
      </c>
      <c r="I621" s="23" t="s">
        <v>39</v>
      </c>
      <c r="J621" s="23">
        <v>62</v>
      </c>
      <c r="K621" s="23" t="s">
        <v>39</v>
      </c>
      <c r="L621" s="23">
        <v>8.42</v>
      </c>
    </row>
    <row r="622" spans="1:12" x14ac:dyDescent="0.25">
      <c r="A622" s="23">
        <v>610213</v>
      </c>
      <c r="B622" t="s">
        <v>650</v>
      </c>
      <c r="C622" t="s">
        <v>38</v>
      </c>
      <c r="D622" t="s">
        <v>90</v>
      </c>
      <c r="E622" s="24">
        <v>0.43</v>
      </c>
      <c r="F622" s="23">
        <v>57</v>
      </c>
      <c r="G622" s="23" t="s">
        <v>40</v>
      </c>
      <c r="H622" s="23">
        <v>35</v>
      </c>
      <c r="I622" s="23" t="s">
        <v>49</v>
      </c>
      <c r="J622" s="23">
        <v>57</v>
      </c>
      <c r="K622" s="23" t="s">
        <v>40</v>
      </c>
      <c r="L622" s="23">
        <v>8.3000000000000007</v>
      </c>
    </row>
    <row r="623" spans="1:12" x14ac:dyDescent="0.25">
      <c r="A623" s="23">
        <v>610216</v>
      </c>
      <c r="B623" t="s">
        <v>651</v>
      </c>
      <c r="C623" t="s">
        <v>38</v>
      </c>
      <c r="D623" t="s">
        <v>141</v>
      </c>
      <c r="E623" s="23" t="s">
        <v>45</v>
      </c>
    </row>
    <row r="624" spans="1:12" x14ac:dyDescent="0.25">
      <c r="A624" s="23">
        <v>610217</v>
      </c>
      <c r="B624" t="s">
        <v>652</v>
      </c>
      <c r="C624" t="s">
        <v>38</v>
      </c>
      <c r="D624" t="s">
        <v>47</v>
      </c>
      <c r="E624" s="23" t="s">
        <v>83</v>
      </c>
      <c r="F624" s="23">
        <v>65</v>
      </c>
      <c r="G624" s="23" t="s">
        <v>39</v>
      </c>
      <c r="H624" s="23">
        <v>60</v>
      </c>
      <c r="I624" s="23" t="s">
        <v>39</v>
      </c>
      <c r="J624" s="23">
        <v>41</v>
      </c>
      <c r="K624" s="23" t="s">
        <v>40</v>
      </c>
      <c r="L624" s="23">
        <v>8.9</v>
      </c>
    </row>
    <row r="625" spans="1:12" x14ac:dyDescent="0.25">
      <c r="A625" s="23">
        <v>610133</v>
      </c>
      <c r="B625" t="s">
        <v>653</v>
      </c>
      <c r="C625" t="s">
        <v>38</v>
      </c>
      <c r="D625" t="s">
        <v>94</v>
      </c>
      <c r="E625" s="24">
        <v>0.44</v>
      </c>
      <c r="F625" s="23">
        <v>36</v>
      </c>
      <c r="G625" s="23" t="s">
        <v>49</v>
      </c>
      <c r="H625" s="23">
        <v>36</v>
      </c>
      <c r="I625" s="23" t="s">
        <v>49</v>
      </c>
      <c r="J625" s="23">
        <v>38</v>
      </c>
      <c r="K625" s="23" t="s">
        <v>49</v>
      </c>
      <c r="L625" s="23">
        <v>6.65</v>
      </c>
    </row>
    <row r="626" spans="1:12" x14ac:dyDescent="0.25">
      <c r="A626" s="23">
        <v>610218</v>
      </c>
      <c r="B626" t="s">
        <v>654</v>
      </c>
      <c r="C626" t="s">
        <v>38</v>
      </c>
      <c r="D626" t="s">
        <v>69</v>
      </c>
      <c r="E626" s="24">
        <v>0.55000000000000004</v>
      </c>
      <c r="F626" s="23">
        <v>73</v>
      </c>
      <c r="G626" s="23" t="s">
        <v>39</v>
      </c>
      <c r="H626" s="23">
        <v>55</v>
      </c>
      <c r="I626" s="23" t="s">
        <v>40</v>
      </c>
      <c r="J626" s="23">
        <v>66</v>
      </c>
      <c r="K626" s="23" t="s">
        <v>39</v>
      </c>
      <c r="L626" s="23">
        <v>8.19</v>
      </c>
    </row>
    <row r="627" spans="1:12" x14ac:dyDescent="0.25">
      <c r="A627" s="23">
        <v>610219</v>
      </c>
      <c r="B627" t="s">
        <v>655</v>
      </c>
      <c r="C627" t="s">
        <v>38</v>
      </c>
      <c r="D627" t="s">
        <v>58</v>
      </c>
      <c r="E627" s="24">
        <v>0.41</v>
      </c>
      <c r="F627" s="23">
        <v>38</v>
      </c>
      <c r="G627" s="23" t="s">
        <v>49</v>
      </c>
      <c r="H627" s="23">
        <v>55</v>
      </c>
      <c r="I627" s="23" t="s">
        <v>40</v>
      </c>
      <c r="J627" s="23">
        <v>51</v>
      </c>
      <c r="K627" s="23" t="s">
        <v>40</v>
      </c>
      <c r="L627" s="23">
        <v>8.76</v>
      </c>
    </row>
    <row r="628" spans="1:12" x14ac:dyDescent="0.25">
      <c r="A628" s="23">
        <v>610124</v>
      </c>
      <c r="B628" t="s">
        <v>656</v>
      </c>
      <c r="C628" t="s">
        <v>38</v>
      </c>
      <c r="D628" t="s">
        <v>69</v>
      </c>
      <c r="E628" s="24">
        <v>0.45</v>
      </c>
      <c r="F628" s="23">
        <v>46</v>
      </c>
      <c r="G628" s="23" t="s">
        <v>40</v>
      </c>
      <c r="H628" s="23">
        <v>33</v>
      </c>
      <c r="I628" s="23" t="s">
        <v>49</v>
      </c>
      <c r="J628" s="23">
        <v>47</v>
      </c>
      <c r="K628" s="23" t="s">
        <v>40</v>
      </c>
      <c r="L628" s="23">
        <v>7.21</v>
      </c>
    </row>
    <row r="629" spans="1:12" x14ac:dyDescent="0.25">
      <c r="A629" s="23">
        <v>609739</v>
      </c>
      <c r="B629" t="s">
        <v>657</v>
      </c>
      <c r="C629" t="s">
        <v>42</v>
      </c>
      <c r="D629" t="s">
        <v>58</v>
      </c>
      <c r="E629" s="23" t="s">
        <v>45</v>
      </c>
    </row>
    <row r="630" spans="1:12" x14ac:dyDescent="0.25">
      <c r="A630" s="23">
        <v>610220</v>
      </c>
      <c r="B630" t="s">
        <v>658</v>
      </c>
      <c r="C630" t="s">
        <v>38</v>
      </c>
      <c r="D630" t="s">
        <v>60</v>
      </c>
      <c r="E630" s="23" t="s">
        <v>45</v>
      </c>
    </row>
    <row r="631" spans="1:12" x14ac:dyDescent="0.25">
      <c r="A631" s="23">
        <v>610221</v>
      </c>
      <c r="B631" t="s">
        <v>659</v>
      </c>
      <c r="C631" t="s">
        <v>38</v>
      </c>
      <c r="D631" t="s">
        <v>94</v>
      </c>
      <c r="E631" s="24">
        <v>0.56999999999999995</v>
      </c>
      <c r="F631" s="23">
        <v>81</v>
      </c>
      <c r="G631" s="23" t="s">
        <v>62</v>
      </c>
      <c r="H631" s="23">
        <v>72</v>
      </c>
      <c r="I631" s="23" t="s">
        <v>39</v>
      </c>
      <c r="J631" s="23">
        <v>74</v>
      </c>
      <c r="K631" s="23" t="s">
        <v>39</v>
      </c>
      <c r="L631" s="23">
        <v>8.7100000000000009</v>
      </c>
    </row>
    <row r="632" spans="1:12" x14ac:dyDescent="0.25">
      <c r="A632" s="23">
        <v>610110</v>
      </c>
      <c r="B632" t="s">
        <v>660</v>
      </c>
      <c r="C632" t="s">
        <v>38</v>
      </c>
      <c r="D632" t="s">
        <v>90</v>
      </c>
      <c r="E632" s="23" t="s">
        <v>45</v>
      </c>
    </row>
    <row r="633" spans="1:12" x14ac:dyDescent="0.25">
      <c r="A633" s="23">
        <v>609740</v>
      </c>
      <c r="B633" t="s">
        <v>661</v>
      </c>
      <c r="C633" t="s">
        <v>42</v>
      </c>
      <c r="D633" t="s">
        <v>64</v>
      </c>
      <c r="E633" s="23" t="s">
        <v>45</v>
      </c>
    </row>
    <row r="634" spans="1:12" x14ac:dyDescent="0.25">
      <c r="A634" s="23">
        <v>610223</v>
      </c>
      <c r="B634" t="s">
        <v>662</v>
      </c>
      <c r="C634" t="s">
        <v>38</v>
      </c>
      <c r="D634" t="s">
        <v>85</v>
      </c>
      <c r="E634" s="23" t="s">
        <v>45</v>
      </c>
    </row>
    <row r="635" spans="1:12" x14ac:dyDescent="0.25">
      <c r="A635" s="23">
        <v>610100</v>
      </c>
      <c r="B635" t="s">
        <v>663</v>
      </c>
      <c r="C635" t="s">
        <v>38</v>
      </c>
      <c r="D635" t="s">
        <v>94</v>
      </c>
      <c r="E635" s="23" t="s">
        <v>45</v>
      </c>
    </row>
    <row r="636" spans="1:12" x14ac:dyDescent="0.25">
      <c r="A636" s="23">
        <v>610542</v>
      </c>
      <c r="B636" t="s">
        <v>664</v>
      </c>
      <c r="C636" t="s">
        <v>38</v>
      </c>
      <c r="D636" t="s">
        <v>60</v>
      </c>
      <c r="E636" s="23" t="s">
        <v>45</v>
      </c>
    </row>
    <row r="637" spans="1:12" x14ac:dyDescent="0.25">
      <c r="A637" s="23">
        <v>610300</v>
      </c>
      <c r="B637" t="s">
        <v>665</v>
      </c>
      <c r="C637" t="s">
        <v>38</v>
      </c>
      <c r="D637" t="s">
        <v>85</v>
      </c>
      <c r="E637" s="24">
        <v>0.43</v>
      </c>
      <c r="F637" s="23">
        <v>56</v>
      </c>
      <c r="G637" s="23" t="s">
        <v>40</v>
      </c>
      <c r="H637" s="23">
        <v>44</v>
      </c>
      <c r="I637" s="23" t="s">
        <v>40</v>
      </c>
      <c r="J637" s="23">
        <v>64</v>
      </c>
      <c r="K637" s="23" t="s">
        <v>39</v>
      </c>
      <c r="L637" s="23">
        <v>8.16</v>
      </c>
    </row>
    <row r="638" spans="1:12" x14ac:dyDescent="0.25">
      <c r="A638" s="23">
        <v>609693</v>
      </c>
      <c r="B638" t="s">
        <v>666</v>
      </c>
      <c r="C638" t="s">
        <v>42</v>
      </c>
      <c r="D638" t="s">
        <v>94</v>
      </c>
      <c r="E638" s="23" t="s">
        <v>45</v>
      </c>
    </row>
    <row r="639" spans="1:12" x14ac:dyDescent="0.25">
      <c r="A639" s="23">
        <v>610225</v>
      </c>
      <c r="B639" t="s">
        <v>667</v>
      </c>
      <c r="C639" t="s">
        <v>38</v>
      </c>
      <c r="D639" t="s">
        <v>58</v>
      </c>
      <c r="E639" s="24">
        <v>0.38</v>
      </c>
      <c r="F639" s="23">
        <v>80</v>
      </c>
      <c r="G639" s="23" t="s">
        <v>62</v>
      </c>
      <c r="H639" s="23">
        <v>70</v>
      </c>
      <c r="I639" s="23" t="s">
        <v>39</v>
      </c>
      <c r="J639" s="23">
        <v>82</v>
      </c>
      <c r="K639" s="23" t="s">
        <v>62</v>
      </c>
      <c r="L639" s="23">
        <v>9.33</v>
      </c>
    </row>
    <row r="640" spans="1:12" x14ac:dyDescent="0.25">
      <c r="A640" s="23">
        <v>610315</v>
      </c>
      <c r="B640" t="s">
        <v>668</v>
      </c>
      <c r="C640" t="s">
        <v>38</v>
      </c>
      <c r="D640" t="s">
        <v>58</v>
      </c>
      <c r="E640" s="24">
        <v>0.57999999999999996</v>
      </c>
      <c r="F640" s="23">
        <v>72</v>
      </c>
      <c r="G640" s="23" t="s">
        <v>39</v>
      </c>
      <c r="H640" s="23">
        <v>48</v>
      </c>
      <c r="I640" s="23" t="s">
        <v>40</v>
      </c>
      <c r="J640" s="23">
        <v>58</v>
      </c>
      <c r="K640" s="23" t="s">
        <v>40</v>
      </c>
      <c r="L640" s="23">
        <v>7.78</v>
      </c>
    </row>
    <row r="641" spans="1:12" x14ac:dyDescent="0.25">
      <c r="A641" s="23">
        <v>610227</v>
      </c>
      <c r="B641" t="s">
        <v>669</v>
      </c>
      <c r="C641" t="s">
        <v>38</v>
      </c>
      <c r="D641" t="s">
        <v>141</v>
      </c>
      <c r="E641" s="24">
        <v>0.34</v>
      </c>
      <c r="F641" s="23">
        <v>35</v>
      </c>
      <c r="G641" s="23" t="s">
        <v>49</v>
      </c>
      <c r="H641" s="23">
        <v>24</v>
      </c>
      <c r="I641" s="23" t="s">
        <v>49</v>
      </c>
      <c r="J641" s="23">
        <v>22</v>
      </c>
      <c r="K641" s="23" t="s">
        <v>49</v>
      </c>
      <c r="L641" s="23">
        <v>8.5299999999999994</v>
      </c>
    </row>
    <row r="642" spans="1:12" x14ac:dyDescent="0.25">
      <c r="A642" s="23">
        <v>610228</v>
      </c>
      <c r="B642" t="s">
        <v>670</v>
      </c>
      <c r="C642" t="s">
        <v>38</v>
      </c>
      <c r="D642" t="s">
        <v>141</v>
      </c>
      <c r="E642" s="23" t="s">
        <v>45</v>
      </c>
    </row>
    <row r="643" spans="1:12" x14ac:dyDescent="0.25">
      <c r="A643" s="23">
        <v>610230</v>
      </c>
      <c r="B643" t="s">
        <v>671</v>
      </c>
      <c r="C643" t="s">
        <v>38</v>
      </c>
      <c r="D643" t="s">
        <v>53</v>
      </c>
      <c r="E643" s="24">
        <v>0.33</v>
      </c>
      <c r="F643" s="23">
        <v>70</v>
      </c>
      <c r="G643" s="23" t="s">
        <v>39</v>
      </c>
      <c r="H643" s="23">
        <v>31</v>
      </c>
      <c r="I643" s="23" t="s">
        <v>49</v>
      </c>
      <c r="J643" s="23">
        <v>33</v>
      </c>
      <c r="K643" s="23" t="s">
        <v>49</v>
      </c>
      <c r="L643" s="23">
        <v>9.1199999999999992</v>
      </c>
    </row>
    <row r="644" spans="1:12" x14ac:dyDescent="0.25">
      <c r="A644" s="23">
        <v>610380</v>
      </c>
      <c r="B644" t="s">
        <v>672</v>
      </c>
      <c r="C644" t="s">
        <v>42</v>
      </c>
      <c r="D644" t="s">
        <v>90</v>
      </c>
      <c r="E644" s="24">
        <v>0.39</v>
      </c>
      <c r="F644" s="23">
        <v>65</v>
      </c>
      <c r="G644" s="23" t="s">
        <v>39</v>
      </c>
      <c r="H644" s="23">
        <v>40</v>
      </c>
      <c r="I644" s="23" t="s">
        <v>40</v>
      </c>
      <c r="J644" s="23">
        <v>43</v>
      </c>
      <c r="K644" s="23" t="s">
        <v>40</v>
      </c>
      <c r="L644" s="23">
        <v>7.7</v>
      </c>
    </row>
    <row r="645" spans="1:12" x14ac:dyDescent="0.25">
      <c r="A645" s="23">
        <v>609977</v>
      </c>
      <c r="B645" t="s">
        <v>673</v>
      </c>
      <c r="C645" t="s">
        <v>38</v>
      </c>
      <c r="D645" t="s">
        <v>90</v>
      </c>
      <c r="E645" s="24">
        <v>0.69</v>
      </c>
      <c r="F645" s="23">
        <v>99</v>
      </c>
      <c r="G645" s="23" t="s">
        <v>62</v>
      </c>
      <c r="H645" s="23">
        <v>60</v>
      </c>
      <c r="I645" s="23" t="s">
        <v>39</v>
      </c>
      <c r="J645" s="23">
        <v>72</v>
      </c>
      <c r="K645" s="23" t="s">
        <v>39</v>
      </c>
      <c r="L645" s="23">
        <v>9.26</v>
      </c>
    </row>
    <row r="646" spans="1:12" x14ac:dyDescent="0.25">
      <c r="A646" s="23">
        <v>610345</v>
      </c>
      <c r="B646" t="s">
        <v>674</v>
      </c>
      <c r="C646" t="s">
        <v>38</v>
      </c>
      <c r="D646" t="s">
        <v>90</v>
      </c>
      <c r="E646" s="23" t="s">
        <v>45</v>
      </c>
    </row>
    <row r="647" spans="1:12" x14ac:dyDescent="0.25">
      <c r="A647" s="23">
        <v>610392</v>
      </c>
      <c r="B647" t="s">
        <v>675</v>
      </c>
      <c r="C647" t="s">
        <v>42</v>
      </c>
      <c r="D647" t="s">
        <v>141</v>
      </c>
      <c r="E647" s="23" t="s">
        <v>45</v>
      </c>
    </row>
    <row r="648" spans="1:12" x14ac:dyDescent="0.25">
      <c r="A648" s="23">
        <v>610234</v>
      </c>
      <c r="B648" t="s">
        <v>676</v>
      </c>
      <c r="C648" t="s">
        <v>38</v>
      </c>
      <c r="D648" t="s">
        <v>94</v>
      </c>
      <c r="E648" s="24">
        <v>0.47</v>
      </c>
      <c r="F648" s="23">
        <v>41</v>
      </c>
      <c r="G648" s="23" t="s">
        <v>40</v>
      </c>
      <c r="H648" s="23">
        <v>41</v>
      </c>
      <c r="I648" s="23" t="s">
        <v>40</v>
      </c>
      <c r="J648" s="23">
        <v>44</v>
      </c>
      <c r="K648" s="23" t="s">
        <v>40</v>
      </c>
      <c r="L648" s="23">
        <v>8.0500000000000007</v>
      </c>
    </row>
    <row r="649" spans="1:12" x14ac:dyDescent="0.25">
      <c r="A649" s="23">
        <v>400134</v>
      </c>
      <c r="B649" t="s">
        <v>677</v>
      </c>
      <c r="C649" t="s">
        <v>42</v>
      </c>
      <c r="D649" t="s">
        <v>80</v>
      </c>
      <c r="E649" s="23" t="s">
        <v>83</v>
      </c>
      <c r="F649" s="23">
        <v>99</v>
      </c>
      <c r="G649" s="23" t="s">
        <v>62</v>
      </c>
      <c r="H649" s="23">
        <v>99</v>
      </c>
      <c r="I649" s="23" t="s">
        <v>62</v>
      </c>
      <c r="J649" s="23">
        <v>71</v>
      </c>
      <c r="K649" s="23" t="s">
        <v>39</v>
      </c>
      <c r="L649" s="23">
        <v>9.69</v>
      </c>
    </row>
    <row r="650" spans="1:12" x14ac:dyDescent="0.25">
      <c r="A650" s="23">
        <v>400125</v>
      </c>
      <c r="B650" t="s">
        <v>678</v>
      </c>
      <c r="C650" t="s">
        <v>42</v>
      </c>
      <c r="D650" t="s">
        <v>80</v>
      </c>
      <c r="E650" s="23" t="s">
        <v>45</v>
      </c>
    </row>
    <row r="651" spans="1:12" x14ac:dyDescent="0.25">
      <c r="A651" s="23">
        <v>400126</v>
      </c>
      <c r="B651" t="s">
        <v>679</v>
      </c>
      <c r="C651" t="s">
        <v>42</v>
      </c>
      <c r="D651" t="s">
        <v>80</v>
      </c>
      <c r="E651" s="24">
        <v>0.45</v>
      </c>
      <c r="F651" s="23">
        <v>83</v>
      </c>
      <c r="G651" s="23" t="s">
        <v>62</v>
      </c>
      <c r="H651" s="23">
        <v>88</v>
      </c>
      <c r="I651" s="23" t="s">
        <v>62</v>
      </c>
      <c r="J651" s="23">
        <v>75</v>
      </c>
      <c r="K651" s="23" t="s">
        <v>39</v>
      </c>
      <c r="L651" s="23">
        <v>9.2100000000000009</v>
      </c>
    </row>
    <row r="652" spans="1:12" x14ac:dyDescent="0.25">
      <c r="A652" s="23">
        <v>400127</v>
      </c>
      <c r="B652" t="s">
        <v>680</v>
      </c>
      <c r="C652" t="s">
        <v>42</v>
      </c>
      <c r="D652" t="s">
        <v>80</v>
      </c>
      <c r="E652" s="23" t="s">
        <v>45</v>
      </c>
    </row>
    <row r="653" spans="1:12" x14ac:dyDescent="0.25">
      <c r="A653" s="23">
        <v>400131</v>
      </c>
      <c r="B653" t="s">
        <v>681</v>
      </c>
      <c r="C653" t="s">
        <v>42</v>
      </c>
      <c r="D653" t="s">
        <v>80</v>
      </c>
      <c r="E653" s="23" t="s">
        <v>45</v>
      </c>
    </row>
    <row r="654" spans="1:12" x14ac:dyDescent="0.25">
      <c r="A654" s="23">
        <v>400128</v>
      </c>
      <c r="B654" t="s">
        <v>682</v>
      </c>
      <c r="C654" t="s">
        <v>42</v>
      </c>
      <c r="D654" t="s">
        <v>80</v>
      </c>
      <c r="E654" s="23" t="s">
        <v>45</v>
      </c>
    </row>
    <row r="655" spans="1:12" x14ac:dyDescent="0.25">
      <c r="A655" s="23">
        <v>400150</v>
      </c>
      <c r="B655" t="s">
        <v>683</v>
      </c>
      <c r="C655" t="s">
        <v>42</v>
      </c>
      <c r="D655" t="s">
        <v>80</v>
      </c>
      <c r="E655" s="24">
        <v>0.47</v>
      </c>
      <c r="F655" s="23">
        <v>99</v>
      </c>
      <c r="G655" s="23" t="s">
        <v>62</v>
      </c>
      <c r="H655" s="23">
        <v>95</v>
      </c>
      <c r="I655" s="23" t="s">
        <v>62</v>
      </c>
      <c r="J655" s="23">
        <v>11</v>
      </c>
      <c r="K655" s="23" t="s">
        <v>73</v>
      </c>
      <c r="L655" s="23">
        <v>9.17</v>
      </c>
    </row>
    <row r="656" spans="1:12" x14ac:dyDescent="0.25">
      <c r="A656" s="23">
        <v>400133</v>
      </c>
      <c r="B656" t="s">
        <v>684</v>
      </c>
      <c r="C656" t="s">
        <v>42</v>
      </c>
      <c r="D656" t="s">
        <v>80</v>
      </c>
      <c r="E656" s="23" t="s">
        <v>45</v>
      </c>
    </row>
    <row r="657" spans="1:12" x14ac:dyDescent="0.25">
      <c r="A657" s="23">
        <v>400135</v>
      </c>
      <c r="B657" t="s">
        <v>685</v>
      </c>
      <c r="C657" t="s">
        <v>42</v>
      </c>
      <c r="D657" t="s">
        <v>80</v>
      </c>
      <c r="E657" s="23" t="s">
        <v>45</v>
      </c>
    </row>
    <row r="658" spans="1:12" x14ac:dyDescent="0.25">
      <c r="A658" s="23">
        <v>400124</v>
      </c>
      <c r="B658" t="s">
        <v>686</v>
      </c>
      <c r="C658" t="s">
        <v>42</v>
      </c>
      <c r="D658" t="s">
        <v>80</v>
      </c>
      <c r="E658" s="24">
        <v>0.59</v>
      </c>
      <c r="F658" s="23">
        <v>54</v>
      </c>
      <c r="G658" s="23" t="s">
        <v>40</v>
      </c>
      <c r="H658" s="23">
        <v>56</v>
      </c>
      <c r="I658" s="23" t="s">
        <v>40</v>
      </c>
      <c r="J658" s="23">
        <v>60</v>
      </c>
      <c r="K658" s="23" t="s">
        <v>39</v>
      </c>
      <c r="L658" s="23">
        <v>7.96</v>
      </c>
    </row>
    <row r="659" spans="1:12" x14ac:dyDescent="0.25">
      <c r="A659" s="23">
        <v>400136</v>
      </c>
      <c r="B659" t="s">
        <v>687</v>
      </c>
      <c r="C659" t="s">
        <v>42</v>
      </c>
      <c r="D659" t="s">
        <v>80</v>
      </c>
      <c r="E659" s="23" t="s">
        <v>45</v>
      </c>
    </row>
    <row r="660" spans="1:12" x14ac:dyDescent="0.25">
      <c r="A660" s="23">
        <v>400129</v>
      </c>
      <c r="B660" t="s">
        <v>1598</v>
      </c>
      <c r="C660" t="s">
        <v>42</v>
      </c>
      <c r="D660" t="s">
        <v>80</v>
      </c>
      <c r="E660" s="23" t="s">
        <v>45</v>
      </c>
    </row>
    <row r="661" spans="1:12" x14ac:dyDescent="0.25">
      <c r="A661" s="23">
        <v>400123</v>
      </c>
      <c r="B661" t="s">
        <v>688</v>
      </c>
      <c r="C661" t="s">
        <v>42</v>
      </c>
      <c r="D661" t="s">
        <v>80</v>
      </c>
      <c r="E661" s="24">
        <v>0.31</v>
      </c>
      <c r="F661" s="23">
        <v>68</v>
      </c>
      <c r="G661" s="23" t="s">
        <v>39</v>
      </c>
      <c r="H661" s="23">
        <v>53</v>
      </c>
      <c r="I661" s="23" t="s">
        <v>40</v>
      </c>
      <c r="J661" s="23">
        <v>75</v>
      </c>
      <c r="K661" s="23" t="s">
        <v>39</v>
      </c>
      <c r="L661" s="23">
        <v>8.33</v>
      </c>
    </row>
    <row r="662" spans="1:12" x14ac:dyDescent="0.25">
      <c r="A662" s="23">
        <v>400139</v>
      </c>
      <c r="B662" t="s">
        <v>689</v>
      </c>
      <c r="C662" t="s">
        <v>42</v>
      </c>
      <c r="D662" t="s">
        <v>80</v>
      </c>
      <c r="E662" s="23" t="s">
        <v>45</v>
      </c>
    </row>
    <row r="663" spans="1:12" x14ac:dyDescent="0.25">
      <c r="A663" s="23">
        <v>400141</v>
      </c>
      <c r="B663" t="s">
        <v>690</v>
      </c>
      <c r="C663" t="s">
        <v>42</v>
      </c>
      <c r="D663" t="s">
        <v>80</v>
      </c>
      <c r="E663" s="23" t="s">
        <v>45</v>
      </c>
    </row>
    <row r="664" spans="1:12" x14ac:dyDescent="0.25">
      <c r="A664" s="23">
        <v>400142</v>
      </c>
      <c r="B664" t="s">
        <v>691</v>
      </c>
      <c r="D664" t="s">
        <v>80</v>
      </c>
      <c r="E664" s="23" t="s">
        <v>45</v>
      </c>
    </row>
    <row r="665" spans="1:12" x14ac:dyDescent="0.25">
      <c r="A665" s="23">
        <v>400143</v>
      </c>
      <c r="B665" t="s">
        <v>692</v>
      </c>
      <c r="C665" t="s">
        <v>42</v>
      </c>
      <c r="D665" t="s">
        <v>80</v>
      </c>
      <c r="E665" s="24">
        <v>0.36</v>
      </c>
      <c r="F665" s="23">
        <v>75</v>
      </c>
      <c r="G665" s="23" t="s">
        <v>39</v>
      </c>
      <c r="H665" s="23">
        <v>74</v>
      </c>
      <c r="I665" s="23" t="s">
        <v>39</v>
      </c>
      <c r="J665" s="23">
        <v>81</v>
      </c>
      <c r="K665" s="23" t="s">
        <v>62</v>
      </c>
      <c r="L665" s="23">
        <v>8.61</v>
      </c>
    </row>
    <row r="666" spans="1:12" x14ac:dyDescent="0.25">
      <c r="A666" s="23">
        <v>400144</v>
      </c>
      <c r="B666" t="s">
        <v>693</v>
      </c>
      <c r="C666" t="s">
        <v>42</v>
      </c>
      <c r="D666" t="s">
        <v>80</v>
      </c>
      <c r="E666" s="23" t="s">
        <v>45</v>
      </c>
    </row>
    <row r="667" spans="1:12" x14ac:dyDescent="0.25">
      <c r="A667" s="23">
        <v>400145</v>
      </c>
      <c r="B667" t="s">
        <v>694</v>
      </c>
      <c r="C667" t="s">
        <v>42</v>
      </c>
      <c r="D667" t="s">
        <v>80</v>
      </c>
      <c r="E667" s="23" t="s">
        <v>45</v>
      </c>
    </row>
    <row r="668" spans="1:12" x14ac:dyDescent="0.25">
      <c r="A668" s="23">
        <v>400130</v>
      </c>
      <c r="B668" t="s">
        <v>695</v>
      </c>
      <c r="C668" t="s">
        <v>42</v>
      </c>
      <c r="D668" t="s">
        <v>80</v>
      </c>
      <c r="E668" s="24">
        <v>0.57999999999999996</v>
      </c>
      <c r="F668" s="23">
        <v>60</v>
      </c>
      <c r="G668" s="23" t="s">
        <v>39</v>
      </c>
      <c r="H668" s="23">
        <v>47</v>
      </c>
      <c r="I668" s="23" t="s">
        <v>40</v>
      </c>
      <c r="J668" s="23">
        <v>59</v>
      </c>
      <c r="K668" s="23" t="s">
        <v>40</v>
      </c>
      <c r="L668" s="23">
        <v>8.16</v>
      </c>
    </row>
    <row r="669" spans="1:12" x14ac:dyDescent="0.25">
      <c r="A669" s="23">
        <v>609748</v>
      </c>
      <c r="B669" t="s">
        <v>696</v>
      </c>
      <c r="C669" t="s">
        <v>42</v>
      </c>
      <c r="D669" t="s">
        <v>85</v>
      </c>
      <c r="E669" s="23" t="s">
        <v>45</v>
      </c>
    </row>
    <row r="670" spans="1:12" x14ac:dyDescent="0.25">
      <c r="A670" s="23">
        <v>610235</v>
      </c>
      <c r="B670" t="s">
        <v>697</v>
      </c>
      <c r="C670" t="s">
        <v>38</v>
      </c>
      <c r="D670" t="s">
        <v>98</v>
      </c>
      <c r="E670" s="24">
        <v>0.53</v>
      </c>
      <c r="F670" s="23">
        <v>53</v>
      </c>
      <c r="G670" s="23" t="s">
        <v>40</v>
      </c>
      <c r="H670" s="23">
        <v>38</v>
      </c>
      <c r="I670" s="23" t="s">
        <v>49</v>
      </c>
      <c r="J670" s="23">
        <v>56</v>
      </c>
      <c r="K670" s="23" t="s">
        <v>40</v>
      </c>
      <c r="L670" s="23">
        <v>7.97</v>
      </c>
    </row>
    <row r="671" spans="1:12" x14ac:dyDescent="0.25">
      <c r="A671" s="23">
        <v>609755</v>
      </c>
      <c r="B671" t="s">
        <v>698</v>
      </c>
      <c r="C671" t="s">
        <v>42</v>
      </c>
      <c r="D671" t="s">
        <v>47</v>
      </c>
      <c r="E671" s="23" t="s">
        <v>45</v>
      </c>
    </row>
    <row r="672" spans="1:12" x14ac:dyDescent="0.25">
      <c r="A672" s="23">
        <v>400087</v>
      </c>
      <c r="B672" t="s">
        <v>699</v>
      </c>
      <c r="C672" t="s">
        <v>42</v>
      </c>
      <c r="D672" t="s">
        <v>44</v>
      </c>
      <c r="E672" s="23" t="s">
        <v>45</v>
      </c>
    </row>
    <row r="673" spans="1:12" x14ac:dyDescent="0.25">
      <c r="A673" s="23">
        <v>609973</v>
      </c>
      <c r="B673" t="s">
        <v>700</v>
      </c>
      <c r="C673" t="s">
        <v>38</v>
      </c>
      <c r="D673" t="s">
        <v>47</v>
      </c>
      <c r="E673" s="24">
        <v>0.43</v>
      </c>
      <c r="F673" s="23">
        <v>26</v>
      </c>
      <c r="G673" s="23" t="s">
        <v>49</v>
      </c>
      <c r="H673" s="23">
        <v>51</v>
      </c>
      <c r="I673" s="23" t="s">
        <v>40</v>
      </c>
      <c r="J673" s="23">
        <v>39</v>
      </c>
      <c r="K673" s="23" t="s">
        <v>49</v>
      </c>
      <c r="L673" s="23">
        <v>8.56</v>
      </c>
    </row>
  </sheetData>
  <sheetProtection algorithmName="SHA-512" hashValue="DkBhDLrCxQrg7Wc3/FbWSpDzuAIV2MZjiU7SyyKbTYarvKLIPZuOL1vcvCxXeu3pbQrnSxgbbWnoH9+pxVyUYA==" saltValue="VVmDEFQiWtFnE+FT44aFk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HN806"/>
  <sheetViews>
    <sheetView showGridLines="0" tabSelected="1" topLeftCell="C1" zoomScaleNormal="100" zoomScaleSheetLayoutView="120" zoomScalePageLayoutView="70" workbookViewId="0">
      <pane ySplit="3" topLeftCell="A4" activePane="bottomLeft" state="frozen"/>
      <selection pane="bottomLeft" activeCell="I2" sqref="I2:BN2"/>
    </sheetView>
  </sheetViews>
  <sheetFormatPr defaultRowHeight="18.75" x14ac:dyDescent="0.3"/>
  <cols>
    <col min="1" max="1" width="0" style="28" hidden="1" customWidth="1"/>
    <col min="2" max="2" width="14.7109375" style="25" hidden="1" customWidth="1"/>
    <col min="3" max="20" width="1.28515625" style="72" customWidth="1"/>
    <col min="21" max="21" width="1.28515625" style="144" customWidth="1"/>
    <col min="22" max="25" width="1.28515625" style="145" customWidth="1"/>
    <col min="26" max="45" width="1.28515625" style="28" customWidth="1"/>
    <col min="46" max="46" width="1.28515625" style="146" customWidth="1"/>
    <col min="47" max="66" width="1.28515625" style="28" customWidth="1"/>
    <col min="67" max="67" width="1.28515625" style="32" customWidth="1"/>
    <col min="68" max="109" width="1.28515625" style="28" customWidth="1"/>
    <col min="110" max="110" width="1.28515625" style="32" customWidth="1"/>
    <col min="111" max="130" width="1.28515625" style="28" customWidth="1"/>
    <col min="131" max="131" width="1.28515625" style="32" customWidth="1"/>
    <col min="132" max="135" width="1.28515625" style="28" customWidth="1"/>
    <col min="136" max="136" width="0.5703125" style="27" customWidth="1"/>
    <col min="137" max="137" width="1.28515625" style="27" customWidth="1"/>
    <col min="138" max="138" width="1.28515625" style="28" customWidth="1"/>
    <col min="139" max="140" width="1.28515625" style="27" customWidth="1"/>
    <col min="141" max="142" width="2" style="27" customWidth="1"/>
    <col min="143" max="143" width="1.5703125" style="27" customWidth="1"/>
    <col min="144" max="192" width="2" style="28" customWidth="1"/>
    <col min="193" max="196" width="9.140625" style="28"/>
    <col min="197" max="197" width="14.85546875" style="28" customWidth="1"/>
    <col min="198" max="16384" width="9.140625" style="28"/>
  </cols>
  <sheetData>
    <row r="1" spans="2:222" ht="7.5" customHeight="1" x14ac:dyDescent="0.2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H1" s="27"/>
    </row>
    <row r="2" spans="2:222" s="32" customFormat="1" ht="45" customHeight="1" x14ac:dyDescent="0.25">
      <c r="B2" s="29" t="s">
        <v>1499</v>
      </c>
      <c r="C2" s="30"/>
      <c r="D2" s="30"/>
      <c r="E2" s="30"/>
      <c r="F2" s="30"/>
      <c r="G2" s="30"/>
      <c r="H2" s="30"/>
      <c r="I2" s="329" t="s">
        <v>37</v>
      </c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1"/>
      <c r="BP2" s="31"/>
      <c r="BQ2" s="31"/>
      <c r="BR2" s="31"/>
      <c r="BS2" s="331" t="s">
        <v>1693</v>
      </c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27"/>
      <c r="EG2" s="27"/>
      <c r="EH2" s="27"/>
      <c r="EI2" s="27"/>
      <c r="EJ2" s="27"/>
      <c r="EK2" s="27"/>
      <c r="EL2" s="27"/>
      <c r="EM2" s="27"/>
    </row>
    <row r="3" spans="2:222" s="32" customFormat="1" ht="6.75" customHeight="1" x14ac:dyDescent="0.25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27"/>
      <c r="EG3" s="27"/>
      <c r="EH3" s="27"/>
      <c r="EI3" s="27"/>
      <c r="EJ3" s="27"/>
      <c r="EK3" s="27"/>
      <c r="EL3" s="27"/>
      <c r="EM3" s="27"/>
    </row>
    <row r="4" spans="2:222" s="36" customFormat="1" ht="9.9499999999999993" customHeight="1" x14ac:dyDescent="0.25">
      <c r="B4" s="35"/>
      <c r="EF4" s="27"/>
      <c r="EG4" s="27"/>
      <c r="EI4" s="27"/>
      <c r="EJ4" s="27"/>
      <c r="EK4" s="27"/>
      <c r="EL4" s="27"/>
      <c r="EM4" s="27"/>
    </row>
    <row r="5" spans="2:222" s="41" customFormat="1" ht="17.25" customHeight="1" x14ac:dyDescent="0.25">
      <c r="B5" s="37"/>
      <c r="C5" s="332" t="s">
        <v>1500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8"/>
      <c r="BR5" s="39"/>
      <c r="BS5" s="333" t="s">
        <v>1501</v>
      </c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40"/>
      <c r="DO5" s="334" t="s">
        <v>1502</v>
      </c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27"/>
      <c r="EG5" s="27"/>
      <c r="EI5" s="27"/>
      <c r="EJ5" s="27"/>
      <c r="EK5" s="27"/>
    </row>
    <row r="6" spans="2:222" s="48" customFormat="1" ht="12" customHeight="1" x14ac:dyDescent="0.25">
      <c r="B6" s="311" t="s">
        <v>1503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44"/>
      <c r="AD6" s="44"/>
      <c r="AE6" s="44"/>
      <c r="AF6" s="44"/>
      <c r="AG6" s="45"/>
      <c r="AH6" s="45"/>
      <c r="AI6" s="45"/>
      <c r="AJ6" s="45"/>
      <c r="AK6" s="46"/>
      <c r="AL6" s="46"/>
      <c r="AM6" s="47"/>
      <c r="AN6" s="44"/>
      <c r="AO6" s="44"/>
      <c r="AP6" s="44"/>
      <c r="AQ6" s="44"/>
      <c r="AR6" s="46"/>
      <c r="AS6" s="46"/>
      <c r="AT6" s="46"/>
      <c r="AU6" s="46"/>
      <c r="AV6" s="46"/>
      <c r="AW6" s="46"/>
      <c r="AY6" s="44"/>
      <c r="AZ6" s="44"/>
      <c r="BA6" s="44"/>
      <c r="BB6" s="44"/>
      <c r="BC6" s="49"/>
      <c r="BD6" s="49"/>
      <c r="BE6" s="47"/>
      <c r="BF6" s="47"/>
      <c r="BG6" s="47"/>
      <c r="BH6" s="47"/>
      <c r="BJ6" s="44"/>
      <c r="BK6" s="44"/>
      <c r="BL6" s="44"/>
      <c r="BM6" s="44"/>
      <c r="BN6" s="49"/>
      <c r="BO6" s="49"/>
      <c r="BP6" s="50"/>
      <c r="BQ6" s="50"/>
      <c r="BR6" s="27"/>
      <c r="BS6" s="314" t="s">
        <v>1701</v>
      </c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51"/>
      <c r="DP6" s="51"/>
      <c r="EF6" s="27"/>
      <c r="EG6" s="27"/>
      <c r="EI6" s="27"/>
      <c r="EJ6" s="27"/>
      <c r="EK6" s="27"/>
      <c r="EL6" s="27"/>
      <c r="EM6" s="27"/>
    </row>
    <row r="7" spans="2:222" s="48" customFormat="1" ht="20.100000000000001" customHeight="1" x14ac:dyDescent="0.3">
      <c r="B7" s="31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3"/>
      <c r="V7" s="54"/>
      <c r="W7" s="54"/>
      <c r="X7" s="54"/>
      <c r="Y7" s="54"/>
      <c r="Z7" s="54"/>
      <c r="AA7" s="55"/>
      <c r="AB7" s="55"/>
      <c r="AC7" s="56"/>
      <c r="AD7" s="56"/>
      <c r="AE7" s="56"/>
      <c r="AF7" s="56"/>
      <c r="AG7" s="57"/>
      <c r="AH7" s="57"/>
      <c r="AI7" s="57"/>
      <c r="AJ7" s="57"/>
      <c r="AK7" s="58"/>
      <c r="AL7" s="58"/>
      <c r="AM7" s="59"/>
      <c r="AN7" s="56"/>
      <c r="AO7" s="56"/>
      <c r="AP7" s="56"/>
      <c r="AQ7" s="56"/>
      <c r="AR7" s="58"/>
      <c r="AS7" s="58"/>
      <c r="AT7" s="58"/>
      <c r="AU7" s="58"/>
      <c r="AV7" s="58"/>
      <c r="AW7" s="58"/>
      <c r="AX7" s="52"/>
      <c r="AY7" s="56"/>
      <c r="AZ7" s="56"/>
      <c r="BA7" s="56"/>
      <c r="BB7" s="56"/>
      <c r="BC7" s="60"/>
      <c r="BD7" s="60"/>
      <c r="BE7" s="59"/>
      <c r="BF7" s="59"/>
      <c r="BG7" s="59"/>
      <c r="BH7" s="59"/>
      <c r="BI7" s="52"/>
      <c r="BJ7" s="56"/>
      <c r="BK7" s="56"/>
      <c r="BL7" s="56"/>
      <c r="BM7" s="56"/>
      <c r="BN7" s="60"/>
      <c r="BO7" s="60"/>
      <c r="BP7" s="61"/>
      <c r="BQ7" s="27"/>
      <c r="BR7" s="27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2" t="s">
        <v>1504</v>
      </c>
      <c r="DP7" s="312"/>
      <c r="DQ7" s="312"/>
      <c r="DR7" s="312"/>
      <c r="DS7" s="312"/>
      <c r="DT7" s="312"/>
      <c r="DU7" s="167" t="s">
        <v>1505</v>
      </c>
      <c r="DV7" s="168"/>
      <c r="DW7" s="168"/>
      <c r="DX7" s="168"/>
      <c r="DY7" s="169"/>
      <c r="DZ7" s="169"/>
      <c r="EA7" s="169"/>
      <c r="EB7" s="169"/>
      <c r="EC7" s="169"/>
      <c r="ED7" s="169"/>
      <c r="EE7" s="169"/>
      <c r="EF7" s="27"/>
      <c r="EG7" s="27"/>
      <c r="EI7" s="27"/>
      <c r="EJ7" s="27"/>
    </row>
    <row r="8" spans="2:222" s="63" customFormat="1" ht="20.100000000000001" customHeight="1" x14ac:dyDescent="0.3">
      <c r="B8" s="311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  <c r="W8" s="54"/>
      <c r="X8" s="54"/>
      <c r="Y8" s="54"/>
      <c r="Z8" s="54"/>
      <c r="AA8" s="55"/>
      <c r="AB8" s="55"/>
      <c r="AC8" s="56"/>
      <c r="AD8" s="56"/>
      <c r="AE8" s="56"/>
      <c r="AF8" s="56"/>
      <c r="AG8" s="57"/>
      <c r="AH8" s="57"/>
      <c r="AI8" s="57"/>
      <c r="AJ8" s="57"/>
      <c r="AK8" s="58"/>
      <c r="AL8" s="58"/>
      <c r="AM8" s="59"/>
      <c r="AN8" s="56"/>
      <c r="AO8" s="56"/>
      <c r="AP8" s="56"/>
      <c r="AQ8" s="56"/>
      <c r="AR8" s="58"/>
      <c r="AS8" s="58"/>
      <c r="AT8" s="58"/>
      <c r="AU8" s="58"/>
      <c r="AV8" s="58"/>
      <c r="AW8" s="58"/>
      <c r="AX8" s="52"/>
      <c r="AY8" s="56"/>
      <c r="AZ8" s="56"/>
      <c r="BA8" s="56"/>
      <c r="BB8" s="56"/>
      <c r="BC8" s="60"/>
      <c r="BD8" s="60"/>
      <c r="BE8" s="59"/>
      <c r="BF8" s="59"/>
      <c r="BG8" s="59"/>
      <c r="BH8" s="59"/>
      <c r="BI8" s="52"/>
      <c r="BJ8" s="56"/>
      <c r="BK8" s="56"/>
      <c r="BL8" s="56"/>
      <c r="BM8" s="56"/>
      <c r="BN8" s="60"/>
      <c r="BO8" s="60"/>
      <c r="BP8" s="61"/>
      <c r="BQ8" s="27"/>
      <c r="BR8" s="27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3" t="s">
        <v>1506</v>
      </c>
      <c r="DP8" s="313"/>
      <c r="DQ8" s="313"/>
      <c r="DR8" s="313"/>
      <c r="DS8" s="313"/>
      <c r="DT8" s="313"/>
      <c r="DU8" s="167" t="s">
        <v>1507</v>
      </c>
      <c r="DV8" s="170"/>
      <c r="DW8" s="170"/>
      <c r="DX8" s="170"/>
      <c r="DY8" s="169"/>
      <c r="DZ8" s="169"/>
      <c r="EA8" s="169"/>
      <c r="EB8" s="169"/>
      <c r="EC8" s="169"/>
      <c r="ED8" s="169"/>
      <c r="EE8" s="169"/>
      <c r="EF8" s="27"/>
      <c r="EG8" s="27"/>
      <c r="EI8" s="27"/>
      <c r="EJ8" s="27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</row>
    <row r="9" spans="2:222" ht="20.100000000000001" customHeight="1" x14ac:dyDescent="0.3">
      <c r="B9" s="31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53"/>
      <c r="V9" s="54"/>
      <c r="W9" s="54"/>
      <c r="X9" s="54"/>
      <c r="Y9" s="54"/>
      <c r="Z9" s="54"/>
      <c r="AA9" s="55"/>
      <c r="AB9" s="55"/>
      <c r="AC9" s="56"/>
      <c r="AD9" s="56"/>
      <c r="AE9" s="56"/>
      <c r="AF9" s="56"/>
      <c r="AG9" s="57"/>
      <c r="AH9" s="57"/>
      <c r="AI9" s="57"/>
      <c r="AJ9" s="57"/>
      <c r="AK9" s="58"/>
      <c r="AL9" s="58"/>
      <c r="AM9" s="59"/>
      <c r="AN9" s="56"/>
      <c r="AO9" s="56"/>
      <c r="AP9" s="56"/>
      <c r="AQ9" s="56"/>
      <c r="AR9" s="58"/>
      <c r="AS9" s="58"/>
      <c r="AT9" s="58"/>
      <c r="AU9" s="58"/>
      <c r="AV9" s="58"/>
      <c r="AW9" s="58"/>
      <c r="AX9" s="52"/>
      <c r="AY9" s="56"/>
      <c r="AZ9" s="56"/>
      <c r="BA9" s="56"/>
      <c r="BB9" s="56"/>
      <c r="BC9" s="60"/>
      <c r="BD9" s="60"/>
      <c r="BE9" s="59"/>
      <c r="BF9" s="59"/>
      <c r="BG9" s="59"/>
      <c r="BH9" s="59"/>
      <c r="BI9" s="52"/>
      <c r="BJ9" s="56"/>
      <c r="BK9" s="56"/>
      <c r="BL9" s="56"/>
      <c r="BM9" s="56"/>
      <c r="BN9" s="60"/>
      <c r="BO9" s="60"/>
      <c r="BP9" s="61"/>
      <c r="BQ9" s="27"/>
      <c r="BR9" s="27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26" t="s">
        <v>1508</v>
      </c>
      <c r="DP9" s="326"/>
      <c r="DQ9" s="326"/>
      <c r="DR9" s="326"/>
      <c r="DS9" s="326"/>
      <c r="DT9" s="326"/>
      <c r="DU9" s="167" t="s">
        <v>1509</v>
      </c>
      <c r="DV9" s="171"/>
      <c r="DW9" s="171"/>
      <c r="DX9" s="171"/>
      <c r="DY9" s="169"/>
      <c r="DZ9" s="169"/>
      <c r="EA9" s="169"/>
      <c r="EB9" s="169"/>
      <c r="EC9" s="169"/>
      <c r="ED9" s="169"/>
      <c r="EE9" s="16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</row>
    <row r="10" spans="2:222" s="63" customFormat="1" ht="20.100000000000001" customHeight="1" x14ac:dyDescent="0.3">
      <c r="B10" s="31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54"/>
      <c r="X10" s="54"/>
      <c r="Y10" s="54"/>
      <c r="Z10" s="54"/>
      <c r="AA10" s="55"/>
      <c r="AB10" s="55"/>
      <c r="AC10" s="56"/>
      <c r="AD10" s="56"/>
      <c r="AE10" s="56"/>
      <c r="AF10" s="56"/>
      <c r="AG10" s="57"/>
      <c r="AH10" s="57"/>
      <c r="AI10" s="57"/>
      <c r="AJ10" s="57"/>
      <c r="AK10" s="58"/>
      <c r="AL10" s="58"/>
      <c r="AM10" s="59"/>
      <c r="AN10" s="56"/>
      <c r="AO10" s="56"/>
      <c r="AP10" s="56"/>
      <c r="AQ10" s="56"/>
      <c r="AR10" s="58"/>
      <c r="AS10" s="58"/>
      <c r="AT10" s="58"/>
      <c r="AU10" s="58"/>
      <c r="AV10" s="58"/>
      <c r="AW10" s="58"/>
      <c r="AX10" s="52"/>
      <c r="AY10" s="56"/>
      <c r="AZ10" s="56"/>
      <c r="BA10" s="56"/>
      <c r="BB10" s="56"/>
      <c r="BC10" s="60"/>
      <c r="BD10" s="60"/>
      <c r="BE10" s="59"/>
      <c r="BF10" s="59"/>
      <c r="BG10" s="59"/>
      <c r="BH10" s="59"/>
      <c r="BI10" s="52"/>
      <c r="BJ10" s="56"/>
      <c r="BK10" s="56"/>
      <c r="BL10" s="56"/>
      <c r="BM10" s="56"/>
      <c r="BN10" s="60"/>
      <c r="BO10" s="60"/>
      <c r="BP10" s="61"/>
      <c r="BQ10" s="27"/>
      <c r="BR10" s="27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27" t="s">
        <v>1510</v>
      </c>
      <c r="DP10" s="327"/>
      <c r="DQ10" s="327"/>
      <c r="DR10" s="327"/>
      <c r="DS10" s="327"/>
      <c r="DT10" s="327"/>
      <c r="DU10" s="167" t="s">
        <v>1511</v>
      </c>
      <c r="DV10" s="170"/>
      <c r="DW10" s="170"/>
      <c r="DX10" s="170"/>
      <c r="DY10" s="169"/>
      <c r="DZ10" s="169"/>
      <c r="EA10" s="169"/>
      <c r="EB10" s="169"/>
      <c r="EC10" s="169"/>
      <c r="ED10" s="169"/>
      <c r="EE10" s="169"/>
      <c r="EF10" s="27"/>
      <c r="EG10" s="27"/>
      <c r="EI10" s="27"/>
      <c r="EJ10" s="27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</row>
    <row r="11" spans="2:222" s="65" customFormat="1" ht="20.100000000000001" customHeight="1" x14ac:dyDescent="0.3">
      <c r="B11" s="311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53"/>
      <c r="V11" s="54"/>
      <c r="W11" s="54"/>
      <c r="X11" s="54"/>
      <c r="Y11" s="54"/>
      <c r="Z11" s="54"/>
      <c r="AA11" s="55"/>
      <c r="AB11" s="55"/>
      <c r="AC11" s="56"/>
      <c r="AD11" s="56"/>
      <c r="AE11" s="56"/>
      <c r="AF11" s="56"/>
      <c r="AG11" s="57"/>
      <c r="AH11" s="57"/>
      <c r="AI11" s="57"/>
      <c r="AJ11" s="57"/>
      <c r="AK11" s="58"/>
      <c r="AL11" s="58"/>
      <c r="AM11" s="59"/>
      <c r="AN11" s="56"/>
      <c r="AO11" s="56"/>
      <c r="AP11" s="56"/>
      <c r="AQ11" s="56"/>
      <c r="AR11" s="58"/>
      <c r="AS11" s="58"/>
      <c r="AT11" s="58"/>
      <c r="AU11" s="58"/>
      <c r="AV11" s="58"/>
      <c r="AW11" s="58"/>
      <c r="AX11" s="52"/>
      <c r="AY11" s="56"/>
      <c r="AZ11" s="56"/>
      <c r="BA11" s="56"/>
      <c r="BB11" s="56"/>
      <c r="BC11" s="60"/>
      <c r="BD11" s="60"/>
      <c r="BE11" s="59"/>
      <c r="BF11" s="59"/>
      <c r="BG11" s="59"/>
      <c r="BH11" s="59"/>
      <c r="BI11" s="52"/>
      <c r="BJ11" s="56"/>
      <c r="BK11" s="56"/>
      <c r="BL11" s="56"/>
      <c r="BM11" s="56"/>
      <c r="BN11" s="60"/>
      <c r="BO11" s="60"/>
      <c r="BP11" s="61"/>
      <c r="BQ11" s="27"/>
      <c r="BR11" s="27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28" t="s">
        <v>1512</v>
      </c>
      <c r="DP11" s="328"/>
      <c r="DQ11" s="328"/>
      <c r="DR11" s="328"/>
      <c r="DS11" s="328"/>
      <c r="DT11" s="328"/>
      <c r="DU11" s="167" t="s">
        <v>1513</v>
      </c>
      <c r="DV11" s="172"/>
      <c r="DW11" s="172"/>
      <c r="DX11" s="172"/>
      <c r="DY11" s="169"/>
      <c r="DZ11" s="169"/>
      <c r="EA11" s="169"/>
      <c r="EB11" s="169"/>
      <c r="EC11" s="169"/>
      <c r="ED11" s="169"/>
      <c r="EE11" s="169"/>
      <c r="EF11" s="27"/>
      <c r="EG11" s="27"/>
      <c r="EI11" s="27"/>
      <c r="EJ11" s="27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</row>
    <row r="12" spans="2:222" s="63" customFormat="1" ht="20.100000000000001" customHeight="1" x14ac:dyDescent="0.3">
      <c r="B12" s="31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5"/>
      <c r="AB12" s="55"/>
      <c r="AC12" s="56"/>
      <c r="AD12" s="56"/>
      <c r="AE12" s="56"/>
      <c r="AF12" s="56"/>
      <c r="AG12" s="57"/>
      <c r="AH12" s="57"/>
      <c r="AI12" s="57"/>
      <c r="AJ12" s="57"/>
      <c r="AK12" s="58"/>
      <c r="AL12" s="58"/>
      <c r="AM12" s="59"/>
      <c r="AN12" s="56"/>
      <c r="AO12" s="56"/>
      <c r="AP12" s="56"/>
      <c r="AQ12" s="56"/>
      <c r="AR12" s="58"/>
      <c r="AS12" s="58"/>
      <c r="AT12" s="58"/>
      <c r="AU12" s="58"/>
      <c r="AV12" s="58"/>
      <c r="AW12" s="58"/>
      <c r="AX12" s="52"/>
      <c r="AY12" s="56"/>
      <c r="AZ12" s="56"/>
      <c r="BA12" s="56"/>
      <c r="BB12" s="56"/>
      <c r="BC12" s="60"/>
      <c r="BD12" s="60"/>
      <c r="BE12" s="59"/>
      <c r="BF12" s="59"/>
      <c r="BG12" s="59"/>
      <c r="BH12" s="59"/>
      <c r="BI12" s="52"/>
      <c r="BJ12" s="56"/>
      <c r="BK12" s="56"/>
      <c r="BL12" s="56"/>
      <c r="BM12" s="56"/>
      <c r="BN12" s="60"/>
      <c r="BO12" s="60"/>
      <c r="BP12" s="61"/>
      <c r="BQ12" s="27"/>
      <c r="BR12" s="27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51"/>
      <c r="DP12" s="51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27"/>
      <c r="EG12" s="27"/>
      <c r="EI12" s="27"/>
      <c r="EJ12" s="27"/>
      <c r="EK12" s="27"/>
      <c r="EL12" s="27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</row>
    <row r="13" spans="2:222" s="63" customFormat="1" ht="18" customHeight="1" x14ac:dyDescent="0.25">
      <c r="B13" s="31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57"/>
      <c r="AJ13" s="57"/>
      <c r="AK13" s="58"/>
      <c r="AL13" s="58"/>
      <c r="AM13" s="59"/>
      <c r="AN13" s="56"/>
      <c r="AO13" s="56"/>
      <c r="AP13" s="56"/>
      <c r="AQ13" s="56"/>
      <c r="AR13" s="58"/>
      <c r="AS13" s="58"/>
      <c r="AT13" s="58"/>
      <c r="AU13" s="58"/>
      <c r="AV13" s="58"/>
      <c r="AW13" s="58"/>
      <c r="AX13" s="52"/>
      <c r="AY13" s="56"/>
      <c r="AZ13" s="56"/>
      <c r="BA13" s="56"/>
      <c r="BB13" s="56"/>
      <c r="BC13" s="60"/>
      <c r="BD13" s="60"/>
      <c r="BE13" s="59"/>
      <c r="BF13" s="59"/>
      <c r="BG13" s="59"/>
      <c r="BH13" s="59"/>
      <c r="BI13" s="52"/>
      <c r="BJ13" s="56"/>
      <c r="BK13" s="56"/>
      <c r="BL13" s="56"/>
      <c r="BM13" s="56"/>
      <c r="BN13" s="60"/>
      <c r="BO13" s="60"/>
      <c r="BP13" s="61"/>
      <c r="BQ13" s="27"/>
      <c r="BR13" s="238" t="s">
        <v>1515</v>
      </c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40"/>
      <c r="EF13" s="27"/>
      <c r="EG13" s="27"/>
      <c r="EI13" s="27"/>
      <c r="EJ13" s="27"/>
      <c r="EK13" s="27"/>
      <c r="EL13" s="27"/>
      <c r="EM13" s="27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</row>
    <row r="14" spans="2:222" s="63" customFormat="1" ht="18" customHeight="1" x14ac:dyDescent="0.25">
      <c r="B14" s="31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41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3"/>
      <c r="EF14" s="27"/>
      <c r="EG14" s="27"/>
      <c r="EI14" s="27"/>
      <c r="EJ14" s="27"/>
      <c r="EK14" s="27"/>
      <c r="EL14" s="27"/>
      <c r="EM14" s="27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</row>
    <row r="15" spans="2:222" s="69" customFormat="1" ht="18" customHeight="1" x14ac:dyDescent="0.25">
      <c r="B15" s="315"/>
      <c r="C15" s="316" t="s">
        <v>1514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8"/>
      <c r="BQ15" s="67"/>
      <c r="BR15" s="68"/>
      <c r="CS15" s="323" t="s">
        <v>1517</v>
      </c>
      <c r="CT15" s="323"/>
      <c r="CU15" s="323"/>
      <c r="CV15" s="323"/>
      <c r="CW15" s="323"/>
      <c r="CX15" s="72"/>
      <c r="CY15" s="72"/>
      <c r="CZ15" s="72"/>
      <c r="DA15" s="72"/>
      <c r="DB15" s="72"/>
      <c r="DC15" s="72"/>
      <c r="DD15" s="72"/>
      <c r="DE15" s="73"/>
      <c r="DG15" s="73"/>
      <c r="DH15" s="73"/>
      <c r="DI15" s="73"/>
      <c r="DN15" s="72"/>
      <c r="DO15" s="73"/>
      <c r="DP15" s="74"/>
      <c r="DQ15" s="74"/>
      <c r="DR15" s="74"/>
      <c r="DS15" s="75"/>
      <c r="DT15" s="324" t="s">
        <v>1518</v>
      </c>
      <c r="DU15" s="324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27"/>
      <c r="EG15" s="27"/>
      <c r="EH15" s="68"/>
      <c r="EI15" s="68"/>
      <c r="EJ15" s="68"/>
      <c r="EK15" s="68"/>
      <c r="EL15" s="68"/>
      <c r="EM15" s="68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</row>
    <row r="16" spans="2:222" s="71" customFormat="1" ht="18" customHeight="1" x14ac:dyDescent="0.25">
      <c r="B16" s="70"/>
      <c r="C16" s="319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1"/>
      <c r="BQ16" s="67"/>
      <c r="BR16"/>
      <c r="BS16" s="68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173" t="s">
        <v>668</v>
      </c>
      <c r="CS16" s="322">
        <f t="shared" ref="CS16:CS21" si="0">IF($BH$17="&lt; 30%","",IFERROR(($DS16/$EA$21)*100,0))</f>
        <v>8.6115280087616117</v>
      </c>
      <c r="CT16" s="322"/>
      <c r="CU16" s="322"/>
      <c r="CV16" s="322"/>
      <c r="CW16" s="322"/>
      <c r="CX16" s="78">
        <v>4</v>
      </c>
      <c r="CY16" s="78">
        <v>9</v>
      </c>
      <c r="CZ16" s="78">
        <v>14</v>
      </c>
      <c r="DA16" s="78">
        <v>19</v>
      </c>
      <c r="DB16" s="78">
        <v>24</v>
      </c>
      <c r="DC16" s="78">
        <v>29</v>
      </c>
      <c r="DD16" s="78">
        <v>34</v>
      </c>
      <c r="DE16" s="78">
        <v>39</v>
      </c>
      <c r="DF16" s="78">
        <v>44</v>
      </c>
      <c r="DG16" s="78">
        <v>49</v>
      </c>
      <c r="DH16" s="79">
        <v>54</v>
      </c>
      <c r="DI16" s="78">
        <v>59</v>
      </c>
      <c r="DJ16" s="78">
        <v>64</v>
      </c>
      <c r="DK16" s="78">
        <v>69</v>
      </c>
      <c r="DL16" s="78">
        <v>74</v>
      </c>
      <c r="DM16" s="78">
        <v>79</v>
      </c>
      <c r="DN16" s="78">
        <v>84</v>
      </c>
      <c r="DO16" s="78">
        <v>89</v>
      </c>
      <c r="DP16" s="78">
        <v>94</v>
      </c>
      <c r="DQ16" s="80">
        <v>99</v>
      </c>
      <c r="DR16" s="72"/>
      <c r="DS16" s="310">
        <f>IFERROR(IF(INDEX(white,(MATCH(schoolselect,school_short_name,0))),(INDEX(white,(MATCH(schoolselect,school_short_name,0))))),"")</f>
        <v>4246</v>
      </c>
      <c r="DT16" s="310"/>
      <c r="DU16" s="310"/>
      <c r="DV16" s="310"/>
      <c r="DW16" s="159"/>
      <c r="DX16" s="81"/>
      <c r="DY16" s="77"/>
      <c r="DZ16" s="77"/>
      <c r="EA16" s="77"/>
      <c r="EB16" s="77"/>
      <c r="EC16" s="77"/>
      <c r="ED16" s="77"/>
      <c r="EE16" s="77"/>
      <c r="EF16" s="72"/>
      <c r="EG16" s="27"/>
      <c r="EH16" s="68"/>
      <c r="EI16" s="68"/>
      <c r="EJ16" s="68"/>
      <c r="EK16" s="68"/>
      <c r="EL16" s="68"/>
      <c r="EM16" s="68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</row>
    <row r="17" spans="2:222" s="69" customFormat="1" ht="18" customHeight="1" x14ac:dyDescent="0.25">
      <c r="C17" s="244" t="s">
        <v>1516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303">
        <f>INDEX(res_rate_final,(MATCH(schoolselect,school_short_name,0)))</f>
        <v>0.43</v>
      </c>
      <c r="BI17" s="304"/>
      <c r="BJ17" s="304"/>
      <c r="BK17" s="304"/>
      <c r="BL17" s="304"/>
      <c r="BM17" s="304"/>
      <c r="BN17" s="304"/>
      <c r="BO17" s="304"/>
      <c r="BP17" s="305"/>
      <c r="BQ17" s="68"/>
      <c r="BR17" s="68"/>
      <c r="BS17" s="82"/>
      <c r="BT17" s="82"/>
      <c r="BU17" s="8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173" t="s">
        <v>100</v>
      </c>
      <c r="CS17" s="322">
        <f t="shared" si="0"/>
        <v>32.484890277045395</v>
      </c>
      <c r="CT17" s="322"/>
      <c r="CU17" s="322"/>
      <c r="CV17" s="322"/>
      <c r="CW17" s="322"/>
      <c r="CX17" s="78">
        <v>4</v>
      </c>
      <c r="CY17" s="78">
        <v>9</v>
      </c>
      <c r="CZ17" s="78">
        <v>14</v>
      </c>
      <c r="DA17" s="78">
        <v>19</v>
      </c>
      <c r="DB17" s="78">
        <v>24</v>
      </c>
      <c r="DC17" s="78">
        <v>29</v>
      </c>
      <c r="DD17" s="78">
        <v>34</v>
      </c>
      <c r="DE17" s="78">
        <v>39</v>
      </c>
      <c r="DF17" s="78">
        <v>44</v>
      </c>
      <c r="DG17" s="78">
        <v>49</v>
      </c>
      <c r="DH17" s="79">
        <v>54</v>
      </c>
      <c r="DI17" s="78">
        <v>59</v>
      </c>
      <c r="DJ17" s="78">
        <v>64</v>
      </c>
      <c r="DK17" s="78">
        <v>69</v>
      </c>
      <c r="DL17" s="78">
        <v>74</v>
      </c>
      <c r="DM17" s="78">
        <v>79</v>
      </c>
      <c r="DN17" s="78">
        <v>84</v>
      </c>
      <c r="DO17" s="78">
        <v>89</v>
      </c>
      <c r="DP17" s="78">
        <v>94</v>
      </c>
      <c r="DQ17" s="80">
        <v>99</v>
      </c>
      <c r="DR17" s="72"/>
      <c r="DS17" s="310">
        <f>IFERROR(IF(INDEX(black,(MATCH(schoolselect,school_short_name,0))),(INDEX(black,(MATCH(schoolselect,school_short_name,0))))),"")</f>
        <v>16017</v>
      </c>
      <c r="DT17" s="310"/>
      <c r="DU17" s="310"/>
      <c r="DV17" s="310"/>
      <c r="DW17" s="159"/>
      <c r="DX17" s="81"/>
      <c r="DY17" s="77"/>
      <c r="DZ17" s="77"/>
      <c r="EA17" s="77"/>
      <c r="EB17" s="77"/>
      <c r="EC17" s="77"/>
      <c r="ED17" s="77"/>
      <c r="EE17" s="77"/>
      <c r="EF17" s="72"/>
      <c r="EG17" s="27"/>
      <c r="EI17" s="68"/>
      <c r="EJ17" s="68"/>
      <c r="EK17" s="68"/>
      <c r="EL17" s="68"/>
      <c r="EM17" s="68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</row>
    <row r="18" spans="2:222" s="72" customFormat="1" ht="18" customHeight="1" x14ac:dyDescent="0.25">
      <c r="B18" s="77"/>
      <c r="C18" s="224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306"/>
      <c r="BI18" s="307"/>
      <c r="BJ18" s="307"/>
      <c r="BK18" s="307"/>
      <c r="BL18" s="307"/>
      <c r="BM18" s="307"/>
      <c r="BN18" s="307"/>
      <c r="BO18" s="307"/>
      <c r="BP18" s="308"/>
      <c r="BQ18" s="68"/>
      <c r="BR18" s="68"/>
      <c r="BS18" s="82"/>
      <c r="BT18" s="82"/>
      <c r="BU18" s="82"/>
      <c r="CR18" s="173" t="s">
        <v>1520</v>
      </c>
      <c r="CS18" s="322">
        <f t="shared" si="0"/>
        <v>46.909098284184481</v>
      </c>
      <c r="CT18" s="322"/>
      <c r="CU18" s="322"/>
      <c r="CV18" s="322"/>
      <c r="CW18" s="322"/>
      <c r="CX18" s="78">
        <v>4</v>
      </c>
      <c r="CY18" s="78">
        <v>9</v>
      </c>
      <c r="CZ18" s="78">
        <v>14</v>
      </c>
      <c r="DA18" s="78">
        <v>19</v>
      </c>
      <c r="DB18" s="78">
        <v>24</v>
      </c>
      <c r="DC18" s="78">
        <v>29</v>
      </c>
      <c r="DD18" s="78">
        <v>34</v>
      </c>
      <c r="DE18" s="78">
        <v>39</v>
      </c>
      <c r="DF18" s="78">
        <v>44</v>
      </c>
      <c r="DG18" s="78">
        <v>49</v>
      </c>
      <c r="DH18" s="79">
        <v>54</v>
      </c>
      <c r="DI18" s="78">
        <v>59</v>
      </c>
      <c r="DJ18" s="78">
        <v>64</v>
      </c>
      <c r="DK18" s="78">
        <v>69</v>
      </c>
      <c r="DL18" s="78">
        <v>74</v>
      </c>
      <c r="DM18" s="78">
        <v>79</v>
      </c>
      <c r="DN18" s="78">
        <v>84</v>
      </c>
      <c r="DO18" s="78">
        <v>89</v>
      </c>
      <c r="DP18" s="78">
        <v>94</v>
      </c>
      <c r="DQ18" s="80">
        <v>99</v>
      </c>
      <c r="DS18" s="310">
        <f>IFERROR(IF(INDEX(hispanic,(MATCH(schoolselect,school_short_name,0))),(INDEX(hispanic,(MATCH(schoolselect,school_short_name,0))))),"")</f>
        <v>23129</v>
      </c>
      <c r="DT18" s="310"/>
      <c r="DU18" s="310"/>
      <c r="DV18" s="310"/>
      <c r="DW18" s="159"/>
      <c r="DX18" s="81"/>
      <c r="DY18" s="77"/>
      <c r="DZ18" s="77"/>
      <c r="EA18" s="77"/>
      <c r="EB18" s="77"/>
      <c r="EC18" s="77"/>
      <c r="ED18" s="77"/>
      <c r="EE18" s="77"/>
      <c r="EG18" s="27"/>
      <c r="EI18" s="68"/>
      <c r="EJ18" s="68"/>
      <c r="EK18" s="68"/>
      <c r="EL18" s="68"/>
      <c r="EM18" s="6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</row>
    <row r="19" spans="2:222" s="72" customFormat="1" ht="18" customHeight="1" x14ac:dyDescent="0.25">
      <c r="B19" s="68"/>
      <c r="C19" s="210" t="s">
        <v>1519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82"/>
      <c r="BR19" s="82"/>
      <c r="BS19" s="82"/>
      <c r="BT19" s="82"/>
      <c r="BU19" s="82"/>
      <c r="CR19" s="173" t="s">
        <v>1521</v>
      </c>
      <c r="CS19" s="322">
        <f t="shared" si="0"/>
        <v>4.1597371516651123</v>
      </c>
      <c r="CT19" s="322"/>
      <c r="CU19" s="322"/>
      <c r="CV19" s="322"/>
      <c r="CW19" s="322"/>
      <c r="CX19" s="78">
        <v>4</v>
      </c>
      <c r="CY19" s="78">
        <v>9</v>
      </c>
      <c r="CZ19" s="78">
        <v>14</v>
      </c>
      <c r="DA19" s="78">
        <v>19</v>
      </c>
      <c r="DB19" s="78">
        <v>24</v>
      </c>
      <c r="DC19" s="78">
        <v>29</v>
      </c>
      <c r="DD19" s="78">
        <v>34</v>
      </c>
      <c r="DE19" s="78">
        <v>39</v>
      </c>
      <c r="DF19" s="78">
        <v>44</v>
      </c>
      <c r="DG19" s="78">
        <v>49</v>
      </c>
      <c r="DH19" s="79">
        <v>54</v>
      </c>
      <c r="DI19" s="78">
        <v>59</v>
      </c>
      <c r="DJ19" s="78">
        <v>64</v>
      </c>
      <c r="DK19" s="78">
        <v>69</v>
      </c>
      <c r="DL19" s="78">
        <v>74</v>
      </c>
      <c r="DM19" s="78">
        <v>79</v>
      </c>
      <c r="DN19" s="78">
        <v>84</v>
      </c>
      <c r="DO19" s="78">
        <v>89</v>
      </c>
      <c r="DP19" s="78">
        <v>94</v>
      </c>
      <c r="DQ19" s="80">
        <v>99</v>
      </c>
      <c r="DS19" s="310">
        <f>IFERROR(IF(INDEX(asian,(MATCH(schoolselect,school_short_name,0))),(INDEX(asian,(MATCH(schoolselect,school_short_name,0))))),"")</f>
        <v>2051</v>
      </c>
      <c r="DT19" s="310"/>
      <c r="DU19" s="310"/>
      <c r="DV19" s="310"/>
      <c r="DW19" s="159"/>
      <c r="DX19" s="81"/>
      <c r="DY19" s="77"/>
      <c r="DZ19" s="77"/>
      <c r="EA19" s="77"/>
      <c r="EB19" s="77"/>
      <c r="EC19" s="77"/>
      <c r="ED19" s="77"/>
      <c r="EE19" s="77"/>
      <c r="EG19" s="27"/>
      <c r="EI19" s="68"/>
      <c r="EJ19" s="68"/>
      <c r="EK19" s="68"/>
      <c r="EL19" s="68"/>
      <c r="EM19" s="68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</row>
    <row r="20" spans="2:222" s="72" customFormat="1" ht="18" customHeight="1" x14ac:dyDescent="0.25">
      <c r="B20" s="68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82"/>
      <c r="BR20" s="82"/>
      <c r="BS20" s="82"/>
      <c r="BT20" s="82"/>
      <c r="BU20" s="82"/>
      <c r="CR20" s="173" t="s">
        <v>1522</v>
      </c>
      <c r="CS20" s="322">
        <f t="shared" si="0"/>
        <v>2.0524885409483633</v>
      </c>
      <c r="CT20" s="322"/>
      <c r="CU20" s="322"/>
      <c r="CV20" s="322"/>
      <c r="CW20" s="322"/>
      <c r="CX20" s="78">
        <v>4</v>
      </c>
      <c r="CY20" s="78">
        <v>9</v>
      </c>
      <c r="CZ20" s="78">
        <v>14</v>
      </c>
      <c r="DA20" s="78">
        <v>19</v>
      </c>
      <c r="DB20" s="78">
        <v>24</v>
      </c>
      <c r="DC20" s="78">
        <v>29</v>
      </c>
      <c r="DD20" s="78">
        <v>34</v>
      </c>
      <c r="DE20" s="78">
        <v>39</v>
      </c>
      <c r="DF20" s="78">
        <v>44</v>
      </c>
      <c r="DG20" s="78">
        <v>49</v>
      </c>
      <c r="DH20" s="79">
        <v>54</v>
      </c>
      <c r="DI20" s="78">
        <v>59</v>
      </c>
      <c r="DJ20" s="78">
        <v>64</v>
      </c>
      <c r="DK20" s="78">
        <v>69</v>
      </c>
      <c r="DL20" s="78">
        <v>74</v>
      </c>
      <c r="DM20" s="78">
        <v>79</v>
      </c>
      <c r="DN20" s="78">
        <v>84</v>
      </c>
      <c r="DO20" s="78">
        <v>89</v>
      </c>
      <c r="DP20" s="78">
        <v>94</v>
      </c>
      <c r="DQ20" s="80">
        <v>99</v>
      </c>
      <c r="DS20" s="310">
        <f>IFERROR(IF(INDEX(multiracial,(MATCH(schoolselect,school_short_name,0))),(INDEX(multiracial,(MATCH(schoolselect,school_short_name,0))))),"")</f>
        <v>1012</v>
      </c>
      <c r="DT20" s="310"/>
      <c r="DU20" s="310"/>
      <c r="DV20" s="310"/>
      <c r="DW20" s="159"/>
      <c r="DX20" s="81"/>
      <c r="DY20" s="77"/>
      <c r="DZ20" s="77"/>
      <c r="EA20" s="77"/>
      <c r="EB20" s="77"/>
      <c r="EC20" s="77"/>
      <c r="ED20" s="77"/>
      <c r="EE20" s="77"/>
      <c r="EG20" s="27"/>
      <c r="EI20" s="68"/>
      <c r="EJ20" s="68"/>
      <c r="EK20" s="68"/>
      <c r="EL20" s="68"/>
      <c r="EM20" s="68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</row>
    <row r="21" spans="2:222" s="72" customFormat="1" ht="18" customHeight="1" x14ac:dyDescent="0.25">
      <c r="B21" s="68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82"/>
      <c r="BR21" s="82"/>
      <c r="BS21" s="82"/>
      <c r="BT21" s="82"/>
      <c r="BU21" s="82"/>
      <c r="CR21" s="173" t="s">
        <v>1524</v>
      </c>
      <c r="CS21" s="322">
        <f t="shared" si="0"/>
        <v>5.7822577373950432</v>
      </c>
      <c r="CT21" s="322"/>
      <c r="CU21" s="322"/>
      <c r="CV21" s="322"/>
      <c r="CW21" s="322"/>
      <c r="CX21" s="78">
        <v>4</v>
      </c>
      <c r="CY21" s="78">
        <v>9</v>
      </c>
      <c r="CZ21" s="78">
        <v>14</v>
      </c>
      <c r="DA21" s="78">
        <v>19</v>
      </c>
      <c r="DB21" s="78">
        <v>24</v>
      </c>
      <c r="DC21" s="78">
        <v>29</v>
      </c>
      <c r="DD21" s="78">
        <v>34</v>
      </c>
      <c r="DE21" s="78">
        <v>39</v>
      </c>
      <c r="DF21" s="78">
        <v>44</v>
      </c>
      <c r="DG21" s="78">
        <v>49</v>
      </c>
      <c r="DH21" s="79">
        <v>54</v>
      </c>
      <c r="DI21" s="78">
        <v>59</v>
      </c>
      <c r="DJ21" s="78">
        <v>64</v>
      </c>
      <c r="DK21" s="78">
        <v>69</v>
      </c>
      <c r="DL21" s="78">
        <v>74</v>
      </c>
      <c r="DM21" s="78">
        <v>79</v>
      </c>
      <c r="DN21" s="78">
        <v>84</v>
      </c>
      <c r="DO21" s="78">
        <v>89</v>
      </c>
      <c r="DP21" s="78">
        <v>94</v>
      </c>
      <c r="DQ21" s="80">
        <v>99</v>
      </c>
      <c r="DS21" s="310">
        <f>IFERROR(IF(EA21-(SUM(DS14:DT20)),(EA21-(SUM(DS15:DT20)))),"")</f>
        <v>2851</v>
      </c>
      <c r="DT21" s="310"/>
      <c r="DU21" s="310"/>
      <c r="DV21" s="310"/>
      <c r="DW21" s="159"/>
      <c r="DX21" s="81"/>
      <c r="DY21" s="77"/>
      <c r="DZ21" s="77"/>
      <c r="EA21" s="325">
        <f>IFERROR(INDEX(num_surveys_race,(MATCH(schoolselect,school_short_name,0))),"")</f>
        <v>49306</v>
      </c>
      <c r="EB21" s="325"/>
      <c r="EC21" s="325"/>
      <c r="ED21" s="325"/>
      <c r="EE21" s="325"/>
      <c r="EF21" s="157"/>
      <c r="EG21" s="27"/>
      <c r="EI21" s="68"/>
      <c r="EJ21" s="68"/>
      <c r="EK21" s="68"/>
      <c r="EL21" s="68"/>
      <c r="EM21" s="68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</row>
    <row r="22" spans="2:222" s="72" customFormat="1" ht="8.25" customHeight="1" x14ac:dyDescent="0.25">
      <c r="B22" s="68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82"/>
      <c r="BR22" s="82"/>
      <c r="BS22" s="82"/>
      <c r="BT22" s="8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 s="158"/>
      <c r="DV22" s="158"/>
      <c r="DW22" s="158"/>
      <c r="DX22" s="158"/>
      <c r="DY22" s="158"/>
      <c r="EF22" s="27"/>
      <c r="EG22" s="27"/>
      <c r="EI22" s="68"/>
      <c r="EJ22" s="68"/>
      <c r="EK22" s="68"/>
      <c r="EL22" s="68"/>
      <c r="EM22" s="68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</row>
    <row r="23" spans="2:222" s="68" customFormat="1" ht="18" customHeight="1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 s="82"/>
      <c r="BR23" s="238" t="s">
        <v>1526</v>
      </c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40"/>
      <c r="EF23" s="27"/>
      <c r="EG23" s="27"/>
      <c r="EH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8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</row>
    <row r="24" spans="2:222" s="84" customFormat="1" ht="18" customHeight="1" x14ac:dyDescent="0.25">
      <c r="C24" s="238" t="s">
        <v>1523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40"/>
      <c r="BQ24" s="82"/>
      <c r="BR24" s="241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3"/>
      <c r="EF24" s="27"/>
      <c r="EG24" s="27"/>
      <c r="EH24" s="72"/>
      <c r="EI24" s="68"/>
      <c r="EJ24" s="68"/>
      <c r="EK24" s="68"/>
      <c r="EL24" s="68"/>
      <c r="EM24" s="68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2:222" s="68" customFormat="1" ht="18" customHeight="1" x14ac:dyDescent="0.25">
      <c r="C25" s="241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3"/>
      <c r="BR25" s="309" t="s">
        <v>1528</v>
      </c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09"/>
      <c r="DS25" s="309"/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09"/>
      <c r="EF25" s="27"/>
      <c r="EG25" s="27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</row>
    <row r="26" spans="2:222" s="73" customFormat="1" ht="18" customHeight="1" thickBot="1" x14ac:dyDescent="0.3">
      <c r="C26" s="232" t="s">
        <v>1525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4"/>
      <c r="BQ26" s="68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09"/>
      <c r="DD26" s="309"/>
      <c r="DE26" s="309"/>
      <c r="DF26" s="309"/>
      <c r="DG26" s="309"/>
      <c r="DH26" s="309"/>
      <c r="DI26" s="309"/>
      <c r="DJ26" s="309"/>
      <c r="DK26" s="309"/>
      <c r="DL26" s="309"/>
      <c r="DM26" s="309"/>
      <c r="DN26" s="309"/>
      <c r="DO26" s="309"/>
      <c r="DP26" s="309"/>
      <c r="DQ26" s="309"/>
      <c r="DR26" s="309"/>
      <c r="DS26" s="309"/>
      <c r="DT26" s="309"/>
      <c r="DU26" s="309"/>
      <c r="DV26" s="309"/>
      <c r="DW26" s="309"/>
      <c r="DX26" s="309"/>
      <c r="DY26" s="309"/>
      <c r="DZ26" s="309"/>
      <c r="EA26" s="309"/>
      <c r="EB26" s="309"/>
      <c r="EC26" s="309"/>
      <c r="ED26" s="309"/>
      <c r="EE26" s="309"/>
      <c r="EF26" s="27"/>
      <c r="EG26" s="27"/>
      <c r="EH26" s="68"/>
      <c r="EI26" s="68"/>
      <c r="EJ26" s="68"/>
      <c r="EK26" s="68"/>
      <c r="EL26" s="68"/>
      <c r="EM26" s="68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</row>
    <row r="27" spans="2:222" s="68" customFormat="1" ht="18" customHeight="1" thickTop="1" thickBot="1" x14ac:dyDescent="0.3"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7"/>
      <c r="BQ27" s="85"/>
      <c r="BR27" s="90" t="s">
        <v>1529</v>
      </c>
      <c r="BS27" s="91"/>
      <c r="BT27" s="91"/>
      <c r="BU27" s="91"/>
      <c r="BV27" s="91"/>
      <c r="BW27" s="91"/>
      <c r="BX27" s="92"/>
      <c r="BY27" s="265"/>
      <c r="BZ27" s="266"/>
      <c r="CA27" s="93" t="s">
        <v>1530</v>
      </c>
      <c r="CB27" s="92"/>
      <c r="CC27" s="91"/>
      <c r="CD27" s="91"/>
      <c r="CE27" s="91"/>
      <c r="CF27" s="92"/>
      <c r="CG27" s="94"/>
      <c r="CH27" s="91"/>
      <c r="CI27" s="91"/>
      <c r="CJ27" s="91"/>
      <c r="CK27" s="92"/>
      <c r="CL27" s="267"/>
      <c r="CM27" s="268"/>
      <c r="CN27" s="93" t="s">
        <v>1531</v>
      </c>
      <c r="CO27" s="95"/>
      <c r="CP27" s="91"/>
      <c r="CQ27" s="91"/>
      <c r="CR27" s="91"/>
      <c r="CS27" s="91"/>
      <c r="CT27" s="91"/>
      <c r="CU27" s="91"/>
      <c r="CV27" s="269"/>
      <c r="CW27" s="270"/>
      <c r="CX27" s="93" t="s">
        <v>1532</v>
      </c>
      <c r="CY27" s="96"/>
      <c r="CZ27" s="94"/>
      <c r="DA27" s="95"/>
      <c r="DB27" s="91"/>
      <c r="DC27" s="91"/>
      <c r="DD27" s="91"/>
      <c r="DE27" s="91"/>
      <c r="DF27" s="91"/>
      <c r="DG27" s="271"/>
      <c r="DH27" s="272"/>
      <c r="DI27" s="93" t="s">
        <v>1533</v>
      </c>
      <c r="DJ27" s="95"/>
      <c r="DK27" s="95"/>
      <c r="DL27" s="94"/>
      <c r="DM27" s="94"/>
      <c r="DN27" s="91"/>
      <c r="DO27" s="97"/>
      <c r="DP27" s="94"/>
      <c r="DQ27" s="92"/>
      <c r="DR27" s="92"/>
      <c r="DS27" s="273"/>
      <c r="DT27" s="274"/>
      <c r="DU27" s="93" t="s">
        <v>1534</v>
      </c>
      <c r="DV27" s="92"/>
      <c r="DW27" s="92"/>
      <c r="DX27" s="92"/>
      <c r="DY27" s="92"/>
      <c r="DZ27" s="92"/>
      <c r="EA27" s="92"/>
      <c r="EB27" s="92"/>
      <c r="EC27" s="92"/>
      <c r="ED27" s="98"/>
      <c r="EE27" s="27"/>
      <c r="EF27"/>
      <c r="EG27" s="86"/>
      <c r="EH27" s="87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2:222" s="68" customFormat="1" ht="18" customHeight="1" thickTop="1" x14ac:dyDescent="0.25">
      <c r="B28" s="88"/>
      <c r="C28" s="222" t="s">
        <v>1527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6">
        <f>IF(BH18="&lt; 30%","",IFERROR(INDEX(q10_mean,(MATCH(schoolselect,school_short_name,0))),""))</f>
        <v>8.73</v>
      </c>
      <c r="BI28" s="227"/>
      <c r="BJ28" s="227"/>
      <c r="BK28" s="227"/>
      <c r="BL28" s="227"/>
      <c r="BM28" s="227"/>
      <c r="BN28" s="227"/>
      <c r="BO28" s="227"/>
      <c r="BP28" s="228"/>
      <c r="BQ28" s="89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 s="86"/>
      <c r="EH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</row>
    <row r="29" spans="2:222" s="68" customFormat="1" ht="18" customHeight="1" x14ac:dyDescent="0.25">
      <c r="C29" s="224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9"/>
      <c r="BI29" s="230"/>
      <c r="BJ29" s="230"/>
      <c r="BK29" s="230"/>
      <c r="BL29" s="230"/>
      <c r="BM29" s="230"/>
      <c r="BN29" s="230"/>
      <c r="BO29" s="230"/>
      <c r="BP29" s="231"/>
      <c r="BQ29" s="89"/>
      <c r="BR29" s="210" t="s">
        <v>1536</v>
      </c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161"/>
      <c r="DJ29" s="99">
        <v>4</v>
      </c>
      <c r="DK29" s="100">
        <v>9</v>
      </c>
      <c r="DL29" s="100">
        <v>14</v>
      </c>
      <c r="DM29" s="100">
        <v>19</v>
      </c>
      <c r="DN29" s="100">
        <v>24</v>
      </c>
      <c r="DO29" s="100">
        <v>29</v>
      </c>
      <c r="DP29" s="100">
        <v>34</v>
      </c>
      <c r="DQ29" s="100">
        <v>39</v>
      </c>
      <c r="DR29" s="100">
        <v>44</v>
      </c>
      <c r="DS29" s="100">
        <v>49</v>
      </c>
      <c r="DT29" s="99">
        <v>54</v>
      </c>
      <c r="DU29" s="100">
        <v>59</v>
      </c>
      <c r="DV29" s="100">
        <v>64</v>
      </c>
      <c r="DW29" s="100">
        <v>69</v>
      </c>
      <c r="DX29" s="100">
        <v>74</v>
      </c>
      <c r="DY29" s="100">
        <v>79</v>
      </c>
      <c r="DZ29" s="100">
        <v>84</v>
      </c>
      <c r="EA29" s="100">
        <v>89</v>
      </c>
      <c r="EB29" s="100">
        <v>94</v>
      </c>
      <c r="EC29" s="100">
        <v>99</v>
      </c>
      <c r="ED29" s="86"/>
      <c r="EE29" s="86"/>
      <c r="EF29" s="86"/>
      <c r="EG29" s="86"/>
      <c r="EH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</row>
    <row r="30" spans="2:222" s="68" customFormat="1" ht="18" customHeight="1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 s="89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161"/>
      <c r="DJ30" s="221">
        <f>IFERROR(INDEX(Q8_2_Completely,(MATCH(schoolselect,school_short_name,0)))*100,"")</f>
        <v>63.748833810000008</v>
      </c>
      <c r="DK30" s="221"/>
      <c r="DL30" s="221"/>
      <c r="DM30" s="221"/>
      <c r="DN30" s="211">
        <f>IFERROR(INDEX(Q8_2_Mostly,(MATCH(schoolselect,school_short_name,0)))*100,"")</f>
        <v>26.909503909999998</v>
      </c>
      <c r="DO30" s="211"/>
      <c r="DP30" s="211"/>
      <c r="DQ30" s="211"/>
      <c r="DR30" s="212">
        <f>IFERROR(INDEX(Q8_2_A_little,(MATCH(schoolselect,school_short_name,0)))*100,"")</f>
        <v>3.9285279700000002</v>
      </c>
      <c r="DS30" s="212"/>
      <c r="DT30" s="212"/>
      <c r="DU30" s="212"/>
      <c r="DV30" s="213">
        <f>IFERROR(INDEX(Q8_2_Not_at_all,(MATCH(schoolselect,school_short_name,0)))*100,"")</f>
        <v>1.1114265999999999</v>
      </c>
      <c r="DW30" s="213"/>
      <c r="DX30" s="213"/>
      <c r="DY30" s="213"/>
      <c r="DZ30" s="214">
        <f>IFERROR(INDEX(Q8_2_Missing,(MATCH(schoolselect,school_short_name,0)))*100,"")</f>
        <v>4.3017076999999997</v>
      </c>
      <c r="EA30" s="214"/>
      <c r="EB30" s="214"/>
      <c r="EC30" s="214"/>
      <c r="ED30" s="102" t="s">
        <v>1517</v>
      </c>
      <c r="EE30" s="86"/>
      <c r="EF30" s="86"/>
      <c r="EG30" s="86"/>
      <c r="EH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</row>
    <row r="31" spans="2:222" s="68" customFormat="1" ht="18" customHeight="1" x14ac:dyDescent="0.25">
      <c r="C31" s="238" t="s">
        <v>1535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40"/>
      <c r="BQ31" s="72"/>
      <c r="BR31" s="259" t="s">
        <v>1688</v>
      </c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161"/>
      <c r="DJ31" s="99">
        <v>4</v>
      </c>
      <c r="DK31" s="100">
        <v>9</v>
      </c>
      <c r="DL31" s="100">
        <v>14</v>
      </c>
      <c r="DM31" s="100">
        <v>19</v>
      </c>
      <c r="DN31" s="100">
        <v>24</v>
      </c>
      <c r="DO31" s="100">
        <v>29</v>
      </c>
      <c r="DP31" s="100">
        <v>34</v>
      </c>
      <c r="DQ31" s="100">
        <v>39</v>
      </c>
      <c r="DR31" s="100">
        <v>44</v>
      </c>
      <c r="DS31" s="100">
        <v>49</v>
      </c>
      <c r="DT31" s="99">
        <v>54</v>
      </c>
      <c r="DU31" s="100">
        <v>59</v>
      </c>
      <c r="DV31" s="100">
        <v>64</v>
      </c>
      <c r="DW31" s="100">
        <v>69</v>
      </c>
      <c r="DX31" s="100">
        <v>74</v>
      </c>
      <c r="DY31" s="100">
        <v>79</v>
      </c>
      <c r="DZ31" s="100">
        <v>84</v>
      </c>
      <c r="EA31" s="100">
        <v>89</v>
      </c>
      <c r="EB31" s="100">
        <v>94</v>
      </c>
      <c r="EC31" s="100">
        <v>99</v>
      </c>
      <c r="ED31" s="98"/>
      <c r="EE31" s="27"/>
      <c r="EH31" s="72"/>
      <c r="EN31" s="72"/>
      <c r="EO31" s="72"/>
      <c r="EP31" s="72"/>
      <c r="EQ31" s="72"/>
      <c r="ER31" s="72"/>
      <c r="FO31" s="27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</row>
    <row r="32" spans="2:222" s="68" customFormat="1" ht="18" customHeight="1" x14ac:dyDescent="0.25"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3"/>
      <c r="BQ32" s="72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161"/>
      <c r="DJ32" s="284">
        <f>IFERROR(INDEX(Q8_3_Completely,(MATCH(schoolselect,school_short_name,0)))*100,"")</f>
        <v>65.034681380000009</v>
      </c>
      <c r="DK32" s="284"/>
      <c r="DL32" s="284"/>
      <c r="DM32" s="284"/>
      <c r="DN32" s="285">
        <f>IFERROR(INDEX(Q8_3_Mostly,(MATCH(schoolselect,school_short_name,0)))*100,"")</f>
        <v>26.339593560000001</v>
      </c>
      <c r="DO32" s="285"/>
      <c r="DP32" s="285"/>
      <c r="DQ32" s="285"/>
      <c r="DR32" s="286">
        <f>IFERROR(INDEX(Q8_3_A_little,(MATCH(schoolselect,school_short_name,0)))*100,"")</f>
        <v>2.87186144</v>
      </c>
      <c r="DS32" s="286"/>
      <c r="DT32" s="286"/>
      <c r="DU32" s="286"/>
      <c r="DV32" s="261">
        <f>IFERROR(INDEX(Q8_3_Not_at_all,(MATCH(schoolselect,school_short_name,0)))*100,"")</f>
        <v>0.71796536</v>
      </c>
      <c r="DW32" s="261"/>
      <c r="DX32" s="261"/>
      <c r="DY32" s="261"/>
      <c r="DZ32" s="214">
        <f>IFERROR(INDEX(Q8_3_Missing,(MATCH(schoolselect,school_short_name,0)))*100,"")</f>
        <v>5.0358982699999997</v>
      </c>
      <c r="EA32" s="214"/>
      <c r="EB32" s="214"/>
      <c r="EC32" s="214"/>
      <c r="ED32" s="102" t="s">
        <v>1517</v>
      </c>
      <c r="EE32" s="27"/>
      <c r="EH32" s="72"/>
      <c r="EN32" s="72"/>
      <c r="EO32" s="72"/>
      <c r="EP32" s="72"/>
      <c r="EQ32" s="72"/>
      <c r="ER32" s="72"/>
      <c r="FO32" s="27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</row>
    <row r="33" spans="2:217" s="68" customFormat="1" ht="18" customHeight="1" x14ac:dyDescent="0.25">
      <c r="C33" s="244" t="s">
        <v>1537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6">
        <f>IF(BH18="&lt; 30%","",IFERROR(INT(INDEX(school_community_score,(MATCH(schoolselect,school_short_name,0)))),""))</f>
        <v>62</v>
      </c>
      <c r="AP33" s="247"/>
      <c r="AQ33" s="247"/>
      <c r="AR33" s="247"/>
      <c r="AS33" s="247"/>
      <c r="AT33" s="247"/>
      <c r="AU33" s="247"/>
      <c r="AV33" s="247"/>
      <c r="AW33" s="247"/>
      <c r="AX33" s="248"/>
      <c r="AY33" s="252" t="str">
        <f>UPPER(IFERROR(INDEX(school_community_cat,(MATCH(schoolselect,school_short_name,0))),""))</f>
        <v>STRONG</v>
      </c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4"/>
      <c r="BQ33" s="89"/>
      <c r="BR33" s="259" t="s">
        <v>1539</v>
      </c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161"/>
      <c r="DJ33" s="99">
        <v>4</v>
      </c>
      <c r="DK33" s="100">
        <v>9</v>
      </c>
      <c r="DL33" s="100">
        <v>14</v>
      </c>
      <c r="DM33" s="100">
        <v>19</v>
      </c>
      <c r="DN33" s="100">
        <v>24</v>
      </c>
      <c r="DO33" s="100">
        <v>29</v>
      </c>
      <c r="DP33" s="100">
        <v>34</v>
      </c>
      <c r="DQ33" s="100">
        <v>39</v>
      </c>
      <c r="DR33" s="100">
        <v>44</v>
      </c>
      <c r="DS33" s="100">
        <v>49</v>
      </c>
      <c r="DT33" s="99">
        <v>54</v>
      </c>
      <c r="DU33" s="100">
        <v>59</v>
      </c>
      <c r="DV33" s="100">
        <v>64</v>
      </c>
      <c r="DW33" s="100">
        <v>69</v>
      </c>
      <c r="DX33" s="100">
        <v>74</v>
      </c>
      <c r="DY33" s="100">
        <v>79</v>
      </c>
      <c r="DZ33" s="100">
        <v>84</v>
      </c>
      <c r="EA33" s="100">
        <v>89</v>
      </c>
      <c r="EB33" s="100">
        <v>94</v>
      </c>
      <c r="EC33" s="100">
        <v>99</v>
      </c>
      <c r="ED33" s="73"/>
      <c r="EE33" s="27"/>
      <c r="EH33" s="72"/>
      <c r="EN33" s="72"/>
      <c r="EO33" s="72"/>
      <c r="EP33" s="72"/>
      <c r="EQ33" s="72"/>
      <c r="ER33" s="72"/>
      <c r="FO33" s="27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</row>
    <row r="34" spans="2:217" s="68" customFormat="1" ht="18" customHeight="1" x14ac:dyDescent="0.25">
      <c r="C34" s="224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49"/>
      <c r="AP34" s="250"/>
      <c r="AQ34" s="250"/>
      <c r="AR34" s="250"/>
      <c r="AS34" s="250"/>
      <c r="AT34" s="250"/>
      <c r="AU34" s="250"/>
      <c r="AV34" s="250"/>
      <c r="AW34" s="250"/>
      <c r="AX34" s="251"/>
      <c r="AY34" s="255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7"/>
      <c r="BQ34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161"/>
      <c r="DJ34" s="221">
        <f>IFERROR(INDEX(Q8_4_Completely,(MATCH(schoolselect,school_short_name,0)))*100,"")</f>
        <v>61.9093011</v>
      </c>
      <c r="DK34" s="221"/>
      <c r="DL34" s="221"/>
      <c r="DM34" s="221"/>
      <c r="DN34" s="211">
        <f>IFERROR(INDEX(Q8_4_Mostly,(MATCH(schoolselect,school_short_name,0)))*100,"")</f>
        <v>26.627590960000003</v>
      </c>
      <c r="DO34" s="211"/>
      <c r="DP34" s="211"/>
      <c r="DQ34" s="211"/>
      <c r="DR34" s="212">
        <f>IFERROR(INDEX(Q8_4_A_little,(MATCH(schoolselect,school_short_name,0)))*100,"")</f>
        <v>4.6221555199999997</v>
      </c>
      <c r="DS34" s="212"/>
      <c r="DT34" s="212"/>
      <c r="DU34" s="212"/>
      <c r="DV34" s="213">
        <f>IFERROR(INDEX(Q8_4_Not_at_all,(MATCH(schoolselect,school_short_name,0)))*100,"")</f>
        <v>1.2635379099999999</v>
      </c>
      <c r="DW34" s="213"/>
      <c r="DX34" s="213"/>
      <c r="DY34" s="213"/>
      <c r="DZ34" s="214">
        <f>IFERROR(INDEX(Q8_4_Missing,(MATCH(schoolselect,school_short_name,0)))*100,"")</f>
        <v>5.5774145099999997</v>
      </c>
      <c r="EA34" s="214"/>
      <c r="EB34" s="214"/>
      <c r="EC34" s="214"/>
      <c r="ED34" s="102" t="s">
        <v>1517</v>
      </c>
      <c r="EE34" s="27"/>
      <c r="EH34" s="72"/>
      <c r="EN34" s="72"/>
      <c r="EO34" s="72"/>
      <c r="EP34" s="72"/>
      <c r="EQ34" s="72"/>
      <c r="ER34" s="72"/>
      <c r="FO34" s="27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</row>
    <row r="35" spans="2:217" s="73" customFormat="1" ht="18" customHeight="1" x14ac:dyDescent="0.25">
      <c r="B35" s="68"/>
      <c r="C35" s="264" t="s">
        <v>1538</v>
      </c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59" t="s">
        <v>1540</v>
      </c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161"/>
      <c r="DJ35" s="99">
        <v>4</v>
      </c>
      <c r="DK35" s="100">
        <v>9</v>
      </c>
      <c r="DL35" s="100">
        <v>14</v>
      </c>
      <c r="DM35" s="100">
        <v>19</v>
      </c>
      <c r="DN35" s="100">
        <v>24</v>
      </c>
      <c r="DO35" s="100">
        <v>29</v>
      </c>
      <c r="DP35" s="100">
        <v>34</v>
      </c>
      <c r="DQ35" s="100">
        <v>39</v>
      </c>
      <c r="DR35" s="100">
        <v>44</v>
      </c>
      <c r="DS35" s="100">
        <v>49</v>
      </c>
      <c r="DT35" s="99">
        <v>54</v>
      </c>
      <c r="DU35" s="100">
        <v>59</v>
      </c>
      <c r="DV35" s="100">
        <v>64</v>
      </c>
      <c r="DW35" s="100">
        <v>69</v>
      </c>
      <c r="DX35" s="100">
        <v>74</v>
      </c>
      <c r="DY35" s="100">
        <v>79</v>
      </c>
      <c r="DZ35" s="100">
        <v>84</v>
      </c>
      <c r="EA35" s="100">
        <v>89</v>
      </c>
      <c r="EB35" s="100">
        <v>94</v>
      </c>
      <c r="EC35" s="100">
        <v>99</v>
      </c>
      <c r="EE35" s="27"/>
      <c r="EI35" s="68"/>
      <c r="EJ35" s="68"/>
      <c r="EK35" s="68"/>
      <c r="EL35" s="68"/>
      <c r="EM35" s="68"/>
      <c r="FO35" s="27"/>
    </row>
    <row r="36" spans="2:217" s="91" customFormat="1" ht="18" customHeight="1" thickBot="1" x14ac:dyDescent="0.3">
      <c r="B36" s="8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161"/>
      <c r="DJ36" s="221">
        <f>IFERROR(INDEX(Q8_5_Completely,(MATCH(schoolselect,school_short_name,0)))*100,"")</f>
        <v>55.993185410000002</v>
      </c>
      <c r="DK36" s="221"/>
      <c r="DL36" s="221"/>
      <c r="DM36" s="221"/>
      <c r="DN36" s="211">
        <f>IFERROR(INDEX(Q8_5_Mostly,(MATCH(schoolselect,school_short_name,0)))*100,"")</f>
        <v>31.209183470000003</v>
      </c>
      <c r="DO36" s="211"/>
      <c r="DP36" s="211"/>
      <c r="DQ36" s="211"/>
      <c r="DR36" s="212">
        <f>IFERROR(INDEX(Q8_5_A_little,(MATCH(schoolselect,school_short_name,0)))*100,"")</f>
        <v>5.7335821199999994</v>
      </c>
      <c r="DS36" s="212"/>
      <c r="DT36" s="212"/>
      <c r="DU36" s="212"/>
      <c r="DV36" s="213">
        <f>IFERROR(INDEX(Q8_5_Not_at_all,(MATCH(schoolselect,school_short_name,0)))*100,"")</f>
        <v>1.50285969</v>
      </c>
      <c r="DW36" s="213"/>
      <c r="DX36" s="213"/>
      <c r="DY36" s="213"/>
      <c r="DZ36" s="214">
        <f>IFERROR(INDEX(Q8_5_Missing,(MATCH(schoolselect,school_short_name,0)))*100,"")</f>
        <v>5.5611893099999996</v>
      </c>
      <c r="EA36" s="214"/>
      <c r="EB36" s="214"/>
      <c r="EC36" s="214"/>
      <c r="ED36" s="102" t="s">
        <v>1517</v>
      </c>
      <c r="EE36" s="27"/>
      <c r="EI36" s="68"/>
      <c r="EJ36" s="68"/>
      <c r="EK36" s="68"/>
      <c r="EL36" s="68"/>
      <c r="EM36" s="68"/>
      <c r="FO36" s="27"/>
    </row>
    <row r="37" spans="2:217" s="103" customFormat="1" ht="18" customHeight="1" thickTop="1" thickBot="1" x14ac:dyDescent="0.3">
      <c r="B37" s="68"/>
      <c r="C37"/>
      <c r="D37" s="90" t="s">
        <v>1529</v>
      </c>
      <c r="E37" s="91"/>
      <c r="F37" s="91"/>
      <c r="G37" s="91"/>
      <c r="H37" s="91"/>
      <c r="I37" s="91"/>
      <c r="J37" s="92"/>
      <c r="K37" s="265"/>
      <c r="L37" s="266"/>
      <c r="M37" s="93" t="s">
        <v>1530</v>
      </c>
      <c r="N37" s="92"/>
      <c r="O37" s="91"/>
      <c r="P37" s="91"/>
      <c r="Q37" s="91"/>
      <c r="R37" s="92"/>
      <c r="S37" s="94"/>
      <c r="T37" s="91"/>
      <c r="U37" s="91"/>
      <c r="V37" s="91"/>
      <c r="W37" s="92"/>
      <c r="X37" s="267"/>
      <c r="Y37" s="268"/>
      <c r="Z37" s="93" t="s">
        <v>1531</v>
      </c>
      <c r="AA37" s="95"/>
      <c r="AB37" s="91"/>
      <c r="AC37" s="91"/>
      <c r="AD37" s="91"/>
      <c r="AE37" s="91"/>
      <c r="AF37" s="91"/>
      <c r="AG37" s="91"/>
      <c r="AH37" s="269"/>
      <c r="AI37" s="270"/>
      <c r="AJ37" s="93" t="s">
        <v>1532</v>
      </c>
      <c r="AK37" s="96"/>
      <c r="AL37" s="94"/>
      <c r="AM37" s="95"/>
      <c r="AN37" s="91"/>
      <c r="AO37" s="91"/>
      <c r="AP37" s="91"/>
      <c r="AQ37" s="91"/>
      <c r="AR37" s="91"/>
      <c r="AS37" s="271"/>
      <c r="AT37" s="272"/>
      <c r="AU37" s="93" t="s">
        <v>1533</v>
      </c>
      <c r="AV37" s="95"/>
      <c r="AW37" s="95"/>
      <c r="AX37" s="94"/>
      <c r="AY37" s="94"/>
      <c r="AZ37" s="91"/>
      <c r="BA37" s="97"/>
      <c r="BB37" s="94"/>
      <c r="BC37" s="92"/>
      <c r="BD37" s="92"/>
      <c r="BE37" s="273"/>
      <c r="BF37" s="274"/>
      <c r="BG37" s="93" t="s">
        <v>1534</v>
      </c>
      <c r="BH37" s="92"/>
      <c r="BI37" s="92"/>
      <c r="BJ37" s="92"/>
      <c r="BK37" s="92"/>
      <c r="BL37" s="92"/>
      <c r="BM37" s="92"/>
      <c r="BN37" s="92"/>
      <c r="BO37" s="92"/>
      <c r="BP37" s="98"/>
      <c r="BQ37" s="160"/>
      <c r="BR37" s="259" t="s">
        <v>1541</v>
      </c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161"/>
      <c r="DJ37" s="99">
        <v>4</v>
      </c>
      <c r="DK37" s="100">
        <v>9</v>
      </c>
      <c r="DL37" s="100">
        <v>14</v>
      </c>
      <c r="DM37" s="100">
        <v>19</v>
      </c>
      <c r="DN37" s="100">
        <v>24</v>
      </c>
      <c r="DO37" s="100">
        <v>29</v>
      </c>
      <c r="DP37" s="100">
        <v>34</v>
      </c>
      <c r="DQ37" s="100">
        <v>39</v>
      </c>
      <c r="DR37" s="100">
        <v>44</v>
      </c>
      <c r="DS37" s="100">
        <v>49</v>
      </c>
      <c r="DT37" s="99">
        <v>54</v>
      </c>
      <c r="DU37" s="100">
        <v>59</v>
      </c>
      <c r="DV37" s="100">
        <v>64</v>
      </c>
      <c r="DW37" s="100">
        <v>69</v>
      </c>
      <c r="DX37" s="100">
        <v>74</v>
      </c>
      <c r="DY37" s="100">
        <v>79</v>
      </c>
      <c r="DZ37" s="100">
        <v>84</v>
      </c>
      <c r="EA37" s="100">
        <v>89</v>
      </c>
      <c r="EB37" s="100">
        <v>94</v>
      </c>
      <c r="EC37" s="100">
        <v>99</v>
      </c>
      <c r="ED37" s="73"/>
      <c r="EE37" s="27"/>
      <c r="EI37" s="68"/>
      <c r="EJ37" s="68"/>
      <c r="EK37" s="68"/>
      <c r="EL37" s="68"/>
      <c r="EM37" s="68"/>
      <c r="FO37" s="27"/>
    </row>
    <row r="38" spans="2:217" s="106" customFormat="1" ht="18" customHeight="1" thickTop="1" x14ac:dyDescent="0.25">
      <c r="B38" s="6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161"/>
      <c r="DJ38" s="221">
        <f>IFERROR(INDEX(Q8_1_Completely,(MATCH(schoolselect,school_short_name,0)))*100,"")</f>
        <v>37.376789840000001</v>
      </c>
      <c r="DK38" s="221"/>
      <c r="DL38" s="221"/>
      <c r="DM38" s="221"/>
      <c r="DN38" s="211">
        <f>IFERROR(INDEX(Q8_1_Mostly,(MATCH(schoolselect,school_short_name,0)))*100,"")</f>
        <v>29.245933559999997</v>
      </c>
      <c r="DO38" s="211"/>
      <c r="DP38" s="211"/>
      <c r="DQ38" s="211"/>
      <c r="DR38" s="212">
        <f>IFERROR(INDEX(Q8_1_A_little,(MATCH(schoolselect,school_short_name,0)))*100,"")</f>
        <v>16.184642839999999</v>
      </c>
      <c r="DS38" s="212"/>
      <c r="DT38" s="212"/>
      <c r="DU38" s="212"/>
      <c r="DV38" s="213">
        <f>IFERROR(INDEX(Q8_1_Not_at_all,(MATCH(schoolselect,school_short_name,0)))*100,"")</f>
        <v>11.58479698</v>
      </c>
      <c r="DW38" s="213"/>
      <c r="DX38" s="213"/>
      <c r="DY38" s="213"/>
      <c r="DZ38" s="214">
        <f>IFERROR(INDEX(Q8_1_Missing,(MATCH(schoolselect,school_short_name,0)))*100,"")</f>
        <v>5.6078367699999996</v>
      </c>
      <c r="EA38" s="214"/>
      <c r="EB38" s="214"/>
      <c r="EC38" s="214"/>
      <c r="ED38" s="102" t="s">
        <v>1517</v>
      </c>
      <c r="EE38" s="27"/>
      <c r="EI38" s="68"/>
      <c r="EJ38" s="68"/>
      <c r="EK38" s="68"/>
      <c r="EL38" s="68"/>
      <c r="EM38" s="68"/>
      <c r="FO38" s="27"/>
    </row>
    <row r="39" spans="2:217" s="69" customFormat="1" ht="18" customHeight="1" x14ac:dyDescent="0.25">
      <c r="B39" s="68"/>
      <c r="C39" s="210" t="s">
        <v>3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165"/>
      <c r="AU39" s="99">
        <v>4</v>
      </c>
      <c r="AV39" s="100">
        <v>9</v>
      </c>
      <c r="AW39" s="100">
        <v>14</v>
      </c>
      <c r="AX39" s="100">
        <v>19</v>
      </c>
      <c r="AY39" s="100">
        <v>24</v>
      </c>
      <c r="AZ39" s="100">
        <v>29</v>
      </c>
      <c r="BA39" s="100">
        <v>34</v>
      </c>
      <c r="BB39" s="100">
        <v>39</v>
      </c>
      <c r="BC39" s="100">
        <v>44</v>
      </c>
      <c r="BD39" s="100">
        <v>49</v>
      </c>
      <c r="BE39" s="100">
        <v>54</v>
      </c>
      <c r="BF39" s="100">
        <v>59</v>
      </c>
      <c r="BG39" s="100">
        <v>64</v>
      </c>
      <c r="BH39" s="100">
        <v>69</v>
      </c>
      <c r="BI39" s="100">
        <v>74</v>
      </c>
      <c r="BJ39" s="100">
        <v>79</v>
      </c>
      <c r="BK39" s="100">
        <v>84</v>
      </c>
      <c r="BL39" s="100">
        <v>89</v>
      </c>
      <c r="BM39" s="100">
        <v>94</v>
      </c>
      <c r="BN39" s="100">
        <v>99</v>
      </c>
      <c r="BO39" s="104"/>
      <c r="BP39" s="105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 s="73"/>
      <c r="EE39" s="27"/>
      <c r="EI39" s="68"/>
      <c r="EJ39" s="68"/>
      <c r="EK39" s="68"/>
      <c r="EL39" s="68"/>
      <c r="EM39" s="68"/>
      <c r="FO39" s="27"/>
    </row>
    <row r="40" spans="2:217" s="72" customFormat="1" ht="18" customHeight="1" x14ac:dyDescent="0.25">
      <c r="B40" s="6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164"/>
      <c r="AU40" s="221">
        <f>IFERROR(INDEX(Q6_1_Completely,(MATCH(schoolselect,school_short_name,0)))*100,"")</f>
        <v>63.499371270000005</v>
      </c>
      <c r="AV40" s="221"/>
      <c r="AW40" s="221"/>
      <c r="AX40" s="221"/>
      <c r="AY40" s="211">
        <f>IFERROR(INDEX(Q6_1_Mostly,(MATCH(schoolselect,school_short_name,0)))*100,"")</f>
        <v>28.943739099999998</v>
      </c>
      <c r="AZ40" s="211"/>
      <c r="BA40" s="211"/>
      <c r="BB40" s="211"/>
      <c r="BC40" s="212">
        <f>IFERROR(INDEX(Q6_1_A_little,(MATCH(schoolselect,school_short_name,0)))*100,"")</f>
        <v>4.9851945000000004</v>
      </c>
      <c r="BD40" s="212"/>
      <c r="BE40" s="212"/>
      <c r="BF40" s="212"/>
      <c r="BG40" s="213">
        <f>IFERROR(INDEX(Q6_1_Not_at_all,(MATCH(schoolselect,school_short_name,0)))*100,"")</f>
        <v>1.4460714699999999</v>
      </c>
      <c r="BH40" s="213"/>
      <c r="BI40" s="213"/>
      <c r="BJ40" s="213"/>
      <c r="BK40" s="214">
        <f>IFERROR(INDEX(Q6_1_Missing,(MATCH(schoolselect,school_short_name,0)))*100,"")</f>
        <v>1.12562366</v>
      </c>
      <c r="BL40" s="214"/>
      <c r="BM40" s="214"/>
      <c r="BN40" s="214"/>
      <c r="BO40" s="107" t="s">
        <v>1517</v>
      </c>
      <c r="BP40" s="108"/>
      <c r="BR40" s="238" t="s">
        <v>1543</v>
      </c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40"/>
      <c r="EI40" s="68"/>
      <c r="EJ40" s="68"/>
      <c r="EK40" s="68"/>
      <c r="EL40" s="68"/>
      <c r="EM40" s="68"/>
      <c r="FO40" s="27"/>
    </row>
    <row r="41" spans="2:217" s="103" customFormat="1" ht="18" customHeight="1" x14ac:dyDescent="0.25">
      <c r="B41" s="68"/>
      <c r="C41" s="259" t="s">
        <v>1542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/>
      <c r="AU41" s="99">
        <v>4</v>
      </c>
      <c r="AV41" s="100">
        <v>9</v>
      </c>
      <c r="AW41" s="100">
        <v>14</v>
      </c>
      <c r="AX41" s="100">
        <v>19</v>
      </c>
      <c r="AY41" s="100">
        <v>24</v>
      </c>
      <c r="AZ41" s="100">
        <v>29</v>
      </c>
      <c r="BA41" s="100">
        <v>34</v>
      </c>
      <c r="BB41" s="100">
        <v>39</v>
      </c>
      <c r="BC41" s="100">
        <v>44</v>
      </c>
      <c r="BD41" s="100">
        <v>49</v>
      </c>
      <c r="BE41" s="100">
        <v>54</v>
      </c>
      <c r="BF41" s="100">
        <v>59</v>
      </c>
      <c r="BG41" s="100">
        <v>64</v>
      </c>
      <c r="BH41" s="100">
        <v>69</v>
      </c>
      <c r="BI41" s="100">
        <v>74</v>
      </c>
      <c r="BJ41" s="100">
        <v>79</v>
      </c>
      <c r="BK41" s="100">
        <v>84</v>
      </c>
      <c r="BL41" s="100">
        <v>89</v>
      </c>
      <c r="BM41" s="100">
        <v>94</v>
      </c>
      <c r="BN41" s="100">
        <v>99</v>
      </c>
      <c r="BO41" s="107"/>
      <c r="BP41" s="108"/>
      <c r="BR41" s="241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43"/>
      <c r="EI41" s="68"/>
      <c r="EJ41" s="68"/>
      <c r="EK41" s="68"/>
      <c r="EL41" s="68"/>
      <c r="EM41" s="68"/>
      <c r="FO41" s="27"/>
    </row>
    <row r="42" spans="2:217" s="72" customFormat="1" ht="18" customHeight="1" x14ac:dyDescent="0.25">
      <c r="B42" s="6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164"/>
      <c r="AU42" s="221">
        <f>IFERROR(INDEX(Q6_2_Completely,(MATCH(schoolselect,school_short_name,0)))*100,"")</f>
        <v>59.950107490000008</v>
      </c>
      <c r="AV42" s="221"/>
      <c r="AW42" s="221"/>
      <c r="AX42" s="221"/>
      <c r="AY42" s="211">
        <f>IFERROR(INDEX(Q6_2_Mostly,(MATCH(schoolselect,school_short_name,0)))*100,"")</f>
        <v>31.572222449999998</v>
      </c>
      <c r="AZ42" s="211"/>
      <c r="BA42" s="211"/>
      <c r="BB42" s="211"/>
      <c r="BC42" s="212">
        <f>IFERROR(INDEX(Q6_2_A_little,(MATCH(schoolselect,school_short_name,0)))*100,"")</f>
        <v>4.5836206499999994</v>
      </c>
      <c r="BD42" s="212"/>
      <c r="BE42" s="212"/>
      <c r="BF42" s="212"/>
      <c r="BG42" s="213">
        <f>IFERROR(INDEX(Q6_2_Not_at_all,(MATCH(schoolselect,school_short_name,0)))*100,"")</f>
        <v>1.24528455</v>
      </c>
      <c r="BH42" s="213"/>
      <c r="BI42" s="213"/>
      <c r="BJ42" s="213"/>
      <c r="BK42" s="214">
        <f>IFERROR(INDEX(Q6_2_Missing,(MATCH(schoolselect,school_short_name,0)))*100,"")</f>
        <v>2.64876486</v>
      </c>
      <c r="BL42" s="214"/>
      <c r="BM42" s="214"/>
      <c r="BN42" s="214"/>
      <c r="BO42" s="107" t="s">
        <v>1517</v>
      </c>
      <c r="BP42" s="108"/>
      <c r="BR42" s="244" t="s">
        <v>1537</v>
      </c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6">
        <f>IF(BH13="&lt; 30%","",IFERROR(INT(INDEX(facilities_score,(MATCH(schoolselect,school_short_name,0)))),""))</f>
        <v>63</v>
      </c>
      <c r="DF42" s="247"/>
      <c r="DG42" s="247"/>
      <c r="DH42" s="247"/>
      <c r="DI42" s="247"/>
      <c r="DJ42" s="247"/>
      <c r="DK42" s="247"/>
      <c r="DL42" s="247"/>
      <c r="DM42" s="248"/>
      <c r="DN42" s="297" t="str">
        <f>UPPER(IFERROR(INDEX(facilities_cat,(MATCH(schoolselect,school_short_name,0))),""))</f>
        <v>STRONG</v>
      </c>
      <c r="DO42" s="298"/>
      <c r="DP42" s="298"/>
      <c r="DQ42" s="298"/>
      <c r="DR42" s="298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299"/>
      <c r="EI42" s="68"/>
      <c r="EJ42" s="68"/>
      <c r="EK42" s="68"/>
      <c r="EL42" s="68"/>
      <c r="EM42" s="68"/>
      <c r="FO42" s="27"/>
    </row>
    <row r="43" spans="2:217" s="72" customFormat="1" ht="18" customHeight="1" x14ac:dyDescent="0.25">
      <c r="B43" s="68"/>
      <c r="C43" s="259" t="s">
        <v>5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164"/>
      <c r="AU43" s="99">
        <v>4</v>
      </c>
      <c r="AV43" s="100">
        <v>9</v>
      </c>
      <c r="AW43" s="100">
        <v>14</v>
      </c>
      <c r="AX43" s="100">
        <v>19</v>
      </c>
      <c r="AY43" s="100">
        <v>24</v>
      </c>
      <c r="AZ43" s="100">
        <v>29</v>
      </c>
      <c r="BA43" s="100">
        <v>34</v>
      </c>
      <c r="BB43" s="100">
        <v>39</v>
      </c>
      <c r="BC43" s="100">
        <v>44</v>
      </c>
      <c r="BD43" s="100">
        <v>49</v>
      </c>
      <c r="BE43" s="100">
        <v>54</v>
      </c>
      <c r="BF43" s="100">
        <v>59</v>
      </c>
      <c r="BG43" s="100">
        <v>64</v>
      </c>
      <c r="BH43" s="100">
        <v>69</v>
      </c>
      <c r="BI43" s="100">
        <v>74</v>
      </c>
      <c r="BJ43" s="100">
        <v>79</v>
      </c>
      <c r="BK43" s="100">
        <v>84</v>
      </c>
      <c r="BL43" s="100">
        <v>89</v>
      </c>
      <c r="BM43" s="100">
        <v>94</v>
      </c>
      <c r="BN43" s="100">
        <v>99</v>
      </c>
      <c r="BO43" s="107"/>
      <c r="BP43" s="108"/>
      <c r="BR43" s="224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49"/>
      <c r="DF43" s="250"/>
      <c r="DG43" s="250"/>
      <c r="DH43" s="250"/>
      <c r="DI43" s="250"/>
      <c r="DJ43" s="250"/>
      <c r="DK43" s="250"/>
      <c r="DL43" s="250"/>
      <c r="DM43" s="251"/>
      <c r="DN43" s="300"/>
      <c r="DO43" s="301"/>
      <c r="DP43" s="301"/>
      <c r="DQ43" s="301"/>
      <c r="DR43" s="301"/>
      <c r="DS43" s="301"/>
      <c r="DT43" s="301"/>
      <c r="DU43" s="301"/>
      <c r="DV43" s="301"/>
      <c r="DW43" s="301"/>
      <c r="DX43" s="301"/>
      <c r="DY43" s="301"/>
      <c r="DZ43" s="301"/>
      <c r="EA43" s="301"/>
      <c r="EB43" s="301"/>
      <c r="EC43" s="301"/>
      <c r="ED43" s="301"/>
      <c r="EE43" s="302"/>
      <c r="EF43" s="27"/>
      <c r="EG43" s="27"/>
      <c r="EI43" s="68"/>
      <c r="EJ43" s="68"/>
      <c r="EK43" s="68"/>
      <c r="EL43" s="68"/>
      <c r="EM43" s="68"/>
    </row>
    <row r="44" spans="2:217" s="103" customFormat="1" ht="18" customHeight="1" x14ac:dyDescent="0.25">
      <c r="B44" s="6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/>
      <c r="AU44" s="284">
        <f>IFERROR(INDEX(Q6_3_Completely,(MATCH(schoolselect,school_short_name,0)))*100,"")</f>
        <v>71.07248611</v>
      </c>
      <c r="AV44" s="284"/>
      <c r="AW44" s="284"/>
      <c r="AX44" s="284"/>
      <c r="AY44" s="285">
        <f>IFERROR(INDEX(Q6_3_Mostly,(MATCH(schoolselect,school_short_name,0)))*100,"")</f>
        <v>21.644424609999998</v>
      </c>
      <c r="AZ44" s="285"/>
      <c r="BA44" s="285"/>
      <c r="BB44" s="285"/>
      <c r="BC44" s="286">
        <f>IFERROR(INDEX(Q6_3_A_little,(MATCH(schoolselect,school_short_name,0)))*100,"")</f>
        <v>3.62227721</v>
      </c>
      <c r="BD44" s="286"/>
      <c r="BE44" s="286"/>
      <c r="BF44" s="286"/>
      <c r="BG44" s="261">
        <f>IFERROR(INDEX(Q6_3_Not_at_all,(MATCH(schoolselect,school_short_name,0)))*100,"")</f>
        <v>1.16821482</v>
      </c>
      <c r="BH44" s="261"/>
      <c r="BI44" s="261"/>
      <c r="BJ44" s="261"/>
      <c r="BK44" s="214">
        <f>IFERROR(INDEX(Q6_3_Missing,(MATCH(schoolselect,school_short_name,0)))*100,"")</f>
        <v>2.4925972500000002</v>
      </c>
      <c r="BL44" s="214"/>
      <c r="BM44" s="214"/>
      <c r="BN44" s="214"/>
      <c r="BO44" s="110" t="s">
        <v>1517</v>
      </c>
      <c r="BP44" s="111"/>
      <c r="BR44" s="264" t="s">
        <v>17</v>
      </c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4"/>
      <c r="EE44" s="264"/>
      <c r="EF44" s="27"/>
      <c r="EG44" s="27"/>
      <c r="EI44" s="68"/>
      <c r="EJ44" s="68"/>
      <c r="EK44" s="68"/>
      <c r="EL44" s="68"/>
      <c r="EM44" s="68"/>
    </row>
    <row r="45" spans="2:217" s="72" customFormat="1" ht="18" customHeight="1" x14ac:dyDescent="0.25">
      <c r="B45" s="68"/>
      <c r="C45" s="259" t="s">
        <v>6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/>
      <c r="AU45" s="99">
        <v>4</v>
      </c>
      <c r="AV45" s="100">
        <v>9</v>
      </c>
      <c r="AW45" s="100">
        <v>14</v>
      </c>
      <c r="AX45" s="100">
        <v>19</v>
      </c>
      <c r="AY45" s="100">
        <v>24</v>
      </c>
      <c r="AZ45" s="100">
        <v>29</v>
      </c>
      <c r="BA45" s="100">
        <v>34</v>
      </c>
      <c r="BB45" s="100">
        <v>39</v>
      </c>
      <c r="BC45" s="100">
        <v>44</v>
      </c>
      <c r="BD45" s="100">
        <v>49</v>
      </c>
      <c r="BE45" s="100">
        <v>54</v>
      </c>
      <c r="BF45" s="100">
        <v>59</v>
      </c>
      <c r="BG45" s="100">
        <v>64</v>
      </c>
      <c r="BH45" s="100">
        <v>69</v>
      </c>
      <c r="BI45" s="100">
        <v>74</v>
      </c>
      <c r="BJ45" s="100">
        <v>79</v>
      </c>
      <c r="BK45" s="100">
        <v>84</v>
      </c>
      <c r="BL45" s="100">
        <v>89</v>
      </c>
      <c r="BM45" s="100">
        <v>94</v>
      </c>
      <c r="BN45" s="100">
        <v>99</v>
      </c>
      <c r="BO45" s="110"/>
      <c r="BP45" s="111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7"/>
      <c r="EG45" s="27"/>
      <c r="EH45" s="68"/>
      <c r="EI45" s="68"/>
      <c r="EJ45" s="68"/>
      <c r="EK45" s="68"/>
      <c r="EL45" s="68"/>
      <c r="EM45" s="68"/>
    </row>
    <row r="46" spans="2:217" s="103" customFormat="1" ht="18" customHeight="1" x14ac:dyDescent="0.25">
      <c r="B46" s="6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164"/>
      <c r="AU46" s="221">
        <f>IFERROR(INDEX(Q6_4_Completely,(MATCH(schoolselect,school_short_name,0)))*100,"")</f>
        <v>53.293716789999998</v>
      </c>
      <c r="AV46" s="221"/>
      <c r="AW46" s="221"/>
      <c r="AX46" s="221"/>
      <c r="AY46" s="211">
        <f>IFERROR(INDEX(Q6_4_Mostly,(MATCH(schoolselect,school_short_name,0)))*100,"")</f>
        <v>32.150245409999997</v>
      </c>
      <c r="AZ46" s="211"/>
      <c r="BA46" s="211"/>
      <c r="BB46" s="211"/>
      <c r="BC46" s="212">
        <f>IFERROR(INDEX(Q6_4_A_little,(MATCH(schoolselect,school_short_name,0)))*100,"")</f>
        <v>9.1368190499999997</v>
      </c>
      <c r="BD46" s="212"/>
      <c r="BE46" s="212"/>
      <c r="BF46" s="212"/>
      <c r="BG46" s="213">
        <f>IFERROR(INDEX(Q6_4_Not_at_all,(MATCH(schoolselect,school_short_name,0)))*100,"")</f>
        <v>2.1315864200000001</v>
      </c>
      <c r="BH46" s="213"/>
      <c r="BI46" s="213"/>
      <c r="BJ46" s="213"/>
      <c r="BK46" s="214">
        <f>IFERROR(INDEX(Q6_4_Missing,(MATCH(schoolselect,school_short_name,0)))*100,"")</f>
        <v>3.2876323399999996</v>
      </c>
      <c r="BL46" s="214"/>
      <c r="BM46" s="214"/>
      <c r="BN46" s="214"/>
      <c r="BO46" s="112" t="s">
        <v>1517</v>
      </c>
      <c r="BP46" s="113"/>
      <c r="BR46" s="90" t="s">
        <v>1529</v>
      </c>
      <c r="BS46" s="114"/>
      <c r="BT46" s="72"/>
      <c r="BU46" s="72"/>
      <c r="BV46" s="72"/>
      <c r="BW46" s="72"/>
      <c r="BX46" s="287"/>
      <c r="BY46" s="288"/>
      <c r="BZ46" s="115" t="s">
        <v>1544</v>
      </c>
      <c r="CA46" s="72"/>
      <c r="CB46" s="116"/>
      <c r="CC46" s="116"/>
      <c r="CD46" s="116"/>
      <c r="CE46" s="116"/>
      <c r="CF46" s="72"/>
      <c r="CG46" s="72"/>
      <c r="CH46" s="72"/>
      <c r="CI46" s="289"/>
      <c r="CJ46" s="290"/>
      <c r="CK46" s="115" t="s">
        <v>1545</v>
      </c>
      <c r="CL46" s="72"/>
      <c r="CM46" s="72"/>
      <c r="CN46" s="72"/>
      <c r="CO46" s="116"/>
      <c r="CP46" s="116"/>
      <c r="CQ46" s="116"/>
      <c r="CR46" s="116"/>
      <c r="CS46" s="116"/>
      <c r="CT46" s="72"/>
      <c r="CU46" s="72"/>
      <c r="CV46" s="72"/>
      <c r="CW46" s="291"/>
      <c r="CX46" s="292"/>
      <c r="CY46" s="115" t="s">
        <v>1546</v>
      </c>
      <c r="CZ46" s="72"/>
      <c r="DA46" s="72"/>
      <c r="DB46" s="72"/>
      <c r="DC46" s="72"/>
      <c r="DD46" s="72"/>
      <c r="DE46" s="72"/>
      <c r="DF46" s="293"/>
      <c r="DG46" s="294"/>
      <c r="DH46" s="115" t="s">
        <v>1547</v>
      </c>
      <c r="DI46" s="72"/>
      <c r="DJ46" s="116"/>
      <c r="DK46" s="116"/>
      <c r="DL46" s="116"/>
      <c r="DM46" s="116"/>
      <c r="DN46" s="116"/>
      <c r="DO46" s="72"/>
      <c r="DP46" s="72"/>
      <c r="DQ46" s="98"/>
      <c r="DR46" s="72"/>
      <c r="DS46" s="117"/>
      <c r="DT46" s="295"/>
      <c r="DU46" s="296"/>
      <c r="DV46" s="115" t="s">
        <v>1534</v>
      </c>
      <c r="DW46" s="72"/>
      <c r="DX46" s="72"/>
      <c r="DY46" s="118"/>
      <c r="DZ46" s="118"/>
      <c r="EA46" s="118"/>
      <c r="EB46" s="118"/>
      <c r="EC46" s="118"/>
      <c r="ED46" s="118"/>
      <c r="EE46"/>
      <c r="EF46" s="27"/>
      <c r="EG46" s="27"/>
      <c r="EH46" s="68"/>
      <c r="EI46" s="68"/>
      <c r="EJ46" s="68"/>
      <c r="EK46" s="68"/>
      <c r="EL46" s="68"/>
      <c r="EM46" s="68"/>
    </row>
    <row r="47" spans="2:217" s="103" customFormat="1" ht="18" customHeight="1" x14ac:dyDescent="0.25">
      <c r="B47" s="68"/>
      <c r="C47" s="217" t="s">
        <v>7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164"/>
      <c r="AU47" s="99">
        <v>4</v>
      </c>
      <c r="AV47" s="100">
        <v>9</v>
      </c>
      <c r="AW47" s="100">
        <v>14</v>
      </c>
      <c r="AX47" s="100">
        <v>19</v>
      </c>
      <c r="AY47" s="100">
        <v>24</v>
      </c>
      <c r="AZ47" s="100">
        <v>29</v>
      </c>
      <c r="BA47" s="100">
        <v>34</v>
      </c>
      <c r="BB47" s="100">
        <v>39</v>
      </c>
      <c r="BC47" s="100">
        <v>44</v>
      </c>
      <c r="BD47" s="100">
        <v>49</v>
      </c>
      <c r="BE47" s="100">
        <v>54</v>
      </c>
      <c r="BF47" s="100">
        <v>59</v>
      </c>
      <c r="BG47" s="100">
        <v>64</v>
      </c>
      <c r="BH47" s="100">
        <v>69</v>
      </c>
      <c r="BI47" s="100">
        <v>74</v>
      </c>
      <c r="BJ47" s="100">
        <v>79</v>
      </c>
      <c r="BK47" s="100">
        <v>84</v>
      </c>
      <c r="BL47" s="100">
        <v>89</v>
      </c>
      <c r="BM47" s="100">
        <v>94</v>
      </c>
      <c r="BN47" s="100">
        <v>99</v>
      </c>
      <c r="BO47" s="110"/>
      <c r="BP47" s="111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 s="27"/>
      <c r="EG47" s="27"/>
      <c r="EH47" s="72"/>
      <c r="EI47" s="68"/>
      <c r="EJ47" s="68"/>
      <c r="EK47" s="68"/>
      <c r="EL47" s="68"/>
      <c r="EM47" s="68"/>
    </row>
    <row r="48" spans="2:217" s="72" customFormat="1" ht="18" customHeight="1" x14ac:dyDescent="0.25">
      <c r="B48" s="6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164"/>
      <c r="AU48" s="221">
        <f>IFERROR(INDEX(Q6_5_Completely,(MATCH(schoolselect,school_short_name,0)))*100,"")</f>
        <v>49.381414029999995</v>
      </c>
      <c r="AV48" s="221"/>
      <c r="AW48" s="221"/>
      <c r="AX48" s="221"/>
      <c r="AY48" s="211">
        <f>IFERROR(INDEX(Q6_5_Mostly,(MATCH(schoolselect,school_short_name,0)))*100,"")</f>
        <v>29.507565000000003</v>
      </c>
      <c r="AZ48" s="211"/>
      <c r="BA48" s="211"/>
      <c r="BB48" s="211"/>
      <c r="BC48" s="212">
        <f>IFERROR(INDEX(Q6_5_A_little,(MATCH(schoolselect,school_short_name,0)))*100,"")</f>
        <v>12.75909626</v>
      </c>
      <c r="BD48" s="212"/>
      <c r="BE48" s="212"/>
      <c r="BF48" s="212"/>
      <c r="BG48" s="213">
        <f>IFERROR(INDEX(Q6_5_Not_at_all,(MATCH(schoolselect,school_short_name,0)))*100,"")</f>
        <v>5.3015860100000003</v>
      </c>
      <c r="BH48" s="213"/>
      <c r="BI48" s="213"/>
      <c r="BJ48" s="213"/>
      <c r="BK48" s="214">
        <f>IFERROR(INDEX(Q6_5_Missing,(MATCH(schoolselect,school_short_name,0)))*100,"")</f>
        <v>3.0503387000000002</v>
      </c>
      <c r="BL48" s="214"/>
      <c r="BM48" s="214"/>
      <c r="BN48" s="214"/>
      <c r="BO48" s="110" t="s">
        <v>1517</v>
      </c>
      <c r="BP48" s="111"/>
      <c r="BR48" s="114"/>
      <c r="BS48"/>
      <c r="BT48" s="210" t="s">
        <v>18</v>
      </c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/>
      <c r="DJ48" s="119">
        <v>4</v>
      </c>
      <c r="DK48" s="119">
        <v>9</v>
      </c>
      <c r="DL48" s="119">
        <v>14</v>
      </c>
      <c r="DM48" s="119">
        <v>19</v>
      </c>
      <c r="DN48" s="119">
        <v>24</v>
      </c>
      <c r="DO48" s="119">
        <v>29</v>
      </c>
      <c r="DP48" s="119">
        <v>34</v>
      </c>
      <c r="DQ48" s="119">
        <v>39</v>
      </c>
      <c r="DR48" s="119">
        <v>44</v>
      </c>
      <c r="DS48" s="119">
        <v>49</v>
      </c>
      <c r="DT48" s="120">
        <v>54</v>
      </c>
      <c r="DU48" s="119">
        <v>59</v>
      </c>
      <c r="DV48" s="119">
        <v>64</v>
      </c>
      <c r="DW48" s="119">
        <v>69</v>
      </c>
      <c r="DX48" s="119">
        <v>74</v>
      </c>
      <c r="DY48" s="119">
        <v>79</v>
      </c>
      <c r="DZ48" s="119">
        <v>84</v>
      </c>
      <c r="EA48" s="119">
        <v>89</v>
      </c>
      <c r="EB48" s="119">
        <v>94</v>
      </c>
      <c r="EC48" s="119">
        <v>99</v>
      </c>
      <c r="ED48" s="105"/>
      <c r="EE48"/>
      <c r="EF48" s="27"/>
      <c r="EG48" s="27"/>
      <c r="EI48" s="68"/>
      <c r="EJ48" s="68"/>
      <c r="EK48" s="68"/>
      <c r="EL48" s="68"/>
      <c r="EM48" s="68"/>
    </row>
    <row r="49" spans="1:143" s="103" customFormat="1" ht="18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R49" s="68"/>
      <c r="BS49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/>
      <c r="DJ49" s="275">
        <f>ROUND(SUMPRODUCT(--(school_short_name=schoolselect),Q11_1_Excellent*100),1)</f>
        <v>61.6</v>
      </c>
      <c r="DK49" s="275"/>
      <c r="DL49" s="275"/>
      <c r="DM49" s="275"/>
      <c r="DN49" s="276">
        <f>ROUND(SUMPRODUCT(--(school_short_name=schoolselect),(Q11_1_Satisfactory)*100),1)</f>
        <v>27.7</v>
      </c>
      <c r="DO49" s="276"/>
      <c r="DP49" s="276"/>
      <c r="DQ49" s="276"/>
      <c r="DR49" s="277">
        <f>ROUND(SUMPRODUCT(--(school_short_name=schoolselect),(Q11_1_Poor)*100),1)</f>
        <v>0.8</v>
      </c>
      <c r="DS49" s="277"/>
      <c r="DT49" s="277"/>
      <c r="DU49" s="277"/>
      <c r="DV49" s="278">
        <f>ROUND(SUMPRODUCT(--(school_short_name=schoolselect),(Q11_1_DNA)*100),1)+ROUND(SUMPRODUCT(--(school_short_name=schoolselect),(Q11_1_Dont_Know)*100),1)</f>
        <v>5.8</v>
      </c>
      <c r="DW49" s="278"/>
      <c r="DX49" s="278"/>
      <c r="DY49" s="278"/>
      <c r="DZ49" s="260">
        <f>ROUND(SUMPRODUCT(--(school_short_name=schoolselect),(Q11_1_Missing)*100),1)</f>
        <v>4.0999999999999996</v>
      </c>
      <c r="EA49" s="260"/>
      <c r="EB49" s="260"/>
      <c r="EC49" s="260"/>
      <c r="ED49" s="102" t="s">
        <v>1517</v>
      </c>
      <c r="EE49"/>
      <c r="EF49" s="27"/>
      <c r="EG49" s="27"/>
      <c r="EH49" s="106"/>
      <c r="EI49" s="68"/>
      <c r="EJ49" s="68"/>
      <c r="EK49" s="68"/>
      <c r="EL49" s="68"/>
      <c r="EM49" s="68"/>
    </row>
    <row r="50" spans="1:143" s="72" customFormat="1" ht="18" customHeight="1" x14ac:dyDescent="0.25">
      <c r="A50"/>
      <c r="B50"/>
      <c r="C50" s="238" t="s">
        <v>1548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40"/>
      <c r="BR50"/>
      <c r="BS50"/>
      <c r="BT50" s="259" t="s">
        <v>1549</v>
      </c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/>
      <c r="DJ50" s="119">
        <v>4</v>
      </c>
      <c r="DK50" s="119">
        <v>9</v>
      </c>
      <c r="DL50" s="119">
        <v>14</v>
      </c>
      <c r="DM50" s="119">
        <v>19</v>
      </c>
      <c r="DN50" s="119">
        <v>24</v>
      </c>
      <c r="DO50" s="119">
        <v>29</v>
      </c>
      <c r="DP50" s="119">
        <v>34</v>
      </c>
      <c r="DQ50" s="119">
        <v>39</v>
      </c>
      <c r="DR50" s="119">
        <v>44</v>
      </c>
      <c r="DS50" s="119">
        <v>49</v>
      </c>
      <c r="DT50" s="120">
        <v>54</v>
      </c>
      <c r="DU50" s="119">
        <v>59</v>
      </c>
      <c r="DV50" s="119">
        <v>64</v>
      </c>
      <c r="DW50" s="119">
        <v>69</v>
      </c>
      <c r="DX50" s="119">
        <v>74</v>
      </c>
      <c r="DY50" s="119">
        <v>79</v>
      </c>
      <c r="DZ50" s="119">
        <v>84</v>
      </c>
      <c r="EA50" s="119">
        <v>89</v>
      </c>
      <c r="EB50" s="119">
        <v>94</v>
      </c>
      <c r="EC50" s="119">
        <v>99</v>
      </c>
      <c r="ED50" s="105"/>
      <c r="EE50" s="118"/>
      <c r="EF50" s="27"/>
      <c r="EG50" s="27"/>
      <c r="EH50" s="68"/>
      <c r="EI50" s="68"/>
      <c r="EJ50" s="68"/>
    </row>
    <row r="51" spans="1:143" s="72" customFormat="1" ht="18" customHeight="1" x14ac:dyDescent="0.25">
      <c r="B51" s="68"/>
      <c r="C51" s="241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3"/>
      <c r="BR51" s="114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/>
      <c r="DJ51" s="279">
        <f>ROUND(SUMPRODUCT(--(school_short_name=schoolselect),(Q11_2_Excellent)*100),1)</f>
        <v>56.1</v>
      </c>
      <c r="DK51" s="279"/>
      <c r="DL51" s="279"/>
      <c r="DM51" s="279"/>
      <c r="DN51" s="280">
        <f>ROUND(SUMPRODUCT(--(school_short_name=schoolselect),(Q11_2_Satisfactory)*100),1)</f>
        <v>28.5</v>
      </c>
      <c r="DO51" s="280"/>
      <c r="DP51" s="280"/>
      <c r="DQ51" s="280"/>
      <c r="DR51" s="281">
        <f>ROUND(SUMPRODUCT(--(school_short_name=schoolselect),(Q11_2_Poor)*100),1)</f>
        <v>1.5</v>
      </c>
      <c r="DS51" s="281"/>
      <c r="DT51" s="281"/>
      <c r="DU51" s="281"/>
      <c r="DV51" s="282">
        <f>ROUND(SUMPRODUCT(--(school_short_name=schoolselect),(Q11_2_DNA)*100),1)+ROUND(SUMPRODUCT(--(school_short_name=schoolselect),(Q11_2_Dont_Know)*100),1)</f>
        <v>9.3000000000000007</v>
      </c>
      <c r="DW51" s="282"/>
      <c r="DX51" s="282"/>
      <c r="DY51" s="282"/>
      <c r="DZ51" s="260">
        <f>ROUND(SUMPRODUCT(--(school_short_name=schoolselect),(Q11_2_Missing)*100),1)</f>
        <v>4.7</v>
      </c>
      <c r="EA51" s="260"/>
      <c r="EB51" s="260"/>
      <c r="EC51" s="260"/>
      <c r="ED51" s="102" t="s">
        <v>1517</v>
      </c>
      <c r="EE51" s="103"/>
      <c r="EF51" s="27"/>
      <c r="EG51" s="27"/>
      <c r="EI51" s="68"/>
      <c r="EJ51" s="68"/>
      <c r="EK51" s="68"/>
      <c r="EL51" s="68"/>
    </row>
    <row r="52" spans="1:143" s="72" customFormat="1" ht="18" customHeight="1" x14ac:dyDescent="0.25">
      <c r="B52" s="68"/>
      <c r="C52" s="244" t="s">
        <v>1537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6">
        <f>IF(BH16="&lt; 30%","",IFERROR(INT(INDEX(pt_partnership_score,(MATCH(schoolselect,school_short_name,0)))),""))</f>
        <v>64</v>
      </c>
      <c r="AP52" s="247"/>
      <c r="AQ52" s="247"/>
      <c r="AR52" s="247"/>
      <c r="AS52" s="247"/>
      <c r="AT52" s="247"/>
      <c r="AU52" s="247"/>
      <c r="AV52" s="247"/>
      <c r="AW52" s="247"/>
      <c r="AX52" s="248"/>
      <c r="AY52" s="252" t="str">
        <f>UPPER(IFERROR(INDEX(pt_partnership_cat,(MATCH(schoolselect,school_short_name,0))),""))</f>
        <v>STRONG</v>
      </c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4"/>
      <c r="BT52" s="259" t="s">
        <v>19</v>
      </c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/>
      <c r="DJ52" s="119">
        <v>4</v>
      </c>
      <c r="DK52" s="119">
        <v>9</v>
      </c>
      <c r="DL52" s="119">
        <v>14</v>
      </c>
      <c r="DM52" s="119">
        <v>19</v>
      </c>
      <c r="DN52" s="119">
        <v>24</v>
      </c>
      <c r="DO52" s="119">
        <v>29</v>
      </c>
      <c r="DP52" s="119">
        <v>34</v>
      </c>
      <c r="DQ52" s="119">
        <v>39</v>
      </c>
      <c r="DR52" s="119">
        <v>44</v>
      </c>
      <c r="DS52" s="119">
        <v>49</v>
      </c>
      <c r="DT52" s="120">
        <v>54</v>
      </c>
      <c r="DU52" s="119">
        <v>59</v>
      </c>
      <c r="DV52" s="119">
        <v>64</v>
      </c>
      <c r="DW52" s="119">
        <v>69</v>
      </c>
      <c r="DX52" s="119">
        <v>74</v>
      </c>
      <c r="DY52" s="119">
        <v>79</v>
      </c>
      <c r="DZ52" s="119">
        <v>84</v>
      </c>
      <c r="EA52" s="119">
        <v>89</v>
      </c>
      <c r="EB52" s="119">
        <v>94</v>
      </c>
      <c r="EC52" s="119">
        <v>99</v>
      </c>
      <c r="ED52" s="105"/>
      <c r="EE52" s="27"/>
      <c r="EF52" s="27"/>
      <c r="EG52" s="27"/>
      <c r="EH52" s="103"/>
      <c r="EI52" s="68"/>
    </row>
    <row r="53" spans="1:143" s="72" customFormat="1" ht="18" customHeight="1" x14ac:dyDescent="0.25">
      <c r="B53" s="68"/>
      <c r="C53" s="224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49"/>
      <c r="AP53" s="250"/>
      <c r="AQ53" s="250"/>
      <c r="AR53" s="250"/>
      <c r="AS53" s="250"/>
      <c r="AT53" s="250"/>
      <c r="AU53" s="250"/>
      <c r="AV53" s="250"/>
      <c r="AW53" s="250"/>
      <c r="AX53" s="251"/>
      <c r="AY53" s="255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7"/>
      <c r="BR53" s="121"/>
      <c r="BS53" s="121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/>
      <c r="DJ53" s="279">
        <f>ROUND(SUMPRODUCT(--(school_short_name=schoolselect),(Q11_3_Excellent)*100),1)</f>
        <v>52.3</v>
      </c>
      <c r="DK53" s="279"/>
      <c r="DL53" s="279"/>
      <c r="DM53" s="279"/>
      <c r="DN53" s="280">
        <f>ROUND(SUMPRODUCT(--(school_short_name=schoolselect),(Q11_3_Satisfactory)*100),1)</f>
        <v>31.4</v>
      </c>
      <c r="DO53" s="280"/>
      <c r="DP53" s="280"/>
      <c r="DQ53" s="280"/>
      <c r="DR53" s="281">
        <f>ROUND(SUMPRODUCT(--(school_short_name=schoolselect),(Q11_3_Poor)*100),1)</f>
        <v>2.7</v>
      </c>
      <c r="DS53" s="281"/>
      <c r="DT53" s="281"/>
      <c r="DU53" s="281"/>
      <c r="DV53" s="282">
        <f>ROUND(SUMPRODUCT(--(school_short_name=schoolselect),(Q11_3_DNA)*100),1)+ROUND(SUMPRODUCT(--(school_short_name=schoolselect),(Q11_3_Dont_Know)*100),1)</f>
        <v>8.4</v>
      </c>
      <c r="DW53" s="282"/>
      <c r="DX53" s="282"/>
      <c r="DY53" s="282"/>
      <c r="DZ53" s="260">
        <f>ROUND(SUMPRODUCT(--(school_short_name=schoolselect),(Q11_3_Missing)*100),1)</f>
        <v>5.2</v>
      </c>
      <c r="EA53" s="260"/>
      <c r="EB53" s="260"/>
      <c r="EC53" s="260"/>
      <c r="ED53" s="102" t="s">
        <v>1517</v>
      </c>
      <c r="EE53" s="27"/>
      <c r="EF53" s="27"/>
    </row>
    <row r="54" spans="1:143" s="121" customFormat="1" ht="18" customHeight="1" x14ac:dyDescent="0.25">
      <c r="B54" s="68"/>
      <c r="C54" s="264" t="s">
        <v>1550</v>
      </c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R54" s="122"/>
      <c r="BS54" s="122"/>
      <c r="BT54" s="259" t="s">
        <v>20</v>
      </c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/>
      <c r="DJ54" s="119">
        <v>4</v>
      </c>
      <c r="DK54" s="119">
        <v>9</v>
      </c>
      <c r="DL54" s="119">
        <v>14</v>
      </c>
      <c r="DM54" s="119">
        <v>19</v>
      </c>
      <c r="DN54" s="119">
        <v>24</v>
      </c>
      <c r="DO54" s="119">
        <v>29</v>
      </c>
      <c r="DP54" s="119">
        <v>34</v>
      </c>
      <c r="DQ54" s="119">
        <v>39</v>
      </c>
      <c r="DR54" s="119">
        <v>44</v>
      </c>
      <c r="DS54" s="119">
        <v>49</v>
      </c>
      <c r="DT54" s="120">
        <v>54</v>
      </c>
      <c r="DU54" s="119">
        <v>59</v>
      </c>
      <c r="DV54" s="119">
        <v>64</v>
      </c>
      <c r="DW54" s="119">
        <v>69</v>
      </c>
      <c r="DX54" s="119">
        <v>74</v>
      </c>
      <c r="DY54" s="119">
        <v>79</v>
      </c>
      <c r="DZ54" s="119">
        <v>84</v>
      </c>
      <c r="EA54" s="119">
        <v>89</v>
      </c>
      <c r="EB54" s="119">
        <v>94</v>
      </c>
      <c r="EC54" s="119">
        <v>99</v>
      </c>
      <c r="ED54" s="113"/>
      <c r="EE54" s="27"/>
      <c r="EF54" s="27"/>
    </row>
    <row r="55" spans="1:143" s="69" customFormat="1" ht="18" customHeight="1" thickBot="1" x14ac:dyDescent="0.3">
      <c r="B55" s="68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122"/>
      <c r="BR55" s="122"/>
      <c r="BS55" s="122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/>
      <c r="DJ55" s="275">
        <f>ROUND(SUMPRODUCT(--(school_short_name=schoolselect),(Q11_4_Excellent)*100),1)</f>
        <v>41.1</v>
      </c>
      <c r="DK55" s="275"/>
      <c r="DL55" s="275"/>
      <c r="DM55" s="275"/>
      <c r="DN55" s="276">
        <f>ROUND(SUMPRODUCT(--(school_short_name=schoolselect),(Q11_4_Satisfactory)*100),1)</f>
        <v>35.700000000000003</v>
      </c>
      <c r="DO55" s="276"/>
      <c r="DP55" s="276"/>
      <c r="DQ55" s="276"/>
      <c r="DR55" s="277">
        <f>ROUND(SUMPRODUCT(--(school_short_name=schoolselect),(Q11_4_Poor)*100),1)</f>
        <v>8.5</v>
      </c>
      <c r="DS55" s="277"/>
      <c r="DT55" s="277"/>
      <c r="DU55" s="277"/>
      <c r="DV55" s="278">
        <f>ROUND(SUMPRODUCT(--(school_short_name=schoolselect),(Q11_4_DNA)*100),1)+ROUND(SUMPRODUCT(--(school_short_name=schoolselect),(Q11_4_Dont_Know)*100),1)</f>
        <v>9.6</v>
      </c>
      <c r="DW55" s="278"/>
      <c r="DX55" s="278"/>
      <c r="DY55" s="278"/>
      <c r="DZ55" s="260">
        <f>ROUND(SUMPRODUCT(--(school_short_name=schoolselect),(Q11_4_Missing)*100),1)</f>
        <v>5.0999999999999996</v>
      </c>
      <c r="EA55" s="260"/>
      <c r="EB55" s="260"/>
      <c r="EC55" s="260"/>
      <c r="ED55" s="102" t="s">
        <v>1517</v>
      </c>
      <c r="EE55" s="27"/>
      <c r="EF55" s="27"/>
    </row>
    <row r="56" spans="1:143" s="72" customFormat="1" ht="18" customHeight="1" thickTop="1" thickBot="1" x14ac:dyDescent="0.3">
      <c r="B56" s="68"/>
      <c r="C56" s="90" t="s">
        <v>1529</v>
      </c>
      <c r="D56" s="91"/>
      <c r="E56" s="91"/>
      <c r="F56" s="91"/>
      <c r="G56" s="91"/>
      <c r="H56" s="91"/>
      <c r="I56" s="92"/>
      <c r="J56" s="265"/>
      <c r="K56" s="266"/>
      <c r="L56" s="93" t="s">
        <v>1530</v>
      </c>
      <c r="M56" s="92"/>
      <c r="N56" s="91"/>
      <c r="O56" s="91"/>
      <c r="P56" s="91"/>
      <c r="Q56" s="92"/>
      <c r="R56" s="94"/>
      <c r="S56" s="91"/>
      <c r="T56" s="91"/>
      <c r="U56" s="91"/>
      <c r="V56" s="92"/>
      <c r="W56" s="267"/>
      <c r="X56" s="268"/>
      <c r="Y56" s="93" t="s">
        <v>1531</v>
      </c>
      <c r="Z56" s="95"/>
      <c r="AA56" s="91"/>
      <c r="AB56" s="91"/>
      <c r="AC56" s="91"/>
      <c r="AD56" s="91"/>
      <c r="AE56" s="91"/>
      <c r="AF56" s="91"/>
      <c r="AG56" s="269"/>
      <c r="AH56" s="270"/>
      <c r="AI56" s="93" t="s">
        <v>1532</v>
      </c>
      <c r="AJ56" s="96"/>
      <c r="AK56" s="94"/>
      <c r="AL56" s="95"/>
      <c r="AM56" s="91"/>
      <c r="AN56" s="91"/>
      <c r="AO56" s="91"/>
      <c r="AP56" s="91"/>
      <c r="AQ56" s="91"/>
      <c r="AR56" s="271"/>
      <c r="AS56" s="272"/>
      <c r="AT56" s="93" t="s">
        <v>1533</v>
      </c>
      <c r="AU56" s="95"/>
      <c r="AV56" s="95"/>
      <c r="AW56" s="94"/>
      <c r="AX56" s="94"/>
      <c r="AY56" s="91"/>
      <c r="AZ56" s="97"/>
      <c r="BA56" s="94"/>
      <c r="BB56" s="92"/>
      <c r="BC56" s="92"/>
      <c r="BD56" s="273"/>
      <c r="BE56" s="274"/>
      <c r="BF56" s="93" t="s">
        <v>1534</v>
      </c>
      <c r="BG56" s="92"/>
      <c r="BH56" s="92"/>
      <c r="BI56" s="92"/>
      <c r="BJ56" s="92"/>
      <c r="BK56" s="92"/>
      <c r="BL56" s="92"/>
      <c r="BM56" s="92"/>
      <c r="BN56" s="92"/>
      <c r="BO56" s="98"/>
      <c r="BP56" s="98"/>
      <c r="BQ56" s="122"/>
      <c r="BR56" s="103"/>
      <c r="BS56" s="103"/>
      <c r="BT56" s="217" t="s">
        <v>21</v>
      </c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/>
      <c r="DJ56" s="119">
        <v>4</v>
      </c>
      <c r="DK56" s="119">
        <v>9</v>
      </c>
      <c r="DL56" s="119">
        <v>14</v>
      </c>
      <c r="DM56" s="119">
        <v>19</v>
      </c>
      <c r="DN56" s="119">
        <v>24</v>
      </c>
      <c r="DO56" s="119">
        <v>29</v>
      </c>
      <c r="DP56" s="119">
        <v>34</v>
      </c>
      <c r="DQ56" s="119">
        <v>39</v>
      </c>
      <c r="DR56" s="119">
        <v>44</v>
      </c>
      <c r="DS56" s="119">
        <v>49</v>
      </c>
      <c r="DT56" s="120">
        <v>54</v>
      </c>
      <c r="DU56" s="119">
        <v>59</v>
      </c>
      <c r="DV56" s="119">
        <v>64</v>
      </c>
      <c r="DW56" s="119">
        <v>69</v>
      </c>
      <c r="DX56" s="119">
        <v>74</v>
      </c>
      <c r="DY56" s="119">
        <v>79</v>
      </c>
      <c r="DZ56" s="119">
        <v>84</v>
      </c>
      <c r="EA56" s="119">
        <v>89</v>
      </c>
      <c r="EB56" s="119">
        <v>94</v>
      </c>
      <c r="EC56" s="119">
        <v>99</v>
      </c>
      <c r="ED56" s="105"/>
      <c r="EE56" s="27"/>
      <c r="EF56" s="27"/>
    </row>
    <row r="57" spans="1:143" s="103" customFormat="1" ht="18" customHeight="1" thickTop="1" x14ac:dyDescent="0.25">
      <c r="B57" s="123"/>
      <c r="C57" s="90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 s="72"/>
      <c r="BS57" s="72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/>
      <c r="DJ57" s="275">
        <f>ROUND(SUMPRODUCT(--(school_short_name=schoolselect),(Q11_5_Excellent)*100),1)</f>
        <v>56.3</v>
      </c>
      <c r="DK57" s="275"/>
      <c r="DL57" s="275"/>
      <c r="DM57" s="275"/>
      <c r="DN57" s="276">
        <f>ROUND(SUMPRODUCT(--(school_short_name=schoolselect),(Q11_5_Satisfactory)*100),1)</f>
        <v>31</v>
      </c>
      <c r="DO57" s="276"/>
      <c r="DP57" s="276"/>
      <c r="DQ57" s="276"/>
      <c r="DR57" s="277">
        <f>ROUND(SUMPRODUCT(--(school_short_name=schoolselect),(Q11_5_Poor)*100),1)</f>
        <v>2.7</v>
      </c>
      <c r="DS57" s="277"/>
      <c r="DT57" s="277"/>
      <c r="DU57" s="277"/>
      <c r="DV57" s="278">
        <f>ROUND(SUMPRODUCT(--(school_short_name=schoolselect),(Q11_5_DNA)*100),1)+ROUND(SUMPRODUCT(--(school_short_name=schoolselect),(Q11_5_Dont_Know)*100),1)</f>
        <v>5.2</v>
      </c>
      <c r="DW57" s="278"/>
      <c r="DX57" s="278"/>
      <c r="DY57" s="278"/>
      <c r="DZ57" s="260">
        <f>ROUND(SUMPRODUCT(--(school_short_name=schoolselect),(Q11_5_Missing)*100),1)</f>
        <v>4.7</v>
      </c>
      <c r="EA57" s="260"/>
      <c r="EB57" s="260"/>
      <c r="EC57" s="260"/>
      <c r="ED57" s="102" t="s">
        <v>1517</v>
      </c>
      <c r="EE57" s="27"/>
      <c r="EF57" s="27"/>
    </row>
    <row r="58" spans="1:143" s="72" customFormat="1" ht="18" customHeight="1" x14ac:dyDescent="0.25">
      <c r="B58" s="84"/>
      <c r="C58" s="210" t="s">
        <v>1551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166"/>
      <c r="AU58" s="99">
        <v>4</v>
      </c>
      <c r="AV58" s="100">
        <v>9</v>
      </c>
      <c r="AW58" s="100">
        <v>14</v>
      </c>
      <c r="AX58" s="100">
        <v>19</v>
      </c>
      <c r="AY58" s="100">
        <v>24</v>
      </c>
      <c r="AZ58" s="100">
        <v>29</v>
      </c>
      <c r="BA58" s="100">
        <v>34</v>
      </c>
      <c r="BB58" s="100">
        <v>39</v>
      </c>
      <c r="BC58" s="100">
        <v>44</v>
      </c>
      <c r="BD58" s="100">
        <v>49</v>
      </c>
      <c r="BE58" s="100">
        <v>54</v>
      </c>
      <c r="BF58" s="100">
        <v>59</v>
      </c>
      <c r="BG58" s="100">
        <v>64</v>
      </c>
      <c r="BH58" s="100">
        <v>69</v>
      </c>
      <c r="BI58" s="100">
        <v>74</v>
      </c>
      <c r="BJ58" s="100">
        <v>79</v>
      </c>
      <c r="BK58" s="100">
        <v>84</v>
      </c>
      <c r="BL58" s="100">
        <v>89</v>
      </c>
      <c r="BM58" s="100">
        <v>94</v>
      </c>
      <c r="BN58" s="100">
        <v>99</v>
      </c>
      <c r="BO58" s="68"/>
      <c r="BP58" s="68"/>
      <c r="BQ58" s="105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 s="27"/>
    </row>
    <row r="59" spans="1:143" s="72" customFormat="1" ht="18" customHeight="1" x14ac:dyDescent="0.25">
      <c r="B59" s="84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166"/>
      <c r="AU59" s="221">
        <f>IFERROR(INDEX(Q7_1_Completely,(MATCH(schoolselect,school_short_name,0)))*100,"")</f>
        <v>83.7930475</v>
      </c>
      <c r="AV59" s="221"/>
      <c r="AW59" s="221"/>
      <c r="AX59" s="221"/>
      <c r="AY59" s="211">
        <f>IFERROR(INDEX(Q7_1_Mostly,(MATCH(schoolselect,school_short_name,0)))*100,"")</f>
        <v>13.32495031</v>
      </c>
      <c r="AZ59" s="211"/>
      <c r="BA59" s="211"/>
      <c r="BB59" s="211"/>
      <c r="BC59" s="212">
        <f>IFERROR(INDEX(Q7_1_A_little,(MATCH(schoolselect,school_short_name,0)))*100,"")</f>
        <v>1.3588609899999999</v>
      </c>
      <c r="BD59" s="212"/>
      <c r="BE59" s="212"/>
      <c r="BF59" s="212"/>
      <c r="BG59" s="213">
        <f>IFERROR(INDEX(Q7_1_Not_at_all,(MATCH(schoolselect,school_short_name,0)))*100,"")</f>
        <v>0.42185534999999996</v>
      </c>
      <c r="BH59" s="213"/>
      <c r="BI59" s="213"/>
      <c r="BJ59" s="213"/>
      <c r="BK59" s="214">
        <f>IFERROR(INDEX(Q7_1_Missing,(MATCH(schoolselect,school_short_name,0)))*100,"")</f>
        <v>1.10128585</v>
      </c>
      <c r="BL59" s="214"/>
      <c r="BM59" s="214"/>
      <c r="BN59" s="214"/>
      <c r="BO59" s="121"/>
      <c r="BP59" s="121"/>
      <c r="BQ59" s="105"/>
      <c r="BR59" s="238" t="s">
        <v>1553</v>
      </c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40"/>
      <c r="EF59" s="27"/>
    </row>
    <row r="60" spans="1:143" s="72" customFormat="1" ht="18" customHeight="1" x14ac:dyDescent="0.25">
      <c r="B60" s="84"/>
      <c r="C60" s="259" t="s">
        <v>1552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166"/>
      <c r="AU60" s="99">
        <v>4</v>
      </c>
      <c r="AV60" s="100">
        <v>9</v>
      </c>
      <c r="AW60" s="100">
        <v>14</v>
      </c>
      <c r="AX60" s="100">
        <v>19</v>
      </c>
      <c r="AY60" s="100">
        <v>24</v>
      </c>
      <c r="AZ60" s="100">
        <v>29</v>
      </c>
      <c r="BA60" s="100">
        <v>34</v>
      </c>
      <c r="BB60" s="100">
        <v>39</v>
      </c>
      <c r="BC60" s="100">
        <v>44</v>
      </c>
      <c r="BD60" s="100">
        <v>49</v>
      </c>
      <c r="BE60" s="100">
        <v>54</v>
      </c>
      <c r="BF60" s="100">
        <v>59</v>
      </c>
      <c r="BG60" s="100">
        <v>64</v>
      </c>
      <c r="BH60" s="100">
        <v>69</v>
      </c>
      <c r="BI60" s="100">
        <v>74</v>
      </c>
      <c r="BJ60" s="100">
        <v>79</v>
      </c>
      <c r="BK60" s="100">
        <v>84</v>
      </c>
      <c r="BL60" s="100">
        <v>89</v>
      </c>
      <c r="BM60" s="100">
        <v>94</v>
      </c>
      <c r="BN60" s="100">
        <v>99</v>
      </c>
      <c r="BO60" s="110" t="s">
        <v>1517</v>
      </c>
      <c r="BP60" s="68"/>
      <c r="BQ60" s="106"/>
      <c r="BR60" s="241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43"/>
      <c r="EF60" s="27"/>
    </row>
    <row r="61" spans="1:143" s="72" customFormat="1" ht="18" customHeight="1" x14ac:dyDescent="0.25">
      <c r="B61" s="84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166"/>
      <c r="AU61" s="221">
        <f>IFERROR(INDEX(Q7_2_Completely,(MATCH(schoolselect,school_short_name,0)))*100,"")</f>
        <v>78.878838279999997</v>
      </c>
      <c r="AV61" s="221"/>
      <c r="AW61" s="221"/>
      <c r="AX61" s="221"/>
      <c r="AY61" s="211">
        <f>IFERROR(INDEX(Q7_2_Mostly,(MATCH(schoolselect,school_short_name,0)))*100,"")</f>
        <v>16.131910919999999</v>
      </c>
      <c r="AZ61" s="211"/>
      <c r="BA61" s="211"/>
      <c r="BB61" s="211"/>
      <c r="BC61" s="212">
        <f>IFERROR(INDEX(Q7_2_A_little,(MATCH(schoolselect,school_short_name,0)))*100,"")</f>
        <v>2.4500060800000001</v>
      </c>
      <c r="BD61" s="212"/>
      <c r="BE61" s="212"/>
      <c r="BF61" s="212"/>
      <c r="BG61" s="213">
        <f>IFERROR(INDEX(Q7_2_Not_at_all,(MATCH(schoolselect,school_short_name,0)))*100,"")</f>
        <v>0.70579645000000002</v>
      </c>
      <c r="BH61" s="213"/>
      <c r="BI61" s="213"/>
      <c r="BJ61" s="213"/>
      <c r="BK61" s="214">
        <f>IFERROR(INDEX(Q7_2_Missing,(MATCH(schoolselect,school_short_name,0)))*100,"")</f>
        <v>1.8334482599999999</v>
      </c>
      <c r="BL61" s="214"/>
      <c r="BM61" s="214"/>
      <c r="BN61" s="214"/>
      <c r="BO61" s="109"/>
      <c r="BP61" s="69"/>
      <c r="BQ61" s="69"/>
      <c r="BR61" s="264" t="s">
        <v>1554</v>
      </c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4"/>
      <c r="DP61" s="264"/>
      <c r="DQ61" s="264"/>
      <c r="DR61" s="264"/>
      <c r="DS61" s="264"/>
      <c r="DT61" s="264"/>
      <c r="DU61" s="264"/>
      <c r="DV61" s="264"/>
      <c r="DW61" s="264"/>
      <c r="DX61" s="264"/>
      <c r="DY61" s="264"/>
      <c r="DZ61" s="264"/>
      <c r="EA61" s="264"/>
      <c r="EB61" s="264"/>
      <c r="EC61" s="264"/>
      <c r="ED61" s="264"/>
      <c r="EE61" s="264"/>
      <c r="EF61" s="27"/>
    </row>
    <row r="62" spans="1:143" s="106" customFormat="1" ht="18" customHeight="1" thickBot="1" x14ac:dyDescent="0.3">
      <c r="B62" s="84"/>
      <c r="C62" s="259" t="s">
        <v>1555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166"/>
      <c r="AU62" s="99">
        <v>4</v>
      </c>
      <c r="AV62" s="100">
        <v>9</v>
      </c>
      <c r="AW62" s="100">
        <v>14</v>
      </c>
      <c r="AX62" s="100">
        <v>19</v>
      </c>
      <c r="AY62" s="100">
        <v>24</v>
      </c>
      <c r="AZ62" s="100">
        <v>29</v>
      </c>
      <c r="BA62" s="100">
        <v>34</v>
      </c>
      <c r="BB62" s="100">
        <v>39</v>
      </c>
      <c r="BC62" s="100">
        <v>44</v>
      </c>
      <c r="BD62" s="100">
        <v>49</v>
      </c>
      <c r="BE62" s="100">
        <v>54</v>
      </c>
      <c r="BF62" s="100">
        <v>59</v>
      </c>
      <c r="BG62" s="100">
        <v>64</v>
      </c>
      <c r="BH62" s="100">
        <v>69</v>
      </c>
      <c r="BI62" s="100">
        <v>74</v>
      </c>
      <c r="BJ62" s="100">
        <v>79</v>
      </c>
      <c r="BK62" s="100">
        <v>84</v>
      </c>
      <c r="BL62" s="100">
        <v>89</v>
      </c>
      <c r="BM62" s="100">
        <v>94</v>
      </c>
      <c r="BN62" s="100">
        <v>99</v>
      </c>
      <c r="BO62" s="110" t="s">
        <v>1517</v>
      </c>
      <c r="BP62" s="72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/>
      <c r="DV62" s="264"/>
      <c r="DW62" s="264"/>
      <c r="DX62" s="264"/>
      <c r="DY62" s="264"/>
      <c r="DZ62" s="264"/>
      <c r="EA62" s="264"/>
      <c r="EB62" s="264"/>
      <c r="EC62" s="264"/>
      <c r="ED62" s="264"/>
      <c r="EE62" s="264"/>
      <c r="EF62" s="27"/>
    </row>
    <row r="63" spans="1:143" s="69" customFormat="1" ht="18" customHeight="1" thickTop="1" thickBot="1" x14ac:dyDescent="0.3">
      <c r="B63" s="84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166"/>
      <c r="AU63" s="221">
        <f>IFERROR(INDEX(Q7_3_Completely,(MATCH(schoolselect,school_short_name,0)))*100,"")</f>
        <v>70.977163020000006</v>
      </c>
      <c r="AV63" s="221"/>
      <c r="AW63" s="221"/>
      <c r="AX63" s="221"/>
      <c r="AY63" s="211">
        <f>IFERROR(INDEX(Q7_3_Mostly,(MATCH(schoolselect,school_short_name,0)))*100,"")</f>
        <v>21.48420071</v>
      </c>
      <c r="AZ63" s="211"/>
      <c r="BA63" s="211"/>
      <c r="BB63" s="211"/>
      <c r="BC63" s="212">
        <f>IFERROR(INDEX(Q7_3_A_little,(MATCH(schoolselect,school_short_name,0)))*100,"")</f>
        <v>3.7662759100000001</v>
      </c>
      <c r="BD63" s="212"/>
      <c r="BE63" s="212"/>
      <c r="BF63" s="212"/>
      <c r="BG63" s="213">
        <f>IFERROR(INDEX(Q7_3_Not_at_all,(MATCH(schoolselect,school_short_name,0)))*100,"")</f>
        <v>0.93497748999999997</v>
      </c>
      <c r="BH63" s="213"/>
      <c r="BI63" s="213"/>
      <c r="BJ63" s="213"/>
      <c r="BK63" s="214">
        <f>IFERROR(INDEX(Q7_3_Missing,(MATCH(schoolselect,school_short_name,0)))*100,"")</f>
        <v>2.8373828699999999</v>
      </c>
      <c r="BL63" s="214"/>
      <c r="BM63" s="214"/>
      <c r="BN63" s="214"/>
      <c r="BO63" s="109"/>
      <c r="BP63" s="105"/>
      <c r="BQ63" s="124"/>
      <c r="BR63" s="90" t="s">
        <v>1529</v>
      </c>
      <c r="BS63" s="91"/>
      <c r="BT63" s="91"/>
      <c r="BU63" s="91"/>
      <c r="BV63" s="91"/>
      <c r="BW63" s="91"/>
      <c r="BX63" s="92"/>
      <c r="BY63" s="265"/>
      <c r="BZ63" s="266"/>
      <c r="CA63" s="93" t="s">
        <v>1530</v>
      </c>
      <c r="CB63" s="92"/>
      <c r="CC63" s="91"/>
      <c r="CD63" s="91"/>
      <c r="CE63" s="91"/>
      <c r="CF63" s="92"/>
      <c r="CG63" s="94"/>
      <c r="CH63" s="91"/>
      <c r="CI63" s="91"/>
      <c r="CJ63" s="91"/>
      <c r="CK63" s="92"/>
      <c r="CL63" s="267"/>
      <c r="CM63" s="268"/>
      <c r="CN63" s="93" t="s">
        <v>1531</v>
      </c>
      <c r="CO63" s="95"/>
      <c r="CP63" s="91"/>
      <c r="CQ63" s="91"/>
      <c r="CR63" s="91"/>
      <c r="CS63" s="91"/>
      <c r="CT63" s="91"/>
      <c r="CU63" s="91"/>
      <c r="CV63" s="269"/>
      <c r="CW63" s="270"/>
      <c r="CX63" s="93" t="s">
        <v>1532</v>
      </c>
      <c r="CY63" s="96"/>
      <c r="CZ63" s="94"/>
      <c r="DA63" s="95"/>
      <c r="DB63" s="91"/>
      <c r="DC63" s="91"/>
      <c r="DD63" s="91"/>
      <c r="DE63" s="91"/>
      <c r="DF63" s="91"/>
      <c r="DG63" s="271"/>
      <c r="DH63" s="272"/>
      <c r="DI63" s="93" t="s">
        <v>1533</v>
      </c>
      <c r="DJ63" s="95"/>
      <c r="DK63" s="95"/>
      <c r="DL63" s="94"/>
      <c r="DM63" s="94"/>
      <c r="DN63" s="91"/>
      <c r="DO63" s="97"/>
      <c r="DP63" s="94"/>
      <c r="DQ63" s="92"/>
      <c r="DR63" s="92"/>
      <c r="DS63" s="273"/>
      <c r="DT63" s="274"/>
      <c r="DU63" s="93" t="s">
        <v>1534</v>
      </c>
      <c r="DV63" s="92"/>
      <c r="DW63" s="92"/>
      <c r="DX63" s="92"/>
      <c r="DY63" s="92"/>
      <c r="DZ63" s="92"/>
      <c r="EA63" s="92"/>
      <c r="EB63" s="92"/>
      <c r="EC63" s="92"/>
      <c r="ED63" s="98"/>
      <c r="EE63" s="98"/>
      <c r="EF63" s="27"/>
    </row>
    <row r="64" spans="1:143" s="72" customFormat="1" ht="18" customHeight="1" thickTop="1" x14ac:dyDescent="0.25">
      <c r="B64" s="84"/>
      <c r="C64" s="259" t="s">
        <v>1556</v>
      </c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166"/>
      <c r="AU64" s="99">
        <v>4</v>
      </c>
      <c r="AV64" s="100">
        <v>9</v>
      </c>
      <c r="AW64" s="100">
        <v>14</v>
      </c>
      <c r="AX64" s="100">
        <v>19</v>
      </c>
      <c r="AY64" s="100">
        <v>24</v>
      </c>
      <c r="AZ64" s="100">
        <v>29</v>
      </c>
      <c r="BA64" s="100">
        <v>34</v>
      </c>
      <c r="BB64" s="100">
        <v>39</v>
      </c>
      <c r="BC64" s="100">
        <v>44</v>
      </c>
      <c r="BD64" s="100">
        <v>49</v>
      </c>
      <c r="BE64" s="100">
        <v>54</v>
      </c>
      <c r="BF64" s="100">
        <v>59</v>
      </c>
      <c r="BG64" s="100">
        <v>64</v>
      </c>
      <c r="BH64" s="100">
        <v>69</v>
      </c>
      <c r="BI64" s="100">
        <v>74</v>
      </c>
      <c r="BJ64" s="100">
        <v>79</v>
      </c>
      <c r="BK64" s="100">
        <v>84</v>
      </c>
      <c r="BL64" s="100">
        <v>89</v>
      </c>
      <c r="BM64" s="100">
        <v>94</v>
      </c>
      <c r="BN64" s="100">
        <v>99</v>
      </c>
      <c r="BO64" s="110" t="s">
        <v>1517</v>
      </c>
      <c r="BP64" s="108"/>
      <c r="BQ64" s="124"/>
      <c r="BR64" s="103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 s="27"/>
    </row>
    <row r="65" spans="2:213" s="103" customFormat="1" ht="18" customHeight="1" x14ac:dyDescent="0.25">
      <c r="B65" s="84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166"/>
      <c r="AU65" s="221">
        <f>IFERROR(INDEX(Q7_4_Completely,(MATCH(schoolselect,school_short_name,0)))*100,"")</f>
        <v>68.622480019999998</v>
      </c>
      <c r="AV65" s="221"/>
      <c r="AW65" s="221"/>
      <c r="AX65" s="221"/>
      <c r="AY65" s="211">
        <f>IFERROR(INDEX(Q7_4_Mostly,(MATCH(schoolselect,school_short_name,0)))*100,"")</f>
        <v>21.131302479999999</v>
      </c>
      <c r="AZ65" s="211"/>
      <c r="BA65" s="211"/>
      <c r="BB65" s="211"/>
      <c r="BC65" s="212">
        <f>IFERROR(INDEX(Q7_4_A_little,(MATCH(schoolselect,school_short_name,0)))*100,"")</f>
        <v>5.4212469099999998</v>
      </c>
      <c r="BD65" s="212"/>
      <c r="BE65" s="212"/>
      <c r="BF65" s="212"/>
      <c r="BG65" s="213">
        <f>IFERROR(INDEX(Q7_4_Not_at_all,(MATCH(schoolselect,school_short_name,0)))*100,"")</f>
        <v>1.82330751</v>
      </c>
      <c r="BH65" s="213"/>
      <c r="BI65" s="213"/>
      <c r="BJ65" s="213"/>
      <c r="BK65" s="214">
        <f>IFERROR(INDEX(Q7_4_Missing,(MATCH(schoolselect,school_short_name,0)))*100,"")</f>
        <v>3.0016630800000001</v>
      </c>
      <c r="BL65" s="214"/>
      <c r="BM65" s="214"/>
      <c r="BN65" s="214"/>
      <c r="BO65" s="109"/>
      <c r="BP65" s="106"/>
      <c r="BR65"/>
      <c r="BS65" s="210" t="s">
        <v>1689</v>
      </c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164"/>
      <c r="DJ65" s="126">
        <v>4</v>
      </c>
      <c r="DK65" s="127">
        <v>9</v>
      </c>
      <c r="DL65" s="127">
        <v>14</v>
      </c>
      <c r="DM65" s="127">
        <v>19</v>
      </c>
      <c r="DN65" s="127">
        <v>24</v>
      </c>
      <c r="DO65" s="127">
        <v>29</v>
      </c>
      <c r="DP65" s="127">
        <v>34</v>
      </c>
      <c r="DQ65" s="127">
        <v>39</v>
      </c>
      <c r="DR65" s="127">
        <v>44</v>
      </c>
      <c r="DS65" s="127">
        <v>49</v>
      </c>
      <c r="DT65" s="126">
        <v>54</v>
      </c>
      <c r="DU65" s="127">
        <v>59</v>
      </c>
      <c r="DV65" s="127">
        <v>64</v>
      </c>
      <c r="DW65" s="127">
        <v>69</v>
      </c>
      <c r="DX65" s="127">
        <v>74</v>
      </c>
      <c r="DY65" s="127">
        <v>79</v>
      </c>
      <c r="DZ65" s="127">
        <v>84</v>
      </c>
      <c r="EA65" s="127">
        <v>89</v>
      </c>
      <c r="EB65" s="127">
        <v>94</v>
      </c>
      <c r="EC65" s="127">
        <v>99</v>
      </c>
      <c r="ED65" s="91"/>
      <c r="EE65" s="27"/>
      <c r="EF65" s="27"/>
      <c r="EG65" s="27"/>
      <c r="EH65" s="68"/>
      <c r="EI65" s="68"/>
      <c r="EJ65" s="68"/>
      <c r="EK65" s="68"/>
      <c r="EL65" s="68"/>
      <c r="EM65" s="68"/>
    </row>
    <row r="66" spans="2:213" s="103" customFormat="1" ht="18" customHeight="1" x14ac:dyDescent="0.25">
      <c r="B66" s="84"/>
      <c r="C66" s="259" t="s">
        <v>1700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166"/>
      <c r="AU66" s="99">
        <v>4</v>
      </c>
      <c r="AV66" s="100">
        <v>9</v>
      </c>
      <c r="AW66" s="100">
        <v>14</v>
      </c>
      <c r="AX66" s="100">
        <v>19</v>
      </c>
      <c r="AY66" s="100">
        <v>24</v>
      </c>
      <c r="AZ66" s="100">
        <v>29</v>
      </c>
      <c r="BA66" s="100">
        <v>34</v>
      </c>
      <c r="BB66" s="100">
        <v>39</v>
      </c>
      <c r="BC66" s="100">
        <v>44</v>
      </c>
      <c r="BD66" s="100">
        <v>49</v>
      </c>
      <c r="BE66" s="100">
        <v>54</v>
      </c>
      <c r="BF66" s="100">
        <v>59</v>
      </c>
      <c r="BG66" s="100">
        <v>64</v>
      </c>
      <c r="BH66" s="100">
        <v>69</v>
      </c>
      <c r="BI66" s="100">
        <v>74</v>
      </c>
      <c r="BJ66" s="100">
        <v>79</v>
      </c>
      <c r="BK66" s="100">
        <v>84</v>
      </c>
      <c r="BL66" s="100">
        <v>89</v>
      </c>
      <c r="BM66" s="100">
        <v>94</v>
      </c>
      <c r="BN66" s="100">
        <v>99</v>
      </c>
      <c r="BO66" s="110" t="s">
        <v>1517</v>
      </c>
      <c r="BP66" s="69"/>
      <c r="BQ66" s="72"/>
      <c r="BR66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164"/>
      <c r="DJ66" s="221">
        <f>ROUND(SUMPRODUCT(--(school_short_name=schoolselect),Q9_1_Completely*100),1)</f>
        <v>51.1</v>
      </c>
      <c r="DK66" s="221"/>
      <c r="DL66" s="221"/>
      <c r="DM66" s="221"/>
      <c r="DN66" s="211">
        <f>ROUND(SUMPRODUCT(--(school_short_name=schoolselect),Q9_1_Mostly*100),1)</f>
        <v>36.5</v>
      </c>
      <c r="DO66" s="211"/>
      <c r="DP66" s="211"/>
      <c r="DQ66" s="211"/>
      <c r="DR66" s="212">
        <f>ROUND(SUMPRODUCT(--(school_short_name=schoolselect),Q9_1_A_little*100),1)</f>
        <v>5.8</v>
      </c>
      <c r="DS66" s="212"/>
      <c r="DT66" s="212"/>
      <c r="DU66" s="212"/>
      <c r="DV66" s="213">
        <f>ROUND(SUMPRODUCT(--(school_short_name=schoolselect),Q9_1_Not_at_all*100),1)</f>
        <v>1.5</v>
      </c>
      <c r="DW66" s="213"/>
      <c r="DX66" s="213"/>
      <c r="DY66" s="213"/>
      <c r="DZ66" s="214">
        <f>ROUND(SUMPRODUCT(--(school_short_name=schoolselect),Q9_1_Missing*100),1)</f>
        <v>5</v>
      </c>
      <c r="EA66" s="214"/>
      <c r="EB66" s="214"/>
      <c r="EC66" s="214"/>
      <c r="ED66" s="102" t="s">
        <v>1517</v>
      </c>
      <c r="EE66" s="27"/>
      <c r="EF66" s="27"/>
      <c r="EG66" s="27"/>
      <c r="EH66" s="68"/>
      <c r="EI66" s="68"/>
      <c r="EJ66" s="68"/>
      <c r="EK66" s="68"/>
      <c r="EL66" s="68"/>
      <c r="EM66" s="68"/>
    </row>
    <row r="67" spans="2:213" s="68" customFormat="1" ht="18" customHeight="1" x14ac:dyDescent="0.25"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166"/>
      <c r="AU67" s="221">
        <f>IFERROR(INDEX(Q7_5_Completely,(MATCH(schoolselect,school_short_name,0)))*100,"")</f>
        <v>64.633107530000004</v>
      </c>
      <c r="AV67" s="221"/>
      <c r="AW67" s="221"/>
      <c r="AX67" s="221"/>
      <c r="AY67" s="211">
        <f>IFERROR(INDEX(Q7_5_Mostly,(MATCH(schoolselect,school_short_name,0)))*100,"")</f>
        <v>21.137386929999998</v>
      </c>
      <c r="AZ67" s="211"/>
      <c r="BA67" s="211"/>
      <c r="BB67" s="211"/>
      <c r="BC67" s="212">
        <f>IFERROR(INDEX(Q7_5_A_little,(MATCH(schoolselect,school_short_name,0)))*100,"")</f>
        <v>7.3581308600000011</v>
      </c>
      <c r="BD67" s="212"/>
      <c r="BE67" s="212"/>
      <c r="BF67" s="212"/>
      <c r="BG67" s="213">
        <f>IFERROR(INDEX(Q7_5_Not_at_all,(MATCH(schoolselect,school_short_name,0)))*100,"")</f>
        <v>4.65866223</v>
      </c>
      <c r="BH67" s="213"/>
      <c r="BI67" s="213"/>
      <c r="BJ67" s="213"/>
      <c r="BK67" s="214">
        <f>IFERROR(INDEX(Q7_5_Missing,(MATCH(schoolselect,school_short_name,0)))*100,"")</f>
        <v>2.2127124500000002</v>
      </c>
      <c r="BL67" s="214"/>
      <c r="BM67" s="214"/>
      <c r="BN67" s="214"/>
      <c r="BO67" s="109"/>
      <c r="BP67" s="106"/>
      <c r="BQ67" s="103"/>
      <c r="BR67"/>
      <c r="BS67" s="262" t="s">
        <v>1690</v>
      </c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164"/>
      <c r="DJ67" s="126">
        <v>4</v>
      </c>
      <c r="DK67" s="127">
        <v>9</v>
      </c>
      <c r="DL67" s="127">
        <v>14</v>
      </c>
      <c r="DM67" s="127">
        <v>19</v>
      </c>
      <c r="DN67" s="127">
        <v>24</v>
      </c>
      <c r="DO67" s="127">
        <v>29</v>
      </c>
      <c r="DP67" s="127">
        <v>34</v>
      </c>
      <c r="DQ67" s="127">
        <v>39</v>
      </c>
      <c r="DR67" s="127">
        <v>44</v>
      </c>
      <c r="DS67" s="127">
        <v>49</v>
      </c>
      <c r="DT67" s="126">
        <v>54</v>
      </c>
      <c r="DU67" s="127">
        <v>59</v>
      </c>
      <c r="DV67" s="127">
        <v>64</v>
      </c>
      <c r="DW67" s="127">
        <v>69</v>
      </c>
      <c r="DX67" s="127">
        <v>74</v>
      </c>
      <c r="DY67" s="127">
        <v>79</v>
      </c>
      <c r="DZ67" s="127">
        <v>84</v>
      </c>
      <c r="EA67" s="127">
        <v>89</v>
      </c>
      <c r="EB67" s="127">
        <v>94</v>
      </c>
      <c r="EC67" s="127">
        <v>99</v>
      </c>
      <c r="ED67" s="91"/>
      <c r="EE67" s="27"/>
      <c r="EF67" s="27"/>
      <c r="EG67" s="27"/>
      <c r="EH67" s="125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</row>
    <row r="68" spans="2:213" s="72" customFormat="1" ht="18" customHeight="1" x14ac:dyDescent="0.25">
      <c r="B68" s="84"/>
      <c r="C68" s="219" t="s">
        <v>1557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166"/>
      <c r="AU68" s="99">
        <v>4</v>
      </c>
      <c r="AV68" s="100">
        <v>9</v>
      </c>
      <c r="AW68" s="100">
        <v>14</v>
      </c>
      <c r="AX68" s="100">
        <v>19</v>
      </c>
      <c r="AY68" s="100">
        <v>24</v>
      </c>
      <c r="AZ68" s="100">
        <v>29</v>
      </c>
      <c r="BA68" s="100">
        <v>34</v>
      </c>
      <c r="BB68" s="100">
        <v>39</v>
      </c>
      <c r="BC68" s="100">
        <v>44</v>
      </c>
      <c r="BD68" s="100">
        <v>49</v>
      </c>
      <c r="BE68" s="100">
        <v>54</v>
      </c>
      <c r="BF68" s="100">
        <v>59</v>
      </c>
      <c r="BG68" s="100">
        <v>64</v>
      </c>
      <c r="BH68" s="100">
        <v>69</v>
      </c>
      <c r="BI68" s="100">
        <v>74</v>
      </c>
      <c r="BJ68" s="100">
        <v>79</v>
      </c>
      <c r="BK68" s="100">
        <v>84</v>
      </c>
      <c r="BL68" s="100">
        <v>89</v>
      </c>
      <c r="BM68" s="100">
        <v>94</v>
      </c>
      <c r="BN68" s="100">
        <v>99</v>
      </c>
      <c r="BO68" s="110" t="s">
        <v>1517</v>
      </c>
      <c r="BP68" s="69"/>
      <c r="BQ68" s="68"/>
      <c r="BR68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164"/>
      <c r="DJ68" s="221">
        <f>ROUND(SUMPRODUCT(--(school_short_name=schoolselect),Q9_2_Completely*100),1)</f>
        <v>64.7</v>
      </c>
      <c r="DK68" s="221"/>
      <c r="DL68" s="221"/>
      <c r="DM68" s="221"/>
      <c r="DN68" s="211">
        <f>ROUND(SUMPRODUCT(--(school_short_name=schoolselect),Q9_2_Mostly*100),1)</f>
        <v>25.8</v>
      </c>
      <c r="DO68" s="211"/>
      <c r="DP68" s="211"/>
      <c r="DQ68" s="211"/>
      <c r="DR68" s="212">
        <f>ROUND(SUMPRODUCT(--(school_short_name=schoolselect),Q9_2_A_little*100),1)</f>
        <v>3.4</v>
      </c>
      <c r="DS68" s="212"/>
      <c r="DT68" s="212"/>
      <c r="DU68" s="212"/>
      <c r="DV68" s="213">
        <f>ROUND(SUMPRODUCT(--(school_short_name=schoolselect),Q9_2_Not_at_all*100),1)</f>
        <v>1.1000000000000001</v>
      </c>
      <c r="DW68" s="213"/>
      <c r="DX68" s="213"/>
      <c r="DY68" s="213"/>
      <c r="DZ68" s="214">
        <f>ROUND(SUMPRODUCT(--(school_short_name=schoolselect),Q9_2_Missing*100),1)</f>
        <v>5</v>
      </c>
      <c r="EA68" s="214"/>
      <c r="EB68" s="214"/>
      <c r="EC68" s="214"/>
      <c r="ED68" s="102" t="s">
        <v>1517</v>
      </c>
      <c r="EE68" s="27"/>
      <c r="EF68" s="27"/>
      <c r="EG68" s="27"/>
      <c r="EH68" s="125"/>
      <c r="EI68" s="68"/>
      <c r="EJ68" s="68"/>
      <c r="EK68" s="68"/>
      <c r="EL68" s="68"/>
      <c r="EM68" s="68"/>
    </row>
    <row r="69" spans="2:213" s="103" customFormat="1" ht="18" customHeight="1" x14ac:dyDescent="0.25">
      <c r="B69" s="84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128"/>
      <c r="AU69" s="221">
        <f>IFERROR(INDEX(Q7_6_Completely,(MATCH(schoolselect,school_short_name,0)))*100,"")</f>
        <v>68.721859409999993</v>
      </c>
      <c r="AV69" s="221"/>
      <c r="AW69" s="221"/>
      <c r="AX69" s="221"/>
      <c r="AY69" s="211">
        <f>IFERROR(INDEX(Q7_6_Mostly,(MATCH(schoolselect,school_short_name,0)))*100,"")</f>
        <v>20.960937820000002</v>
      </c>
      <c r="AZ69" s="211"/>
      <c r="BA69" s="211"/>
      <c r="BB69" s="211"/>
      <c r="BC69" s="212">
        <f>IFERROR(INDEX(Q7_6_A_little,(MATCH(schoolselect,school_short_name,0)))*100,"")</f>
        <v>5.9140875299999998</v>
      </c>
      <c r="BD69" s="212"/>
      <c r="BE69" s="212"/>
      <c r="BF69" s="212"/>
      <c r="BG69" s="213">
        <f>IFERROR(INDEX(Q7_6_Not_at_all,(MATCH(schoolselect,school_short_name,0)))*100,"")</f>
        <v>2.6548493099999999</v>
      </c>
      <c r="BH69" s="213"/>
      <c r="BI69" s="213"/>
      <c r="BJ69" s="213"/>
      <c r="BK69" s="214">
        <f>IFERROR(INDEX(Q7_6_Missing,(MATCH(schoolselect,school_short_name,0)))*100,"")</f>
        <v>1.7482659300000001</v>
      </c>
      <c r="BL69" s="214"/>
      <c r="BM69" s="214"/>
      <c r="BN69" s="214"/>
      <c r="BO69" s="129"/>
      <c r="BP69" s="105"/>
      <c r="BQ69" s="68"/>
      <c r="BR69"/>
      <c r="BS69" s="217" t="s">
        <v>1691</v>
      </c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164"/>
      <c r="DJ69" s="126">
        <v>4</v>
      </c>
      <c r="DK69" s="127">
        <v>9</v>
      </c>
      <c r="DL69" s="127">
        <v>14</v>
      </c>
      <c r="DM69" s="127">
        <v>19</v>
      </c>
      <c r="DN69" s="127">
        <v>24</v>
      </c>
      <c r="DO69" s="127">
        <v>29</v>
      </c>
      <c r="DP69" s="127">
        <v>34</v>
      </c>
      <c r="DQ69" s="127">
        <v>39</v>
      </c>
      <c r="DR69" s="127">
        <v>44</v>
      </c>
      <c r="DS69" s="127">
        <v>49</v>
      </c>
      <c r="DT69" s="126">
        <v>54</v>
      </c>
      <c r="DU69" s="127">
        <v>59</v>
      </c>
      <c r="DV69" s="127">
        <v>64</v>
      </c>
      <c r="DW69" s="127">
        <v>69</v>
      </c>
      <c r="DX69" s="127">
        <v>74</v>
      </c>
      <c r="DY69" s="127">
        <v>79</v>
      </c>
      <c r="DZ69" s="127">
        <v>84</v>
      </c>
      <c r="EA69" s="127">
        <v>89</v>
      </c>
      <c r="EB69" s="127">
        <v>94</v>
      </c>
      <c r="EC69" s="127">
        <v>99</v>
      </c>
      <c r="ED69" s="73"/>
      <c r="EE69" s="27"/>
      <c r="EF69" s="27"/>
      <c r="EG69" s="27"/>
      <c r="EH69" s="98"/>
      <c r="EI69" s="68"/>
      <c r="EJ69" s="68"/>
      <c r="EK69" s="68"/>
      <c r="EL69" s="68"/>
      <c r="EM69" s="68"/>
    </row>
    <row r="70" spans="2:213" s="72" customFormat="1" ht="18" customHeight="1" x14ac:dyDescent="0.25">
      <c r="B70" s="84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30"/>
      <c r="AT70" s="13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 s="110"/>
      <c r="BP70" s="108"/>
      <c r="BQ70" s="68"/>
      <c r="BR70" s="6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164"/>
      <c r="DJ70" s="284">
        <f>ROUND(SUMPRODUCT(--(school_short_name=schoolselect),Q9_3_Completely*100),1)</f>
        <v>60.6</v>
      </c>
      <c r="DK70" s="284"/>
      <c r="DL70" s="284"/>
      <c r="DM70" s="284"/>
      <c r="DN70" s="285">
        <f>ROUND(SUMPRODUCT(--(school_short_name=schoolselect),Q9_3_Mostly*100),1)</f>
        <v>26.7</v>
      </c>
      <c r="DO70" s="285"/>
      <c r="DP70" s="285"/>
      <c r="DQ70" s="285"/>
      <c r="DR70" s="286">
        <f>ROUND(SUMPRODUCT(--(school_short_name=schoolselect),Q9_3_A_little*100),1)</f>
        <v>5.8</v>
      </c>
      <c r="DS70" s="286"/>
      <c r="DT70" s="286"/>
      <c r="DU70" s="286"/>
      <c r="DV70" s="261">
        <f>ROUND(SUMPRODUCT(--(school_short_name=schoolselect),Q9_3_Not_at_all*100),1)</f>
        <v>1.6</v>
      </c>
      <c r="DW70" s="261"/>
      <c r="DX70" s="261"/>
      <c r="DY70" s="261"/>
      <c r="DZ70" s="214">
        <f>ROUND(SUMPRODUCT(--(school_short_name=schoolselect),Q9_3_Missing*100),1)</f>
        <v>5.4</v>
      </c>
      <c r="EA70" s="214"/>
      <c r="EB70" s="214"/>
      <c r="EC70" s="214"/>
      <c r="ED70" s="101" t="s">
        <v>1517</v>
      </c>
      <c r="EE70" s="27"/>
      <c r="EF70" s="27"/>
      <c r="EG70" s="27"/>
      <c r="EH70" s="68"/>
      <c r="EI70" s="68"/>
      <c r="EJ70" s="68"/>
      <c r="EK70" s="68"/>
      <c r="EL70" s="68"/>
      <c r="EM70" s="68"/>
    </row>
    <row r="71" spans="2:213" ht="17.25" customHeight="1" x14ac:dyDescent="0.25">
      <c r="C71"/>
      <c r="D71" s="162"/>
      <c r="E71"/>
      <c r="F71"/>
      <c r="G71"/>
      <c r="H71"/>
      <c r="I71"/>
      <c r="J71"/>
      <c r="K71"/>
      <c r="L71" s="163" t="s">
        <v>1558</v>
      </c>
      <c r="M71" s="215">
        <f>IFERROR(INDEX(school_id,(MATCH(schoolselect,school_short_name,0))),"No School Selected")</f>
        <v>999990</v>
      </c>
      <c r="N71" s="215"/>
      <c r="O71" s="215"/>
      <c r="P71" s="215"/>
      <c r="Q71" s="215"/>
      <c r="R71" s="215"/>
      <c r="S71" s="215"/>
      <c r="T71" s="215"/>
      <c r="U71" s="215"/>
      <c r="V71" s="215"/>
      <c r="W71" s="131"/>
      <c r="X71" s="131"/>
      <c r="Y71" s="131"/>
      <c r="Z71" s="131"/>
      <c r="AA71" s="131"/>
      <c r="AB71" s="131"/>
      <c r="AC71" s="216" t="s">
        <v>1559</v>
      </c>
      <c r="AD71" s="216"/>
      <c r="AE71" s="216"/>
      <c r="AF71" s="216"/>
      <c r="AG71" s="216"/>
      <c r="AH71" s="216"/>
      <c r="AI71" s="216"/>
      <c r="AJ71" s="216"/>
      <c r="AK71"/>
      <c r="AL71" s="215">
        <f>IFERROR(INDEX(Network,(MATCH(schoolselect,school_short_name,0))),"No School Selected")</f>
        <v>0</v>
      </c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133"/>
      <c r="BT71" s="132"/>
      <c r="BU71" s="132"/>
      <c r="BV71" s="132"/>
      <c r="BW71" s="132"/>
      <c r="BX71" s="134"/>
      <c r="BY71" s="132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31"/>
      <c r="CK71" s="131"/>
      <c r="CL71" s="131"/>
      <c r="CM71" s="131"/>
      <c r="CN71" s="131"/>
      <c r="CO71" s="131"/>
      <c r="CP71" s="141"/>
      <c r="CQ71" s="141"/>
      <c r="CR71" s="141"/>
      <c r="CS71" s="141"/>
      <c r="CT71" s="141"/>
      <c r="CU71" s="141"/>
      <c r="CV71" s="141"/>
      <c r="CW71" s="141"/>
      <c r="CX71" s="132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31"/>
      <c r="EH71" s="27"/>
    </row>
    <row r="72" spans="2:213" ht="27" customHeight="1" x14ac:dyDescent="0.25">
      <c r="C72" s="135"/>
      <c r="D72" s="136"/>
      <c r="E72" s="136"/>
      <c r="F72" s="136"/>
      <c r="G72" s="136"/>
      <c r="H72" s="136"/>
      <c r="I72" s="136"/>
      <c r="J72" s="136"/>
      <c r="K72" s="136"/>
      <c r="L72" s="13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136"/>
      <c r="DP72" s="136"/>
      <c r="DQ72" s="136"/>
      <c r="DR72" s="136"/>
      <c r="DS72" s="137"/>
      <c r="DT72" s="137"/>
      <c r="DU72" s="137"/>
      <c r="DV72" s="137"/>
      <c r="DW72" s="138" t="s">
        <v>1692</v>
      </c>
      <c r="DX72" s="137"/>
      <c r="DY72" s="137"/>
      <c r="DZ72" s="137"/>
      <c r="EA72" s="137"/>
      <c r="EB72" s="137"/>
      <c r="EC72" s="137"/>
      <c r="ED72" s="137"/>
      <c r="EE72" s="137"/>
      <c r="EF72" s="137"/>
      <c r="EH72" s="27"/>
    </row>
    <row r="73" spans="2:213" ht="17.25" customHeight="1" x14ac:dyDescent="0.25">
      <c r="C73" s="2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H73" s="27"/>
    </row>
    <row r="74" spans="2:213" ht="15.75" customHeight="1" x14ac:dyDescent="0.2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H74" s="27"/>
    </row>
    <row r="75" spans="2:213" ht="18.75" customHeight="1" x14ac:dyDescent="0.2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H75" s="27"/>
    </row>
    <row r="76" spans="2:213" ht="15.75" customHeight="1" x14ac:dyDescent="0.25">
      <c r="C76" s="28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H76" s="27"/>
    </row>
    <row r="77" spans="2:213" ht="15" x14ac:dyDescent="0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AT77" s="28"/>
      <c r="BO77" s="28"/>
    </row>
    <row r="78" spans="2:213" ht="15" x14ac:dyDescent="0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AT78" s="28"/>
      <c r="BO78" s="28"/>
    </row>
    <row r="79" spans="2:213" ht="15" x14ac:dyDescent="0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AT79" s="28"/>
      <c r="BO79" s="28"/>
    </row>
    <row r="80" spans="2:213" ht="15" x14ac:dyDescent="0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AT80" s="28"/>
      <c r="BO80" s="28"/>
      <c r="BR80" s="27"/>
    </row>
    <row r="81" spans="3:138" ht="15" x14ac:dyDescent="0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AT81" s="28"/>
      <c r="BO81" s="28"/>
      <c r="BR81" s="27"/>
    </row>
    <row r="82" spans="3:138" ht="26.25" x14ac:dyDescent="0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AT82" s="28"/>
      <c r="BO82" s="28"/>
      <c r="CK82" s="139"/>
      <c r="CL82" s="139"/>
      <c r="CM82" s="140"/>
      <c r="CN82" s="140"/>
      <c r="CO82" s="140"/>
      <c r="CP82" s="140"/>
      <c r="CQ82" s="140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Z82" s="32"/>
      <c r="EA82" s="28"/>
    </row>
    <row r="83" spans="3:138" x14ac:dyDescent="0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AT83" s="28"/>
      <c r="BO83" s="28"/>
      <c r="CF83" s="142"/>
      <c r="CH83" s="142"/>
      <c r="CI83" s="142"/>
      <c r="CJ83" s="142"/>
      <c r="CK83" s="139"/>
      <c r="CL83" s="139"/>
      <c r="CM83" s="143"/>
      <c r="CN83" s="143"/>
      <c r="CO83" s="143"/>
      <c r="CP83" s="143"/>
      <c r="CQ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Z83" s="32"/>
      <c r="EA83" s="28"/>
    </row>
    <row r="84" spans="3:138" x14ac:dyDescent="0.3"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H84" s="27"/>
    </row>
    <row r="85" spans="3:138" x14ac:dyDescent="0.3"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H85" s="27"/>
    </row>
    <row r="86" spans="3:138" x14ac:dyDescent="0.3"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H86" s="27"/>
    </row>
    <row r="87" spans="3:138" x14ac:dyDescent="0.3"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H87" s="27"/>
    </row>
    <row r="88" spans="3:138" x14ac:dyDescent="0.3"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H88" s="27"/>
    </row>
    <row r="89" spans="3:138" x14ac:dyDescent="0.3"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H89" s="27"/>
    </row>
    <row r="90" spans="3:138" x14ac:dyDescent="0.3"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H90" s="27"/>
    </row>
    <row r="91" spans="3:138" x14ac:dyDescent="0.3"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H91" s="27"/>
    </row>
    <row r="94" spans="3:138" x14ac:dyDescent="0.3">
      <c r="C94" s="72" t="s">
        <v>1560</v>
      </c>
    </row>
    <row r="95" spans="3:138" x14ac:dyDescent="0.3">
      <c r="C95" s="72" t="s">
        <v>1561</v>
      </c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</row>
    <row r="96" spans="3:138" x14ac:dyDescent="0.3">
      <c r="C96" t="s">
        <v>37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AS96" s="148"/>
    </row>
    <row r="97" spans="3:93" x14ac:dyDescent="0.3">
      <c r="C97" t="s">
        <v>41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AS97" s="148"/>
    </row>
    <row r="98" spans="3:93" x14ac:dyDescent="0.3">
      <c r="C98" t="s">
        <v>43</v>
      </c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</row>
    <row r="99" spans="3:93" x14ac:dyDescent="0.3">
      <c r="C99" t="s">
        <v>1606</v>
      </c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</row>
    <row r="100" spans="3:93" x14ac:dyDescent="0.3">
      <c r="C100" t="s">
        <v>1586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AS100" s="148"/>
    </row>
    <row r="101" spans="3:93" x14ac:dyDescent="0.3">
      <c r="C101" t="s">
        <v>1592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AS101" s="148"/>
    </row>
    <row r="102" spans="3:93" x14ac:dyDescent="0.3">
      <c r="C102" t="s">
        <v>1594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AS102" s="148"/>
    </row>
    <row r="103" spans="3:93" x14ac:dyDescent="0.3">
      <c r="C103" t="s">
        <v>1574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S103" s="148"/>
    </row>
    <row r="104" spans="3:93" x14ac:dyDescent="0.3">
      <c r="C104" t="s">
        <v>1576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AS104" s="148"/>
    </row>
    <row r="105" spans="3:93" x14ac:dyDescent="0.3">
      <c r="C105" t="s">
        <v>1582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AS105" s="148"/>
    </row>
    <row r="106" spans="3:93" x14ac:dyDescent="0.3">
      <c r="C106" t="s">
        <v>1588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AS106" s="148"/>
    </row>
    <row r="107" spans="3:93" x14ac:dyDescent="0.3">
      <c r="C107" t="s">
        <v>1584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AS107" s="148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</row>
    <row r="108" spans="3:93" x14ac:dyDescent="0.3">
      <c r="C108" t="s">
        <v>1578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AS108" s="148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</row>
    <row r="109" spans="3:93" x14ac:dyDescent="0.3">
      <c r="C109" t="s">
        <v>1590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AS109" s="148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</row>
    <row r="110" spans="3:93" x14ac:dyDescent="0.3">
      <c r="C110" t="s">
        <v>1604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AS110" s="148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0"/>
      <c r="CO110" s="150"/>
    </row>
    <row r="111" spans="3:93" x14ac:dyDescent="0.3">
      <c r="C111" t="s">
        <v>1580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AS111" s="148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50"/>
      <c r="CJ111" s="150"/>
      <c r="CK111" s="150"/>
      <c r="CL111" s="150"/>
      <c r="CM111" s="150"/>
      <c r="CN111" s="150"/>
      <c r="CO111" s="150"/>
    </row>
    <row r="112" spans="3:93" x14ac:dyDescent="0.3">
      <c r="C112" t="s">
        <v>1572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AS112" s="148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0"/>
    </row>
    <row r="113" spans="3:93" x14ac:dyDescent="0.3">
      <c r="C113" t="s">
        <v>1570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AS113" s="148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</row>
    <row r="114" spans="3:93" x14ac:dyDescent="0.3">
      <c r="C114" t="s">
        <v>46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AS114" s="148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0"/>
      <c r="CN114" s="150"/>
      <c r="CO114" s="150"/>
    </row>
    <row r="115" spans="3:93" x14ac:dyDescent="0.3">
      <c r="C115" t="s">
        <v>48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AS115" s="148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0"/>
    </row>
    <row r="116" spans="3:93" x14ac:dyDescent="0.3">
      <c r="C116" t="s">
        <v>50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AS116" s="148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</row>
    <row r="117" spans="3:93" x14ac:dyDescent="0.3">
      <c r="C117" t="s">
        <v>51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AS117" s="148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0"/>
      <c r="CI117" s="150"/>
      <c r="CJ117" s="150"/>
      <c r="CK117" s="150"/>
      <c r="CL117" s="150"/>
      <c r="CM117" s="150"/>
      <c r="CN117" s="150"/>
      <c r="CO117" s="150"/>
    </row>
    <row r="118" spans="3:93" x14ac:dyDescent="0.3">
      <c r="C118" t="s">
        <v>52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AS118" s="148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0"/>
    </row>
    <row r="119" spans="3:93" x14ac:dyDescent="0.3">
      <c r="C119" t="s">
        <v>54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AS119" s="148"/>
    </row>
    <row r="120" spans="3:93" x14ac:dyDescent="0.3">
      <c r="C120" t="s">
        <v>56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AS120" s="148"/>
    </row>
    <row r="121" spans="3:93" x14ac:dyDescent="0.3">
      <c r="C121" t="s">
        <v>57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AS121" s="148"/>
    </row>
    <row r="122" spans="3:93" x14ac:dyDescent="0.3">
      <c r="C122" t="s">
        <v>59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AS122" s="148"/>
    </row>
    <row r="123" spans="3:93" x14ac:dyDescent="0.3">
      <c r="C123" t="s">
        <v>61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AS123" s="148"/>
    </row>
    <row r="124" spans="3:93" x14ac:dyDescent="0.3">
      <c r="C124" t="s">
        <v>63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AS124" s="148"/>
    </row>
    <row r="125" spans="3:93" x14ac:dyDescent="0.3">
      <c r="C125" t="s">
        <v>65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AS125" s="148"/>
    </row>
    <row r="126" spans="3:93" x14ac:dyDescent="0.3">
      <c r="C126" t="s">
        <v>66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AS126" s="148"/>
    </row>
    <row r="127" spans="3:93" x14ac:dyDescent="0.3">
      <c r="C127" t="s">
        <v>68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AS127" s="148"/>
    </row>
    <row r="128" spans="3:93" x14ac:dyDescent="0.3">
      <c r="C128" t="s">
        <v>70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AS128" s="148"/>
    </row>
    <row r="129" spans="3:45" x14ac:dyDescent="0.3">
      <c r="C129" t="s">
        <v>71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AS129" s="148"/>
    </row>
    <row r="130" spans="3:45" x14ac:dyDescent="0.3">
      <c r="C130" t="s">
        <v>72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AS130" s="148"/>
    </row>
    <row r="131" spans="3:45" x14ac:dyDescent="0.3">
      <c r="C131" t="s">
        <v>74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AS131" s="148"/>
    </row>
    <row r="132" spans="3:45" x14ac:dyDescent="0.3">
      <c r="C132" t="s">
        <v>702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AS132" s="148"/>
    </row>
    <row r="133" spans="3:45" x14ac:dyDescent="0.3">
      <c r="C133" t="s">
        <v>75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AS133" s="148"/>
    </row>
    <row r="134" spans="3:45" x14ac:dyDescent="0.3">
      <c r="C134" t="s">
        <v>76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AS134" s="148"/>
    </row>
    <row r="135" spans="3:45" x14ac:dyDescent="0.3">
      <c r="C135" t="s">
        <v>77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AS135" s="148"/>
    </row>
    <row r="136" spans="3:45" x14ac:dyDescent="0.3">
      <c r="C136" t="s">
        <v>81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AS136" s="148"/>
    </row>
    <row r="137" spans="3:45" x14ac:dyDescent="0.3">
      <c r="C137" t="s">
        <v>82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AS137" s="148"/>
    </row>
    <row r="138" spans="3:45" x14ac:dyDescent="0.3">
      <c r="C138" t="s">
        <v>84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AS138" s="148"/>
    </row>
    <row r="139" spans="3:45" x14ac:dyDescent="0.3">
      <c r="C139" t="s">
        <v>86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AS139" s="148"/>
    </row>
    <row r="140" spans="3:45" x14ac:dyDescent="0.3">
      <c r="C140" t="s">
        <v>87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AS140" s="148"/>
    </row>
    <row r="141" spans="3:45" x14ac:dyDescent="0.3">
      <c r="C141" t="s">
        <v>88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AS141" s="148"/>
    </row>
    <row r="142" spans="3:45" x14ac:dyDescent="0.3">
      <c r="C142" t="s">
        <v>89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AS142" s="148"/>
    </row>
    <row r="143" spans="3:45" x14ac:dyDescent="0.3">
      <c r="C143" t="s">
        <v>91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AS143" s="148"/>
    </row>
    <row r="144" spans="3:45" x14ac:dyDescent="0.3">
      <c r="C144" t="s">
        <v>92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AS144" s="148"/>
    </row>
    <row r="145" spans="3:45" x14ac:dyDescent="0.3">
      <c r="C145" t="s">
        <v>93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AS145" s="148"/>
    </row>
    <row r="146" spans="3:45" x14ac:dyDescent="0.3">
      <c r="C146" t="s">
        <v>95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AS146" s="148"/>
    </row>
    <row r="147" spans="3:45" x14ac:dyDescent="0.3">
      <c r="C147" t="s">
        <v>96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AS147" s="148"/>
    </row>
    <row r="148" spans="3:45" x14ac:dyDescent="0.3">
      <c r="C148" t="s">
        <v>97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AS148" s="148"/>
    </row>
    <row r="149" spans="3:45" x14ac:dyDescent="0.3">
      <c r="C149" t="s">
        <v>99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AS149" s="148"/>
    </row>
    <row r="150" spans="3:45" x14ac:dyDescent="0.3">
      <c r="C150" t="s">
        <v>100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AS150" s="148"/>
    </row>
    <row r="151" spans="3:45" x14ac:dyDescent="0.3">
      <c r="C151" t="s">
        <v>101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AS151" s="148"/>
    </row>
    <row r="152" spans="3:45" x14ac:dyDescent="0.3">
      <c r="C152" t="s">
        <v>102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AS152" s="148"/>
    </row>
    <row r="153" spans="3:45" x14ac:dyDescent="0.3">
      <c r="C153" t="s">
        <v>103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AS153" s="148"/>
    </row>
    <row r="154" spans="3:45" x14ac:dyDescent="0.3">
      <c r="C154" t="s">
        <v>104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AS154" s="148"/>
    </row>
    <row r="155" spans="3:45" x14ac:dyDescent="0.3">
      <c r="C155" t="s">
        <v>105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AS155" s="148"/>
    </row>
    <row r="156" spans="3:45" x14ac:dyDescent="0.3">
      <c r="C156" t="s">
        <v>106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AS156" s="148"/>
    </row>
    <row r="157" spans="3:45" x14ac:dyDescent="0.3">
      <c r="C157" t="s">
        <v>107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AS157" s="148"/>
    </row>
    <row r="158" spans="3:45" x14ac:dyDescent="0.3">
      <c r="C158" t="s">
        <v>108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AS158" s="148"/>
    </row>
    <row r="159" spans="3:45" x14ac:dyDescent="0.3">
      <c r="C159" t="s">
        <v>110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AS159" s="148"/>
    </row>
    <row r="160" spans="3:45" x14ac:dyDescent="0.3">
      <c r="C160" t="s">
        <v>111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AS160" s="148"/>
    </row>
    <row r="161" spans="3:45" x14ac:dyDescent="0.3">
      <c r="C161" t="s">
        <v>112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AS161" s="148"/>
    </row>
    <row r="162" spans="3:45" x14ac:dyDescent="0.3">
      <c r="C162" t="s">
        <v>1621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AS162" s="148"/>
    </row>
    <row r="163" spans="3:45" x14ac:dyDescent="0.3">
      <c r="C163" t="s">
        <v>1619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AS163" s="148"/>
    </row>
    <row r="164" spans="3:45" x14ac:dyDescent="0.3">
      <c r="C164" t="s">
        <v>1613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AS164" s="148"/>
    </row>
    <row r="165" spans="3:45" x14ac:dyDescent="0.3">
      <c r="C165" t="s">
        <v>1615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AS165" s="148"/>
    </row>
    <row r="166" spans="3:45" x14ac:dyDescent="0.3">
      <c r="C166" t="s">
        <v>113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AS166" s="148"/>
    </row>
    <row r="167" spans="3:45" x14ac:dyDescent="0.3">
      <c r="C167" t="s">
        <v>114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AS167" s="148"/>
    </row>
    <row r="168" spans="3:45" x14ac:dyDescent="0.3">
      <c r="C168" t="s">
        <v>115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AS168" s="148"/>
    </row>
    <row r="169" spans="3:45" x14ac:dyDescent="0.3">
      <c r="C169" t="s">
        <v>116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AS169" s="148"/>
    </row>
    <row r="170" spans="3:45" x14ac:dyDescent="0.3">
      <c r="C170" t="s">
        <v>117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AS170" s="148"/>
    </row>
    <row r="171" spans="3:45" x14ac:dyDescent="0.3">
      <c r="C171" t="s">
        <v>118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AS171" s="148"/>
    </row>
    <row r="172" spans="3:45" x14ac:dyDescent="0.3">
      <c r="C172" t="s">
        <v>119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AS172" s="148"/>
    </row>
    <row r="173" spans="3:45" x14ac:dyDescent="0.3">
      <c r="C173" t="s">
        <v>120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AS173" s="148"/>
    </row>
    <row r="174" spans="3:45" x14ac:dyDescent="0.3">
      <c r="C174" t="s">
        <v>121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AS174" s="148"/>
    </row>
    <row r="175" spans="3:45" x14ac:dyDescent="0.3">
      <c r="C175" t="s">
        <v>122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AS175" s="148"/>
    </row>
    <row r="176" spans="3:45" x14ac:dyDescent="0.3">
      <c r="C176" t="s">
        <v>123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AS176" s="148"/>
    </row>
    <row r="177" spans="3:45" x14ac:dyDescent="0.3">
      <c r="C177" t="s">
        <v>124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AS177" s="148"/>
    </row>
    <row r="178" spans="3:45" x14ac:dyDescent="0.3">
      <c r="C178" t="s">
        <v>125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AS178" s="148"/>
    </row>
    <row r="179" spans="3:45" x14ac:dyDescent="0.3">
      <c r="C179" t="s">
        <v>126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AS179" s="148"/>
    </row>
    <row r="180" spans="3:45" x14ac:dyDescent="0.3">
      <c r="C180" t="s">
        <v>127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AS180" s="148"/>
    </row>
    <row r="181" spans="3:45" x14ac:dyDescent="0.3">
      <c r="C181" t="s">
        <v>128</v>
      </c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AS181" s="148"/>
    </row>
    <row r="182" spans="3:45" x14ac:dyDescent="0.3">
      <c r="C182" t="s">
        <v>129</v>
      </c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AS182" s="148"/>
    </row>
    <row r="183" spans="3:45" x14ac:dyDescent="0.3">
      <c r="C183" t="s">
        <v>130</v>
      </c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AS183" s="148"/>
    </row>
    <row r="184" spans="3:45" x14ac:dyDescent="0.3">
      <c r="C184" t="s">
        <v>131</v>
      </c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AS184" s="148"/>
    </row>
    <row r="185" spans="3:45" x14ac:dyDescent="0.3">
      <c r="C185" t="s">
        <v>132</v>
      </c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AS185" s="148"/>
    </row>
    <row r="186" spans="3:45" x14ac:dyDescent="0.3">
      <c r="C186" t="s">
        <v>1602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AS186" s="148"/>
    </row>
    <row r="187" spans="3:45" x14ac:dyDescent="0.3">
      <c r="C187" t="s">
        <v>133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AS187" s="148"/>
    </row>
    <row r="188" spans="3:45" x14ac:dyDescent="0.3">
      <c r="C188" t="s">
        <v>134</v>
      </c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AS188" s="148"/>
    </row>
    <row r="189" spans="3:45" x14ac:dyDescent="0.3">
      <c r="C189" t="s">
        <v>1617</v>
      </c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AS189" s="148"/>
    </row>
    <row r="190" spans="3:45" x14ac:dyDescent="0.3">
      <c r="C190" t="s">
        <v>1618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AS190" s="148"/>
    </row>
    <row r="191" spans="3:45" x14ac:dyDescent="0.3">
      <c r="C191" t="s">
        <v>137</v>
      </c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AS191" s="148"/>
    </row>
    <row r="192" spans="3:45" x14ac:dyDescent="0.3">
      <c r="C192" t="s">
        <v>138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AS192" s="148"/>
    </row>
    <row r="193" spans="3:45" x14ac:dyDescent="0.3">
      <c r="C193" t="s">
        <v>139</v>
      </c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AS193" s="148"/>
    </row>
    <row r="194" spans="3:45" x14ac:dyDescent="0.3">
      <c r="C194" t="s">
        <v>140</v>
      </c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AS194" s="148"/>
    </row>
    <row r="195" spans="3:45" x14ac:dyDescent="0.3">
      <c r="C195" t="s">
        <v>142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AS195" s="148"/>
    </row>
    <row r="196" spans="3:45" x14ac:dyDescent="0.3">
      <c r="C196" t="s">
        <v>143</v>
      </c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AS196" s="148"/>
    </row>
    <row r="197" spans="3:45" x14ac:dyDescent="0.3">
      <c r="C197" t="s">
        <v>144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AS197" s="148"/>
    </row>
    <row r="198" spans="3:45" x14ac:dyDescent="0.3">
      <c r="C198" t="s">
        <v>145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AS198" s="148"/>
    </row>
    <row r="199" spans="3:45" x14ac:dyDescent="0.3">
      <c r="C199" t="s">
        <v>146</v>
      </c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AS199" s="148"/>
    </row>
    <row r="200" spans="3:45" x14ac:dyDescent="0.3">
      <c r="C200" t="s">
        <v>147</v>
      </c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AS200" s="148"/>
    </row>
    <row r="201" spans="3:45" x14ac:dyDescent="0.3">
      <c r="C201" t="s">
        <v>148</v>
      </c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AS201" s="148"/>
    </row>
    <row r="202" spans="3:45" x14ac:dyDescent="0.3">
      <c r="C202" t="s">
        <v>149</v>
      </c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AS202" s="148"/>
    </row>
    <row r="203" spans="3:45" x14ac:dyDescent="0.3">
      <c r="C203" t="s">
        <v>150</v>
      </c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AS203" s="148"/>
    </row>
    <row r="204" spans="3:45" x14ac:dyDescent="0.3">
      <c r="C204" t="s">
        <v>151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AS204" s="148"/>
    </row>
    <row r="205" spans="3:45" x14ac:dyDescent="0.3">
      <c r="C205" t="s">
        <v>152</v>
      </c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AS205" s="148"/>
    </row>
    <row r="206" spans="3:45" x14ac:dyDescent="0.3">
      <c r="C206" t="s">
        <v>153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AS206" s="148"/>
    </row>
    <row r="207" spans="3:45" x14ac:dyDescent="0.3">
      <c r="C207" t="s">
        <v>154</v>
      </c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AS207" s="148"/>
    </row>
    <row r="208" spans="3:45" x14ac:dyDescent="0.3">
      <c r="C208" t="s">
        <v>155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AS208" s="148"/>
    </row>
    <row r="209" spans="3:45" x14ac:dyDescent="0.3">
      <c r="C209" t="s">
        <v>156</v>
      </c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AS209" s="148"/>
    </row>
    <row r="210" spans="3:45" x14ac:dyDescent="0.3">
      <c r="C210" t="s">
        <v>157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AS210" s="148"/>
    </row>
    <row r="211" spans="3:45" x14ac:dyDescent="0.3">
      <c r="C211" t="s">
        <v>1568</v>
      </c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AS211" s="148"/>
    </row>
    <row r="212" spans="3:45" x14ac:dyDescent="0.3">
      <c r="C212" t="s">
        <v>158</v>
      </c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AS212" s="148"/>
    </row>
    <row r="213" spans="3:45" x14ac:dyDescent="0.3">
      <c r="C213" t="s">
        <v>159</v>
      </c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AS213" s="148"/>
    </row>
    <row r="214" spans="3:45" x14ac:dyDescent="0.3">
      <c r="C214" t="s">
        <v>160</v>
      </c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AS214" s="148"/>
    </row>
    <row r="215" spans="3:45" x14ac:dyDescent="0.3">
      <c r="C215" t="s">
        <v>162</v>
      </c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AS215" s="148"/>
    </row>
    <row r="216" spans="3:45" x14ac:dyDescent="0.3">
      <c r="C216" t="s">
        <v>163</v>
      </c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AS216" s="148"/>
    </row>
    <row r="217" spans="3:45" x14ac:dyDescent="0.3">
      <c r="C217" t="s">
        <v>164</v>
      </c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AS217" s="148"/>
    </row>
    <row r="218" spans="3:45" x14ac:dyDescent="0.3">
      <c r="C218" t="s">
        <v>165</v>
      </c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AS218" s="148"/>
    </row>
    <row r="219" spans="3:45" x14ac:dyDescent="0.3">
      <c r="C219" t="s">
        <v>166</v>
      </c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AS219" s="148"/>
    </row>
    <row r="220" spans="3:45" x14ac:dyDescent="0.3">
      <c r="C220" t="s">
        <v>167</v>
      </c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AS220" s="148"/>
    </row>
    <row r="221" spans="3:45" x14ac:dyDescent="0.3">
      <c r="C221" t="s">
        <v>168</v>
      </c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AS221" s="148"/>
    </row>
    <row r="222" spans="3:45" x14ac:dyDescent="0.3">
      <c r="C222" t="s">
        <v>169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AS222" s="148"/>
    </row>
    <row r="223" spans="3:45" x14ac:dyDescent="0.3">
      <c r="C223" t="s">
        <v>170</v>
      </c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AS223" s="148"/>
    </row>
    <row r="224" spans="3:45" x14ac:dyDescent="0.3">
      <c r="C224" t="s">
        <v>1563</v>
      </c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AS224" s="148"/>
    </row>
    <row r="225" spans="3:45" x14ac:dyDescent="0.3">
      <c r="C225" t="s">
        <v>171</v>
      </c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AS225" s="148"/>
    </row>
    <row r="226" spans="3:45" x14ac:dyDescent="0.3">
      <c r="C226" t="s">
        <v>172</v>
      </c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AS226" s="148"/>
    </row>
    <row r="227" spans="3:45" x14ac:dyDescent="0.3">
      <c r="C227" t="s">
        <v>173</v>
      </c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AS227" s="148"/>
    </row>
    <row r="228" spans="3:45" x14ac:dyDescent="0.3">
      <c r="C228" t="s">
        <v>174</v>
      </c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AS228" s="148"/>
    </row>
    <row r="229" spans="3:45" x14ac:dyDescent="0.3">
      <c r="C229" t="s">
        <v>175</v>
      </c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AS229" s="148"/>
    </row>
    <row r="230" spans="3:45" x14ac:dyDescent="0.3">
      <c r="C230" t="s">
        <v>176</v>
      </c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AS230" s="148"/>
    </row>
    <row r="231" spans="3:45" x14ac:dyDescent="0.3">
      <c r="C231" t="s">
        <v>177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AS231" s="148"/>
    </row>
    <row r="232" spans="3:45" x14ac:dyDescent="0.3">
      <c r="C232" t="s">
        <v>178</v>
      </c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AS232" s="148"/>
    </row>
    <row r="233" spans="3:45" x14ac:dyDescent="0.3">
      <c r="C233" t="s">
        <v>179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AS233" s="148"/>
    </row>
    <row r="234" spans="3:45" x14ac:dyDescent="0.3">
      <c r="C234" t="s">
        <v>180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AS234" s="148"/>
    </row>
    <row r="235" spans="3:45" x14ac:dyDescent="0.3">
      <c r="C235" t="s">
        <v>181</v>
      </c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AS235" s="148"/>
    </row>
    <row r="236" spans="3:45" x14ac:dyDescent="0.3">
      <c r="C236" t="s">
        <v>182</v>
      </c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AS236" s="148"/>
    </row>
    <row r="237" spans="3:45" x14ac:dyDescent="0.3">
      <c r="C237" t="s">
        <v>183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AS237" s="148"/>
    </row>
    <row r="238" spans="3:45" x14ac:dyDescent="0.3">
      <c r="C238" t="s">
        <v>184</v>
      </c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AS238" s="148"/>
    </row>
    <row r="239" spans="3:45" x14ac:dyDescent="0.3">
      <c r="C239" t="s">
        <v>185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AS239" s="148"/>
    </row>
    <row r="240" spans="3:45" x14ac:dyDescent="0.3">
      <c r="C240" t="s">
        <v>186</v>
      </c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AS240" s="148"/>
    </row>
    <row r="241" spans="3:45" x14ac:dyDescent="0.3">
      <c r="C241" t="s">
        <v>187</v>
      </c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AS241" s="148"/>
    </row>
    <row r="242" spans="3:45" x14ac:dyDescent="0.3">
      <c r="C242" t="s">
        <v>188</v>
      </c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AS242" s="148"/>
    </row>
    <row r="243" spans="3:45" x14ac:dyDescent="0.3">
      <c r="C243" t="s">
        <v>189</v>
      </c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AS243" s="148"/>
    </row>
    <row r="244" spans="3:45" x14ac:dyDescent="0.3">
      <c r="C244" t="s">
        <v>190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AS244" s="148"/>
    </row>
    <row r="245" spans="3:45" x14ac:dyDescent="0.3">
      <c r="C245" t="s">
        <v>191</v>
      </c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AS245" s="148"/>
    </row>
    <row r="246" spans="3:45" x14ac:dyDescent="0.3">
      <c r="C246" t="s">
        <v>192</v>
      </c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AS246" s="148"/>
    </row>
    <row r="247" spans="3:45" x14ac:dyDescent="0.3">
      <c r="C247" t="s">
        <v>193</v>
      </c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AS247" s="148"/>
    </row>
    <row r="248" spans="3:45" x14ac:dyDescent="0.3">
      <c r="C248" t="s">
        <v>194</v>
      </c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AS248" s="148"/>
    </row>
    <row r="249" spans="3:45" x14ac:dyDescent="0.3">
      <c r="C249" t="s">
        <v>195</v>
      </c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AS249" s="148"/>
    </row>
    <row r="250" spans="3:45" x14ac:dyDescent="0.3">
      <c r="C250" t="s">
        <v>196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AS250" s="148"/>
    </row>
    <row r="251" spans="3:45" x14ac:dyDescent="0.3">
      <c r="C251" t="s">
        <v>197</v>
      </c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AS251" s="148"/>
    </row>
    <row r="252" spans="3:45" x14ac:dyDescent="0.3">
      <c r="C252" t="s">
        <v>198</v>
      </c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AS252" s="148"/>
    </row>
    <row r="253" spans="3:45" x14ac:dyDescent="0.3">
      <c r="C253" t="s">
        <v>199</v>
      </c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AS253" s="148"/>
    </row>
    <row r="254" spans="3:45" x14ac:dyDescent="0.3">
      <c r="C254" t="s">
        <v>200</v>
      </c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AS254" s="148"/>
    </row>
    <row r="255" spans="3:45" x14ac:dyDescent="0.3">
      <c r="C255" t="s">
        <v>201</v>
      </c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AS255" s="148"/>
    </row>
    <row r="256" spans="3:45" x14ac:dyDescent="0.3">
      <c r="C256" t="s">
        <v>202</v>
      </c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AS256" s="148"/>
    </row>
    <row r="257" spans="3:45" x14ac:dyDescent="0.3">
      <c r="C257" t="s">
        <v>203</v>
      </c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AS257" s="148"/>
    </row>
    <row r="258" spans="3:45" x14ac:dyDescent="0.3">
      <c r="C258" t="s">
        <v>204</v>
      </c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AS258" s="148"/>
    </row>
    <row r="259" spans="3:45" x14ac:dyDescent="0.3">
      <c r="C259" t="s">
        <v>205</v>
      </c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AS259" s="148"/>
    </row>
    <row r="260" spans="3:45" x14ac:dyDescent="0.3">
      <c r="C260" t="s">
        <v>206</v>
      </c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AS260" s="148"/>
    </row>
    <row r="261" spans="3:45" x14ac:dyDescent="0.3">
      <c r="C261" t="s">
        <v>207</v>
      </c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AS261" s="148"/>
    </row>
    <row r="262" spans="3:45" x14ac:dyDescent="0.3">
      <c r="C262" t="s">
        <v>208</v>
      </c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AS262" s="148"/>
    </row>
    <row r="263" spans="3:45" x14ac:dyDescent="0.3">
      <c r="C263" t="s">
        <v>209</v>
      </c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AS263" s="148"/>
    </row>
    <row r="264" spans="3:45" x14ac:dyDescent="0.3">
      <c r="C264" t="s">
        <v>210</v>
      </c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AS264" s="148"/>
    </row>
    <row r="265" spans="3:45" x14ac:dyDescent="0.3">
      <c r="C265" t="s">
        <v>211</v>
      </c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AS265" s="148"/>
    </row>
    <row r="266" spans="3:45" x14ac:dyDescent="0.3">
      <c r="C266" t="s">
        <v>212</v>
      </c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AS266" s="148"/>
    </row>
    <row r="267" spans="3:45" x14ac:dyDescent="0.3">
      <c r="C267" t="s">
        <v>213</v>
      </c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AS267" s="148"/>
    </row>
    <row r="268" spans="3:45" x14ac:dyDescent="0.3">
      <c r="C268" t="s">
        <v>214</v>
      </c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AS268" s="148"/>
    </row>
    <row r="269" spans="3:45" x14ac:dyDescent="0.3">
      <c r="C269" t="s">
        <v>215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AS269" s="148"/>
    </row>
    <row r="270" spans="3:45" x14ac:dyDescent="0.3">
      <c r="C270" t="s">
        <v>216</v>
      </c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AS270" s="148"/>
    </row>
    <row r="271" spans="3:45" x14ac:dyDescent="0.3">
      <c r="C271" t="s">
        <v>217</v>
      </c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AS271" s="148"/>
    </row>
    <row r="272" spans="3:45" x14ac:dyDescent="0.3">
      <c r="C272" t="s">
        <v>218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AS272" s="148"/>
    </row>
    <row r="273" spans="3:45" x14ac:dyDescent="0.3">
      <c r="C273" t="s">
        <v>219</v>
      </c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AS273" s="148"/>
    </row>
    <row r="274" spans="3:45" x14ac:dyDescent="0.3">
      <c r="C274" t="s">
        <v>220</v>
      </c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AS274" s="148"/>
    </row>
    <row r="275" spans="3:45" x14ac:dyDescent="0.3">
      <c r="C275" t="s">
        <v>221</v>
      </c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AS275" s="148"/>
    </row>
    <row r="276" spans="3:45" x14ac:dyDescent="0.3">
      <c r="C276" t="s">
        <v>222</v>
      </c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AS276" s="148"/>
    </row>
    <row r="277" spans="3:45" x14ac:dyDescent="0.3">
      <c r="C277" t="s">
        <v>223</v>
      </c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AS277" s="148"/>
    </row>
    <row r="278" spans="3:45" x14ac:dyDescent="0.3">
      <c r="C278" t="s">
        <v>224</v>
      </c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AS278" s="148"/>
    </row>
    <row r="279" spans="3:45" x14ac:dyDescent="0.3">
      <c r="C279" t="s">
        <v>225</v>
      </c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AS279" s="148"/>
    </row>
    <row r="280" spans="3:45" x14ac:dyDescent="0.3">
      <c r="C280" t="s">
        <v>226</v>
      </c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AS280" s="148"/>
    </row>
    <row r="281" spans="3:45" x14ac:dyDescent="0.3">
      <c r="C281" t="s">
        <v>227</v>
      </c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AS281" s="148"/>
    </row>
    <row r="282" spans="3:45" x14ac:dyDescent="0.3">
      <c r="C282" t="s">
        <v>228</v>
      </c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AS282" s="148"/>
    </row>
    <row r="283" spans="3:45" x14ac:dyDescent="0.3">
      <c r="C283" t="s">
        <v>229</v>
      </c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AS283" s="148"/>
    </row>
    <row r="284" spans="3:45" x14ac:dyDescent="0.3">
      <c r="C284" t="s">
        <v>230</v>
      </c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AS284" s="148"/>
    </row>
    <row r="285" spans="3:45" x14ac:dyDescent="0.3">
      <c r="C285" t="s">
        <v>231</v>
      </c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AS285" s="148"/>
    </row>
    <row r="286" spans="3:45" x14ac:dyDescent="0.3">
      <c r="C286" t="s">
        <v>232</v>
      </c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AS286" s="148"/>
    </row>
    <row r="287" spans="3:45" x14ac:dyDescent="0.3">
      <c r="C287" t="s">
        <v>233</v>
      </c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AS287" s="148"/>
    </row>
    <row r="288" spans="3:45" x14ac:dyDescent="0.3">
      <c r="C288" t="s">
        <v>234</v>
      </c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AS288" s="148"/>
    </row>
    <row r="289" spans="3:45" x14ac:dyDescent="0.3">
      <c r="C289" t="s">
        <v>235</v>
      </c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AS289" s="148"/>
    </row>
    <row r="290" spans="3:45" x14ac:dyDescent="0.3">
      <c r="C290" t="s">
        <v>236</v>
      </c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AS290" s="148"/>
    </row>
    <row r="291" spans="3:45" x14ac:dyDescent="0.3">
      <c r="C291" t="s">
        <v>237</v>
      </c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AS291" s="148"/>
    </row>
    <row r="292" spans="3:45" x14ac:dyDescent="0.3">
      <c r="C292" t="s">
        <v>704</v>
      </c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AS292" s="148"/>
    </row>
    <row r="293" spans="3:45" x14ac:dyDescent="0.3">
      <c r="C293" t="s">
        <v>238</v>
      </c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AS293" s="148"/>
    </row>
    <row r="294" spans="3:45" x14ac:dyDescent="0.3">
      <c r="C294" t="s">
        <v>239</v>
      </c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AS294" s="148"/>
    </row>
    <row r="295" spans="3:45" x14ac:dyDescent="0.3">
      <c r="C295" t="s">
        <v>240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AS295" s="148"/>
    </row>
    <row r="296" spans="3:45" x14ac:dyDescent="0.3">
      <c r="C296" t="s">
        <v>241</v>
      </c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AS296" s="148"/>
    </row>
    <row r="297" spans="3:45" x14ac:dyDescent="0.3">
      <c r="C297" t="s">
        <v>242</v>
      </c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AS297" s="148"/>
    </row>
    <row r="298" spans="3:45" x14ac:dyDescent="0.3">
      <c r="C298" t="s">
        <v>243</v>
      </c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AS298" s="148"/>
    </row>
    <row r="299" spans="3:45" x14ac:dyDescent="0.3">
      <c r="C299" t="s">
        <v>244</v>
      </c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AS299" s="148"/>
    </row>
    <row r="300" spans="3:45" x14ac:dyDescent="0.3">
      <c r="C300" t="s">
        <v>245</v>
      </c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AS300" s="148"/>
    </row>
    <row r="301" spans="3:45" x14ac:dyDescent="0.3">
      <c r="C301" t="s">
        <v>246</v>
      </c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AS301" s="148"/>
    </row>
    <row r="302" spans="3:45" x14ac:dyDescent="0.3">
      <c r="C302" t="s">
        <v>247</v>
      </c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AS302" s="148"/>
    </row>
    <row r="303" spans="3:45" x14ac:dyDescent="0.3">
      <c r="C303" t="s">
        <v>248</v>
      </c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AS303" s="148"/>
    </row>
    <row r="304" spans="3:45" x14ac:dyDescent="0.3">
      <c r="C304" t="s">
        <v>249</v>
      </c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AS304" s="148"/>
    </row>
    <row r="305" spans="3:45" x14ac:dyDescent="0.3">
      <c r="C305" t="s">
        <v>250</v>
      </c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AS305" s="148"/>
    </row>
    <row r="306" spans="3:45" x14ac:dyDescent="0.3">
      <c r="C306" t="s">
        <v>251</v>
      </c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AS306" s="148"/>
    </row>
    <row r="307" spans="3:45" x14ac:dyDescent="0.3">
      <c r="C307" t="s">
        <v>252</v>
      </c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AS307" s="148"/>
    </row>
    <row r="308" spans="3:45" x14ac:dyDescent="0.3">
      <c r="C308" t="s">
        <v>253</v>
      </c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AS308" s="148"/>
    </row>
    <row r="309" spans="3:45" x14ac:dyDescent="0.3">
      <c r="C309" t="s">
        <v>254</v>
      </c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AS309" s="148"/>
    </row>
    <row r="310" spans="3:45" x14ac:dyDescent="0.3">
      <c r="C310" t="s">
        <v>255</v>
      </c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AS310" s="148"/>
    </row>
    <row r="311" spans="3:45" x14ac:dyDescent="0.3">
      <c r="C311" t="s">
        <v>256</v>
      </c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AS311" s="148"/>
    </row>
    <row r="312" spans="3:45" x14ac:dyDescent="0.3">
      <c r="C312" t="s">
        <v>257</v>
      </c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AS312" s="148"/>
    </row>
    <row r="313" spans="3:45" x14ac:dyDescent="0.3">
      <c r="C313" t="s">
        <v>258</v>
      </c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AS313" s="148"/>
    </row>
    <row r="314" spans="3:45" x14ac:dyDescent="0.3">
      <c r="C314" t="s">
        <v>259</v>
      </c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AS314" s="148"/>
    </row>
    <row r="315" spans="3:45" x14ac:dyDescent="0.3">
      <c r="C315" t="s">
        <v>260</v>
      </c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AS315" s="148"/>
    </row>
    <row r="316" spans="3:45" x14ac:dyDescent="0.3">
      <c r="C316" t="s">
        <v>261</v>
      </c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AS316" s="148"/>
    </row>
    <row r="317" spans="3:45" x14ac:dyDescent="0.3">
      <c r="C317" t="s">
        <v>262</v>
      </c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AS317" s="148"/>
    </row>
    <row r="318" spans="3:45" x14ac:dyDescent="0.3">
      <c r="C318" t="s">
        <v>263</v>
      </c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AS318" s="148"/>
    </row>
    <row r="319" spans="3:45" x14ac:dyDescent="0.3">
      <c r="C319" t="s">
        <v>264</v>
      </c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AS319" s="148"/>
    </row>
    <row r="320" spans="3:45" x14ac:dyDescent="0.3">
      <c r="C320" t="s">
        <v>265</v>
      </c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AS320" s="148"/>
    </row>
    <row r="321" spans="3:45" x14ac:dyDescent="0.3">
      <c r="C321" t="s">
        <v>266</v>
      </c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AS321" s="148"/>
    </row>
    <row r="322" spans="3:45" x14ac:dyDescent="0.3">
      <c r="C322" t="s">
        <v>267</v>
      </c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AS322" s="148"/>
    </row>
    <row r="323" spans="3:45" x14ac:dyDescent="0.3">
      <c r="C323" t="s">
        <v>268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AS323" s="148"/>
    </row>
    <row r="324" spans="3:45" x14ac:dyDescent="0.3">
      <c r="C324" t="s">
        <v>269</v>
      </c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AS324" s="148"/>
    </row>
    <row r="325" spans="3:45" x14ac:dyDescent="0.3">
      <c r="C325" t="s">
        <v>270</v>
      </c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AS325" s="148"/>
    </row>
    <row r="326" spans="3:45" x14ac:dyDescent="0.3">
      <c r="C326" t="s">
        <v>271</v>
      </c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AS326" s="148"/>
    </row>
    <row r="327" spans="3:45" x14ac:dyDescent="0.3">
      <c r="C327" t="s">
        <v>272</v>
      </c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AS327" s="148"/>
    </row>
    <row r="328" spans="3:45" x14ac:dyDescent="0.3">
      <c r="C328" t="s">
        <v>273</v>
      </c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AS328" s="148"/>
    </row>
    <row r="329" spans="3:45" x14ac:dyDescent="0.3">
      <c r="C329" t="s">
        <v>274</v>
      </c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AS329" s="148"/>
    </row>
    <row r="330" spans="3:45" x14ac:dyDescent="0.3">
      <c r="C330" t="s">
        <v>275</v>
      </c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AS330" s="148"/>
    </row>
    <row r="331" spans="3:45" x14ac:dyDescent="0.3">
      <c r="C331" t="s">
        <v>276</v>
      </c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AS331" s="148"/>
    </row>
    <row r="332" spans="3:45" x14ac:dyDescent="0.3">
      <c r="C332" t="s">
        <v>277</v>
      </c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AS332" s="148"/>
    </row>
    <row r="333" spans="3:45" x14ac:dyDescent="0.3">
      <c r="C333" t="s">
        <v>278</v>
      </c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AS333" s="148"/>
    </row>
    <row r="334" spans="3:45" x14ac:dyDescent="0.3">
      <c r="C334" t="s">
        <v>279</v>
      </c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AS334" s="148"/>
    </row>
    <row r="335" spans="3:45" x14ac:dyDescent="0.3">
      <c r="C335" t="s">
        <v>280</v>
      </c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AS335" s="148"/>
    </row>
    <row r="336" spans="3:45" x14ac:dyDescent="0.3">
      <c r="C336" t="s">
        <v>281</v>
      </c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AS336" s="148"/>
    </row>
    <row r="337" spans="3:45" x14ac:dyDescent="0.3">
      <c r="C337" t="s">
        <v>282</v>
      </c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AS337" s="148"/>
    </row>
    <row r="338" spans="3:45" x14ac:dyDescent="0.3">
      <c r="C338" t="s">
        <v>283</v>
      </c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AS338" s="148"/>
    </row>
    <row r="339" spans="3:45" x14ac:dyDescent="0.3">
      <c r="C339" t="s">
        <v>284</v>
      </c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AS339" s="148"/>
    </row>
    <row r="340" spans="3:45" x14ac:dyDescent="0.3">
      <c r="C340" t="s">
        <v>285</v>
      </c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AS340" s="148"/>
    </row>
    <row r="341" spans="3:45" x14ac:dyDescent="0.3">
      <c r="C341" t="s">
        <v>286</v>
      </c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AS341" s="148"/>
    </row>
    <row r="342" spans="3:45" x14ac:dyDescent="0.3">
      <c r="C342" t="s">
        <v>287</v>
      </c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AS342" s="148"/>
    </row>
    <row r="343" spans="3:45" x14ac:dyDescent="0.3">
      <c r="C343" t="s">
        <v>288</v>
      </c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AS343" s="148"/>
    </row>
    <row r="344" spans="3:45" x14ac:dyDescent="0.3">
      <c r="C344" t="s">
        <v>289</v>
      </c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AS344" s="148"/>
    </row>
    <row r="345" spans="3:45" x14ac:dyDescent="0.3">
      <c r="C345" t="s">
        <v>290</v>
      </c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AS345" s="148"/>
    </row>
    <row r="346" spans="3:45" x14ac:dyDescent="0.3">
      <c r="C346" t="s">
        <v>291</v>
      </c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AS346" s="148"/>
    </row>
    <row r="347" spans="3:45" x14ac:dyDescent="0.3">
      <c r="C347" t="s">
        <v>292</v>
      </c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AS347" s="148"/>
    </row>
    <row r="348" spans="3:45" x14ac:dyDescent="0.3">
      <c r="C348" t="s">
        <v>293</v>
      </c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AS348" s="148"/>
    </row>
    <row r="349" spans="3:45" x14ac:dyDescent="0.3">
      <c r="C349" t="s">
        <v>294</v>
      </c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AS349" s="148"/>
    </row>
    <row r="350" spans="3:45" x14ac:dyDescent="0.3">
      <c r="C350" t="s">
        <v>295</v>
      </c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AS350" s="148"/>
    </row>
    <row r="351" spans="3:45" x14ac:dyDescent="0.3">
      <c r="C351" t="s">
        <v>296</v>
      </c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AS351" s="148"/>
    </row>
    <row r="352" spans="3:45" x14ac:dyDescent="0.3">
      <c r="C352" t="s">
        <v>297</v>
      </c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AS352" s="148"/>
    </row>
    <row r="353" spans="3:45" x14ac:dyDescent="0.3">
      <c r="C353" t="s">
        <v>298</v>
      </c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AS353" s="148"/>
    </row>
    <row r="354" spans="3:45" x14ac:dyDescent="0.3">
      <c r="C354" t="s">
        <v>299</v>
      </c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AS354" s="148"/>
    </row>
    <row r="355" spans="3:45" x14ac:dyDescent="0.3">
      <c r="C355" t="s">
        <v>300</v>
      </c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AS355" s="148"/>
    </row>
    <row r="356" spans="3:45" x14ac:dyDescent="0.3">
      <c r="C356" t="s">
        <v>301</v>
      </c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AS356" s="148"/>
    </row>
    <row r="357" spans="3:45" x14ac:dyDescent="0.3">
      <c r="C357" t="s">
        <v>302</v>
      </c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AS357" s="148"/>
    </row>
    <row r="358" spans="3:45" x14ac:dyDescent="0.3">
      <c r="C358" t="s">
        <v>303</v>
      </c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AS358" s="148"/>
    </row>
    <row r="359" spans="3:45" x14ac:dyDescent="0.3">
      <c r="C359" t="s">
        <v>304</v>
      </c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AS359" s="148"/>
    </row>
    <row r="360" spans="3:45" x14ac:dyDescent="0.3">
      <c r="C360" t="s">
        <v>305</v>
      </c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AS360" s="148"/>
    </row>
    <row r="361" spans="3:45" x14ac:dyDescent="0.3">
      <c r="C361" t="s">
        <v>306</v>
      </c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AS361" s="148"/>
    </row>
    <row r="362" spans="3:45" x14ac:dyDescent="0.3">
      <c r="C362" t="s">
        <v>307</v>
      </c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AS362" s="148"/>
    </row>
    <row r="363" spans="3:45" x14ac:dyDescent="0.3">
      <c r="C363" t="s">
        <v>308</v>
      </c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AS363" s="148"/>
    </row>
    <row r="364" spans="3:45" x14ac:dyDescent="0.3">
      <c r="C364" t="s">
        <v>309</v>
      </c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AS364" s="148"/>
    </row>
    <row r="365" spans="3:45" x14ac:dyDescent="0.3">
      <c r="C365" t="s">
        <v>310</v>
      </c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AS365" s="148"/>
    </row>
    <row r="366" spans="3:45" x14ac:dyDescent="0.3">
      <c r="C366" t="s">
        <v>311</v>
      </c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AS366" s="148"/>
    </row>
    <row r="367" spans="3:45" x14ac:dyDescent="0.3">
      <c r="C367" t="s">
        <v>312</v>
      </c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AS367" s="148"/>
    </row>
    <row r="368" spans="3:45" x14ac:dyDescent="0.3">
      <c r="C368" t="s">
        <v>313</v>
      </c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AS368" s="148"/>
    </row>
    <row r="369" spans="3:45" x14ac:dyDescent="0.3">
      <c r="C369" t="s">
        <v>314</v>
      </c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AS369" s="148"/>
    </row>
    <row r="370" spans="3:45" x14ac:dyDescent="0.3">
      <c r="C370" t="s">
        <v>315</v>
      </c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AS370" s="148"/>
    </row>
    <row r="371" spans="3:45" x14ac:dyDescent="0.3">
      <c r="C371" t="s">
        <v>316</v>
      </c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AS371" s="148"/>
    </row>
    <row r="372" spans="3:45" x14ac:dyDescent="0.3">
      <c r="C372" t="s">
        <v>317</v>
      </c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AS372" s="148"/>
    </row>
    <row r="373" spans="3:45" x14ac:dyDescent="0.3">
      <c r="C373" t="s">
        <v>318</v>
      </c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AS373" s="148"/>
    </row>
    <row r="374" spans="3:45" x14ac:dyDescent="0.3">
      <c r="C374" t="s">
        <v>319</v>
      </c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AS374" s="148"/>
    </row>
    <row r="375" spans="3:45" x14ac:dyDescent="0.3">
      <c r="C375" t="s">
        <v>320</v>
      </c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AS375" s="148"/>
    </row>
    <row r="376" spans="3:45" x14ac:dyDescent="0.3">
      <c r="C376" t="s">
        <v>321</v>
      </c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AS376" s="148"/>
    </row>
    <row r="377" spans="3:45" x14ac:dyDescent="0.3">
      <c r="C377" t="s">
        <v>322</v>
      </c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AS377" s="148"/>
    </row>
    <row r="378" spans="3:45" x14ac:dyDescent="0.3">
      <c r="C378" t="s">
        <v>323</v>
      </c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AS378" s="148"/>
    </row>
    <row r="379" spans="3:45" x14ac:dyDescent="0.3">
      <c r="C379" t="s">
        <v>324</v>
      </c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AS379" s="148"/>
    </row>
    <row r="380" spans="3:45" x14ac:dyDescent="0.3">
      <c r="C380" t="s">
        <v>325</v>
      </c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AS380" s="148"/>
    </row>
    <row r="381" spans="3:45" x14ac:dyDescent="0.3">
      <c r="C381" t="s">
        <v>326</v>
      </c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AS381" s="148"/>
    </row>
    <row r="382" spans="3:45" x14ac:dyDescent="0.3">
      <c r="C382" t="s">
        <v>327</v>
      </c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AS382" s="148"/>
    </row>
    <row r="383" spans="3:45" x14ac:dyDescent="0.3">
      <c r="C383" t="s">
        <v>328</v>
      </c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AS383" s="148"/>
    </row>
    <row r="384" spans="3:45" x14ac:dyDescent="0.3">
      <c r="C384" t="s">
        <v>329</v>
      </c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AS384" s="148"/>
    </row>
    <row r="385" spans="3:45" x14ac:dyDescent="0.3">
      <c r="C385" t="s">
        <v>330</v>
      </c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AS385" s="148"/>
    </row>
    <row r="386" spans="3:45" x14ac:dyDescent="0.3">
      <c r="C386" t="s">
        <v>1686</v>
      </c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AS386" s="148"/>
    </row>
    <row r="387" spans="3:45" x14ac:dyDescent="0.3">
      <c r="C387" t="s">
        <v>332</v>
      </c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AS387" s="148"/>
    </row>
    <row r="388" spans="3:45" x14ac:dyDescent="0.3">
      <c r="C388" t="s">
        <v>333</v>
      </c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AS388" s="148"/>
    </row>
    <row r="389" spans="3:45" x14ac:dyDescent="0.3">
      <c r="C389" t="s">
        <v>334</v>
      </c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AS389" s="148"/>
    </row>
    <row r="390" spans="3:45" x14ac:dyDescent="0.3">
      <c r="C390" t="s">
        <v>335</v>
      </c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AS390" s="148"/>
    </row>
    <row r="391" spans="3:45" x14ac:dyDescent="0.3">
      <c r="C391" t="s">
        <v>336</v>
      </c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AS391" s="148"/>
    </row>
    <row r="392" spans="3:45" x14ac:dyDescent="0.3">
      <c r="C392" t="s">
        <v>337</v>
      </c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AS392" s="148"/>
    </row>
    <row r="393" spans="3:45" x14ac:dyDescent="0.3">
      <c r="C393" t="s">
        <v>338</v>
      </c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AS393" s="148"/>
    </row>
    <row r="394" spans="3:45" x14ac:dyDescent="0.3">
      <c r="C394" t="s">
        <v>339</v>
      </c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AS394" s="148"/>
    </row>
    <row r="395" spans="3:45" x14ac:dyDescent="0.3">
      <c r="C395" t="s">
        <v>340</v>
      </c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AS395" s="148"/>
    </row>
    <row r="396" spans="3:45" x14ac:dyDescent="0.3">
      <c r="C396" t="s">
        <v>341</v>
      </c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AS396" s="148"/>
    </row>
    <row r="397" spans="3:45" x14ac:dyDescent="0.3">
      <c r="C397" t="s">
        <v>342</v>
      </c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AS397" s="148"/>
    </row>
    <row r="398" spans="3:45" x14ac:dyDescent="0.3">
      <c r="C398" t="s">
        <v>343</v>
      </c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AS398" s="148"/>
    </row>
    <row r="399" spans="3:45" x14ac:dyDescent="0.3">
      <c r="C399" t="s">
        <v>344</v>
      </c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AS399" s="148"/>
    </row>
    <row r="400" spans="3:45" x14ac:dyDescent="0.3">
      <c r="C400" t="s">
        <v>345</v>
      </c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AS400" s="148"/>
    </row>
    <row r="401" spans="3:45" x14ac:dyDescent="0.3">
      <c r="C401" t="s">
        <v>346</v>
      </c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AS401" s="148"/>
    </row>
    <row r="402" spans="3:45" x14ac:dyDescent="0.3">
      <c r="C402" t="s">
        <v>347</v>
      </c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AS402" s="148"/>
    </row>
    <row r="403" spans="3:45" x14ac:dyDescent="0.3">
      <c r="C403" t="s">
        <v>348</v>
      </c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AS403" s="148"/>
    </row>
    <row r="404" spans="3:45" x14ac:dyDescent="0.3">
      <c r="C404" t="s">
        <v>349</v>
      </c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AS404" s="148"/>
    </row>
    <row r="405" spans="3:45" x14ac:dyDescent="0.3">
      <c r="C405" t="s">
        <v>350</v>
      </c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AS405" s="148"/>
    </row>
    <row r="406" spans="3:45" x14ac:dyDescent="0.3">
      <c r="C406" t="s">
        <v>351</v>
      </c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AS406" s="148"/>
    </row>
    <row r="407" spans="3:45" x14ac:dyDescent="0.3">
      <c r="C407" t="s">
        <v>352</v>
      </c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AS407" s="148"/>
    </row>
    <row r="408" spans="3:45" x14ac:dyDescent="0.3">
      <c r="C408" t="s">
        <v>353</v>
      </c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AS408" s="148"/>
    </row>
    <row r="409" spans="3:45" x14ac:dyDescent="0.3">
      <c r="C409" t="s">
        <v>354</v>
      </c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AS409" s="148"/>
    </row>
    <row r="410" spans="3:45" x14ac:dyDescent="0.3">
      <c r="C410" t="s">
        <v>355</v>
      </c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AS410" s="148"/>
    </row>
    <row r="411" spans="3:45" x14ac:dyDescent="0.3">
      <c r="C411" t="s">
        <v>356</v>
      </c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AS411" s="148"/>
    </row>
    <row r="412" spans="3:45" x14ac:dyDescent="0.3">
      <c r="C412" t="s">
        <v>357</v>
      </c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AS412" s="148"/>
    </row>
    <row r="413" spans="3:45" x14ac:dyDescent="0.3">
      <c r="C413" t="s">
        <v>358</v>
      </c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AS413" s="148"/>
    </row>
    <row r="414" spans="3:45" x14ac:dyDescent="0.3">
      <c r="C414" t="s">
        <v>359</v>
      </c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AS414" s="148"/>
    </row>
    <row r="415" spans="3:45" x14ac:dyDescent="0.3">
      <c r="C415" t="s">
        <v>360</v>
      </c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AS415" s="148"/>
    </row>
    <row r="416" spans="3:45" x14ac:dyDescent="0.3">
      <c r="C416" t="s">
        <v>361</v>
      </c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AS416" s="148"/>
    </row>
    <row r="417" spans="3:45" x14ac:dyDescent="0.3">
      <c r="C417" t="s">
        <v>362</v>
      </c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AS417" s="148"/>
    </row>
    <row r="418" spans="3:45" x14ac:dyDescent="0.3">
      <c r="C418" t="s">
        <v>363</v>
      </c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AS418" s="148"/>
    </row>
    <row r="419" spans="3:45" x14ac:dyDescent="0.3">
      <c r="C419" t="s">
        <v>364</v>
      </c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AS419" s="148"/>
    </row>
    <row r="420" spans="3:45" x14ac:dyDescent="0.3">
      <c r="C420" t="s">
        <v>365</v>
      </c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AS420" s="148"/>
    </row>
    <row r="421" spans="3:45" x14ac:dyDescent="0.3">
      <c r="C421" t="s">
        <v>366</v>
      </c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AS421" s="148"/>
    </row>
    <row r="422" spans="3:45" x14ac:dyDescent="0.3">
      <c r="C422" t="s">
        <v>367</v>
      </c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AS422" s="148"/>
    </row>
    <row r="423" spans="3:45" x14ac:dyDescent="0.3">
      <c r="C423" t="s">
        <v>368</v>
      </c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AS423" s="148"/>
    </row>
    <row r="424" spans="3:45" x14ac:dyDescent="0.3">
      <c r="C424" t="s">
        <v>369</v>
      </c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AS424" s="148"/>
    </row>
    <row r="425" spans="3:45" x14ac:dyDescent="0.3">
      <c r="C425" t="s">
        <v>370</v>
      </c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AS425" s="148"/>
    </row>
    <row r="426" spans="3:45" x14ac:dyDescent="0.3">
      <c r="C426" t="s">
        <v>371</v>
      </c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AS426" s="148"/>
    </row>
    <row r="427" spans="3:45" x14ac:dyDescent="0.3">
      <c r="C427" t="s">
        <v>372</v>
      </c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AS427" s="148"/>
    </row>
    <row r="428" spans="3:45" x14ac:dyDescent="0.3">
      <c r="C428" t="s">
        <v>373</v>
      </c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AS428" s="148"/>
    </row>
    <row r="429" spans="3:45" x14ac:dyDescent="0.3">
      <c r="C429" t="s">
        <v>1600</v>
      </c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AS429" s="148"/>
    </row>
    <row r="430" spans="3:45" x14ac:dyDescent="0.3">
      <c r="C430" t="s">
        <v>374</v>
      </c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AS430" s="148"/>
    </row>
    <row r="431" spans="3:45" x14ac:dyDescent="0.3">
      <c r="C431" t="s">
        <v>1608</v>
      </c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AS431" s="148"/>
    </row>
    <row r="432" spans="3:45" x14ac:dyDescent="0.3">
      <c r="C432" t="s">
        <v>1611</v>
      </c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AS432" s="148"/>
    </row>
    <row r="433" spans="3:45" x14ac:dyDescent="0.3">
      <c r="C433" t="s">
        <v>375</v>
      </c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AS433" s="148"/>
    </row>
    <row r="434" spans="3:45" x14ac:dyDescent="0.3">
      <c r="C434" t="s">
        <v>376</v>
      </c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AS434" s="148"/>
    </row>
    <row r="435" spans="3:45" x14ac:dyDescent="0.3">
      <c r="C435" t="s">
        <v>377</v>
      </c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AS435" s="148"/>
    </row>
    <row r="436" spans="3:45" x14ac:dyDescent="0.3">
      <c r="C436" t="s">
        <v>378</v>
      </c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AS436" s="148"/>
    </row>
    <row r="437" spans="3:45" x14ac:dyDescent="0.3">
      <c r="C437" t="s">
        <v>379</v>
      </c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AS437" s="148"/>
    </row>
    <row r="438" spans="3:45" x14ac:dyDescent="0.3">
      <c r="C438" t="s">
        <v>380</v>
      </c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AS438" s="148"/>
    </row>
    <row r="439" spans="3:45" x14ac:dyDescent="0.3">
      <c r="C439" t="s">
        <v>381</v>
      </c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AS439" s="148"/>
    </row>
    <row r="440" spans="3:45" x14ac:dyDescent="0.3">
      <c r="C440" t="s">
        <v>382</v>
      </c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AS440" s="148"/>
    </row>
    <row r="441" spans="3:45" x14ac:dyDescent="0.3">
      <c r="C441" t="s">
        <v>383</v>
      </c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AS441" s="148"/>
    </row>
    <row r="442" spans="3:45" x14ac:dyDescent="0.3">
      <c r="C442" t="s">
        <v>384</v>
      </c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AS442" s="148"/>
    </row>
    <row r="443" spans="3:45" x14ac:dyDescent="0.3">
      <c r="C443" t="s">
        <v>385</v>
      </c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AS443" s="148"/>
    </row>
    <row r="444" spans="3:45" x14ac:dyDescent="0.3">
      <c r="C444" t="s">
        <v>386</v>
      </c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AS444" s="148"/>
    </row>
    <row r="445" spans="3:45" x14ac:dyDescent="0.3">
      <c r="C445" t="s">
        <v>387</v>
      </c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AS445" s="148"/>
    </row>
    <row r="446" spans="3:45" x14ac:dyDescent="0.3">
      <c r="C446" t="s">
        <v>388</v>
      </c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AS446" s="148"/>
    </row>
    <row r="447" spans="3:45" x14ac:dyDescent="0.3">
      <c r="C447" t="s">
        <v>389</v>
      </c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AS447" s="148"/>
    </row>
    <row r="448" spans="3:45" x14ac:dyDescent="0.3">
      <c r="C448" t="s">
        <v>390</v>
      </c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AS448" s="148"/>
    </row>
    <row r="449" spans="3:45" x14ac:dyDescent="0.3">
      <c r="C449" t="s">
        <v>391</v>
      </c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AS449" s="148"/>
    </row>
    <row r="450" spans="3:45" x14ac:dyDescent="0.3">
      <c r="C450" t="s">
        <v>392</v>
      </c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AS450" s="148"/>
    </row>
    <row r="451" spans="3:45" x14ac:dyDescent="0.3">
      <c r="C451" t="s">
        <v>393</v>
      </c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AS451" s="148"/>
    </row>
    <row r="452" spans="3:45" x14ac:dyDescent="0.3">
      <c r="C452" t="s">
        <v>394</v>
      </c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AS452" s="148"/>
    </row>
    <row r="453" spans="3:45" x14ac:dyDescent="0.3">
      <c r="C453" t="s">
        <v>395</v>
      </c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AS453" s="148"/>
    </row>
    <row r="454" spans="3:45" x14ac:dyDescent="0.3">
      <c r="C454" t="s">
        <v>396</v>
      </c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AS454" s="148"/>
    </row>
    <row r="455" spans="3:45" x14ac:dyDescent="0.3">
      <c r="C455" t="s">
        <v>397</v>
      </c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AS455" s="148"/>
    </row>
    <row r="456" spans="3:45" x14ac:dyDescent="0.3">
      <c r="C456" t="s">
        <v>398</v>
      </c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AS456" s="148"/>
    </row>
    <row r="457" spans="3:45" x14ac:dyDescent="0.3">
      <c r="C457" t="s">
        <v>399</v>
      </c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AS457" s="148"/>
    </row>
    <row r="458" spans="3:45" x14ac:dyDescent="0.3">
      <c r="C458" t="s">
        <v>400</v>
      </c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AS458" s="148"/>
    </row>
    <row r="459" spans="3:45" x14ac:dyDescent="0.3">
      <c r="C459" t="s">
        <v>401</v>
      </c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AS459" s="148"/>
    </row>
    <row r="460" spans="3:45" x14ac:dyDescent="0.3">
      <c r="C460" t="s">
        <v>402</v>
      </c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AS460" s="148"/>
    </row>
    <row r="461" spans="3:45" x14ac:dyDescent="0.3">
      <c r="C461" t="s">
        <v>403</v>
      </c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AS461" s="148"/>
    </row>
    <row r="462" spans="3:45" x14ac:dyDescent="0.3">
      <c r="C462" t="s">
        <v>404</v>
      </c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AS462" s="148"/>
    </row>
    <row r="463" spans="3:45" x14ac:dyDescent="0.3">
      <c r="C463" t="s">
        <v>405</v>
      </c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AS463" s="148"/>
    </row>
    <row r="464" spans="3:45" x14ac:dyDescent="0.3">
      <c r="C464" t="s">
        <v>406</v>
      </c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AS464" s="148"/>
    </row>
    <row r="465" spans="3:45" x14ac:dyDescent="0.3">
      <c r="C465" t="s">
        <v>407</v>
      </c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AS465" s="148"/>
    </row>
    <row r="466" spans="3:45" x14ac:dyDescent="0.3">
      <c r="C466" t="s">
        <v>408</v>
      </c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AS466" s="148"/>
    </row>
    <row r="467" spans="3:45" x14ac:dyDescent="0.3">
      <c r="C467" t="s">
        <v>409</v>
      </c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AS467" s="148"/>
    </row>
    <row r="468" spans="3:45" x14ac:dyDescent="0.3">
      <c r="C468" t="s">
        <v>410</v>
      </c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AS468" s="148"/>
    </row>
    <row r="469" spans="3:45" x14ac:dyDescent="0.3">
      <c r="C469" t="s">
        <v>411</v>
      </c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AS469" s="148"/>
    </row>
    <row r="470" spans="3:45" x14ac:dyDescent="0.3">
      <c r="C470" t="s">
        <v>412</v>
      </c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AS470" s="148"/>
    </row>
    <row r="471" spans="3:45" x14ac:dyDescent="0.3">
      <c r="C471" t="s">
        <v>413</v>
      </c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AS471" s="148"/>
    </row>
    <row r="472" spans="3:45" x14ac:dyDescent="0.3">
      <c r="C472" t="s">
        <v>415</v>
      </c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AS472" s="148"/>
    </row>
    <row r="473" spans="3:45" x14ac:dyDescent="0.3">
      <c r="C473" t="s">
        <v>416</v>
      </c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AS473" s="148"/>
    </row>
    <row r="474" spans="3:45" x14ac:dyDescent="0.3">
      <c r="C474" t="s">
        <v>417</v>
      </c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AS474" s="148"/>
    </row>
    <row r="475" spans="3:45" x14ac:dyDescent="0.3">
      <c r="C475" t="s">
        <v>418</v>
      </c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AS475" s="148"/>
    </row>
    <row r="476" spans="3:45" x14ac:dyDescent="0.3">
      <c r="C476" t="s">
        <v>419</v>
      </c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AS476" s="148"/>
    </row>
    <row r="477" spans="3:45" x14ac:dyDescent="0.3">
      <c r="C477" t="s">
        <v>420</v>
      </c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AS477" s="148"/>
    </row>
    <row r="478" spans="3:45" x14ac:dyDescent="0.3">
      <c r="C478" t="s">
        <v>421</v>
      </c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AS478" s="148"/>
    </row>
    <row r="479" spans="3:45" x14ac:dyDescent="0.3">
      <c r="C479" t="s">
        <v>423</v>
      </c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AS479" s="148"/>
    </row>
    <row r="480" spans="3:45" x14ac:dyDescent="0.3">
      <c r="C480" t="s">
        <v>424</v>
      </c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AS480" s="148"/>
    </row>
    <row r="481" spans="3:45" x14ac:dyDescent="0.3">
      <c r="C481" t="s">
        <v>425</v>
      </c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AS481" s="148"/>
    </row>
    <row r="482" spans="3:45" x14ac:dyDescent="0.3">
      <c r="C482" t="s">
        <v>426</v>
      </c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AS482" s="148"/>
    </row>
    <row r="483" spans="3:45" x14ac:dyDescent="0.3">
      <c r="C483" t="s">
        <v>427</v>
      </c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AS483" s="148"/>
    </row>
    <row r="484" spans="3:45" x14ac:dyDescent="0.3">
      <c r="C484" t="s">
        <v>428</v>
      </c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AS484" s="148"/>
    </row>
    <row r="485" spans="3:45" x14ac:dyDescent="0.3">
      <c r="C485" t="s">
        <v>429</v>
      </c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AS485" s="148"/>
    </row>
    <row r="486" spans="3:45" x14ac:dyDescent="0.3">
      <c r="C486" t="s">
        <v>430</v>
      </c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AS486" s="148"/>
    </row>
    <row r="487" spans="3:45" x14ac:dyDescent="0.3">
      <c r="C487" t="s">
        <v>431</v>
      </c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AS487" s="148"/>
    </row>
    <row r="488" spans="3:45" x14ac:dyDescent="0.3">
      <c r="C488" t="s">
        <v>432</v>
      </c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AS488" s="148"/>
    </row>
    <row r="489" spans="3:45" x14ac:dyDescent="0.3">
      <c r="C489" t="s">
        <v>433</v>
      </c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AS489" s="148"/>
    </row>
    <row r="490" spans="3:45" x14ac:dyDescent="0.3">
      <c r="C490" t="s">
        <v>434</v>
      </c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AS490" s="148"/>
    </row>
    <row r="491" spans="3:45" x14ac:dyDescent="0.3">
      <c r="C491" t="s">
        <v>435</v>
      </c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AS491" s="148"/>
    </row>
    <row r="492" spans="3:45" x14ac:dyDescent="0.3">
      <c r="C492" t="s">
        <v>436</v>
      </c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AS492" s="148"/>
    </row>
    <row r="493" spans="3:45" x14ac:dyDescent="0.3">
      <c r="C493" t="s">
        <v>437</v>
      </c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AS493" s="148"/>
    </row>
    <row r="494" spans="3:45" x14ac:dyDescent="0.3">
      <c r="C494" t="s">
        <v>438</v>
      </c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AS494" s="148"/>
    </row>
    <row r="495" spans="3:45" x14ac:dyDescent="0.3">
      <c r="C495" t="s">
        <v>439</v>
      </c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AS495" s="148"/>
    </row>
    <row r="496" spans="3:45" x14ac:dyDescent="0.3">
      <c r="C496" t="s">
        <v>440</v>
      </c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AS496" s="148"/>
    </row>
    <row r="497" spans="3:45" x14ac:dyDescent="0.3">
      <c r="C497" t="s">
        <v>441</v>
      </c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AS497" s="148"/>
    </row>
    <row r="498" spans="3:45" x14ac:dyDescent="0.3">
      <c r="C498" t="s">
        <v>442</v>
      </c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AS498" s="148"/>
    </row>
    <row r="499" spans="3:45" x14ac:dyDescent="0.3">
      <c r="C499" t="s">
        <v>443</v>
      </c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AS499" s="148"/>
    </row>
    <row r="500" spans="3:45" x14ac:dyDescent="0.3">
      <c r="C500" t="s">
        <v>444</v>
      </c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AS500" s="148"/>
    </row>
    <row r="501" spans="3:45" x14ac:dyDescent="0.3">
      <c r="C501" t="s">
        <v>445</v>
      </c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AS501" s="148"/>
    </row>
    <row r="502" spans="3:45" x14ac:dyDescent="0.3">
      <c r="C502" t="s">
        <v>446</v>
      </c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AS502" s="148"/>
    </row>
    <row r="503" spans="3:45" x14ac:dyDescent="0.3">
      <c r="C503" t="s">
        <v>447</v>
      </c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AS503" s="148"/>
    </row>
    <row r="504" spans="3:45" x14ac:dyDescent="0.3">
      <c r="C504" t="s">
        <v>448</v>
      </c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AS504" s="148"/>
    </row>
    <row r="505" spans="3:45" x14ac:dyDescent="0.3">
      <c r="C505" t="s">
        <v>449</v>
      </c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AS505" s="148"/>
    </row>
    <row r="506" spans="3:45" x14ac:dyDescent="0.3">
      <c r="C506" t="s">
        <v>450</v>
      </c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AS506" s="148"/>
    </row>
    <row r="507" spans="3:45" x14ac:dyDescent="0.3">
      <c r="C507" t="s">
        <v>451</v>
      </c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AS507" s="148"/>
    </row>
    <row r="508" spans="3:45" x14ac:dyDescent="0.3">
      <c r="C508" t="s">
        <v>452</v>
      </c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AS508" s="148"/>
    </row>
    <row r="509" spans="3:45" x14ac:dyDescent="0.3">
      <c r="C509" t="s">
        <v>453</v>
      </c>
      <c r="D509" s="27"/>
      <c r="E509" s="27"/>
      <c r="F509" s="27"/>
      <c r="G509" s="27"/>
      <c r="H509" s="27"/>
      <c r="I509" s="27"/>
      <c r="J509" s="27"/>
      <c r="K509" s="27"/>
      <c r="L509" s="27"/>
      <c r="M509" s="27"/>
    </row>
    <row r="510" spans="3:45" x14ac:dyDescent="0.3">
      <c r="C510" t="s">
        <v>454</v>
      </c>
      <c r="D510" s="27"/>
      <c r="E510" s="27"/>
      <c r="F510" s="27"/>
      <c r="G510" s="27"/>
      <c r="H510" s="27"/>
      <c r="I510" s="27"/>
      <c r="J510" s="27"/>
      <c r="K510" s="27"/>
      <c r="L510" s="27"/>
      <c r="M510" s="27"/>
    </row>
    <row r="511" spans="3:45" x14ac:dyDescent="0.3">
      <c r="C511" t="s">
        <v>455</v>
      </c>
      <c r="D511" s="27"/>
      <c r="E511" s="27"/>
      <c r="F511" s="27"/>
      <c r="G511" s="27"/>
      <c r="H511" s="27"/>
      <c r="I511" s="27"/>
      <c r="J511" s="27"/>
      <c r="K511" s="27"/>
      <c r="L511" s="27"/>
      <c r="M511" s="27"/>
    </row>
    <row r="512" spans="3:45" x14ac:dyDescent="0.3">
      <c r="C512" t="s">
        <v>456</v>
      </c>
      <c r="D512" s="27"/>
      <c r="E512" s="27"/>
      <c r="F512" s="27"/>
      <c r="G512" s="27"/>
      <c r="H512" s="27"/>
      <c r="I512" s="27"/>
      <c r="J512" s="27"/>
      <c r="K512" s="27"/>
      <c r="L512" s="27"/>
      <c r="M512" s="27"/>
    </row>
    <row r="513" spans="3:13" x14ac:dyDescent="0.3">
      <c r="C513" t="s">
        <v>457</v>
      </c>
      <c r="D513" s="27"/>
      <c r="E513" s="27"/>
      <c r="F513" s="27"/>
      <c r="G513" s="27"/>
      <c r="H513" s="27"/>
      <c r="I513" s="27"/>
      <c r="J513" s="27"/>
      <c r="K513" s="27"/>
      <c r="L513" s="27"/>
      <c r="M513" s="27"/>
    </row>
    <row r="514" spans="3:13" x14ac:dyDescent="0.3">
      <c r="C514" t="s">
        <v>458</v>
      </c>
      <c r="D514" s="27"/>
      <c r="E514" s="27"/>
      <c r="F514" s="27"/>
      <c r="G514" s="27"/>
      <c r="H514" s="27"/>
      <c r="I514" s="27"/>
      <c r="J514" s="27"/>
      <c r="K514" s="27"/>
      <c r="L514" s="27"/>
      <c r="M514" s="27"/>
    </row>
    <row r="515" spans="3:13" x14ac:dyDescent="0.3">
      <c r="C515" t="s">
        <v>459</v>
      </c>
      <c r="D515" s="27"/>
      <c r="E515" s="27"/>
      <c r="F515" s="27"/>
      <c r="G515" s="27"/>
      <c r="H515" s="27"/>
      <c r="I515" s="27"/>
      <c r="J515" s="27"/>
      <c r="K515" s="27"/>
      <c r="L515" s="27"/>
      <c r="M515" s="27"/>
    </row>
    <row r="516" spans="3:13" x14ac:dyDescent="0.3">
      <c r="C516" t="s">
        <v>460</v>
      </c>
      <c r="D516" s="27"/>
      <c r="E516" s="27"/>
      <c r="F516" s="27"/>
      <c r="G516" s="27"/>
      <c r="H516" s="27"/>
      <c r="I516" s="27"/>
      <c r="J516" s="27"/>
      <c r="K516" s="27"/>
      <c r="L516" s="27"/>
      <c r="M516" s="27"/>
    </row>
    <row r="517" spans="3:13" x14ac:dyDescent="0.3">
      <c r="C517" t="s">
        <v>461</v>
      </c>
      <c r="D517" s="27"/>
      <c r="E517" s="27"/>
      <c r="F517" s="27"/>
      <c r="G517" s="27"/>
      <c r="H517" s="27"/>
      <c r="I517" s="27"/>
      <c r="J517" s="27"/>
      <c r="K517" s="27"/>
      <c r="L517" s="27"/>
      <c r="M517" s="27"/>
    </row>
    <row r="518" spans="3:13" x14ac:dyDescent="0.3">
      <c r="C518" t="s">
        <v>462</v>
      </c>
      <c r="D518" s="27"/>
      <c r="E518" s="27"/>
      <c r="F518" s="27"/>
      <c r="G518" s="27"/>
      <c r="H518" s="27"/>
      <c r="I518" s="27"/>
      <c r="J518" s="27"/>
      <c r="K518" s="27"/>
      <c r="L518" s="27"/>
      <c r="M518" s="27"/>
    </row>
    <row r="519" spans="3:13" x14ac:dyDescent="0.3">
      <c r="C519" t="s">
        <v>463</v>
      </c>
      <c r="D519" s="27"/>
      <c r="E519" s="27"/>
      <c r="F519" s="27"/>
      <c r="G519" s="27"/>
      <c r="H519" s="27"/>
      <c r="I519" s="27"/>
      <c r="J519" s="27"/>
      <c r="K519" s="27"/>
      <c r="L519" s="27"/>
      <c r="M519" s="27"/>
    </row>
    <row r="520" spans="3:13" x14ac:dyDescent="0.3">
      <c r="C520" t="s">
        <v>464</v>
      </c>
      <c r="D520" s="27"/>
      <c r="E520" s="27"/>
      <c r="F520" s="27"/>
      <c r="G520" s="27"/>
      <c r="H520" s="27"/>
      <c r="I520" s="27"/>
      <c r="J520" s="27"/>
      <c r="K520" s="27"/>
      <c r="L520" s="27"/>
      <c r="M520" s="27"/>
    </row>
    <row r="521" spans="3:13" x14ac:dyDescent="0.3">
      <c r="C521" t="s">
        <v>465</v>
      </c>
      <c r="D521" s="27"/>
      <c r="E521" s="27"/>
      <c r="F521" s="27"/>
      <c r="G521" s="27"/>
      <c r="H521" s="27"/>
      <c r="I521" s="27"/>
      <c r="J521" s="27"/>
      <c r="K521" s="27"/>
      <c r="L521" s="27"/>
      <c r="M521" s="27"/>
    </row>
    <row r="522" spans="3:13" x14ac:dyDescent="0.3">
      <c r="C522" t="s">
        <v>466</v>
      </c>
      <c r="D522" s="27"/>
      <c r="E522" s="27"/>
      <c r="F522" s="27"/>
      <c r="G522" s="27"/>
      <c r="H522" s="27"/>
      <c r="I522" s="27"/>
      <c r="J522" s="27"/>
      <c r="K522" s="27"/>
      <c r="L522" s="27"/>
      <c r="M522" s="27"/>
    </row>
    <row r="523" spans="3:13" x14ac:dyDescent="0.3">
      <c r="C523" t="s">
        <v>467</v>
      </c>
      <c r="D523" s="27"/>
      <c r="E523" s="27"/>
      <c r="F523" s="27"/>
      <c r="G523" s="27"/>
      <c r="H523" s="27"/>
      <c r="I523" s="27"/>
      <c r="J523" s="27"/>
      <c r="K523" s="27"/>
      <c r="L523" s="27"/>
      <c r="M523" s="27"/>
    </row>
    <row r="524" spans="3:13" x14ac:dyDescent="0.3">
      <c r="C524" t="s">
        <v>468</v>
      </c>
      <c r="D524" s="27"/>
      <c r="E524" s="27"/>
      <c r="F524" s="27"/>
      <c r="G524" s="27"/>
      <c r="H524" s="27"/>
      <c r="I524" s="27"/>
      <c r="J524" s="27"/>
      <c r="K524" s="27"/>
      <c r="L524" s="27"/>
      <c r="M524" s="27"/>
    </row>
    <row r="525" spans="3:13" x14ac:dyDescent="0.3">
      <c r="C525" t="s">
        <v>469</v>
      </c>
      <c r="D525" s="27"/>
      <c r="E525" s="27"/>
      <c r="F525" s="27"/>
      <c r="G525" s="27"/>
      <c r="H525" s="27"/>
      <c r="I525" s="27"/>
      <c r="J525" s="27"/>
      <c r="K525" s="27"/>
      <c r="L525" s="27"/>
      <c r="M525" s="27"/>
    </row>
    <row r="526" spans="3:13" x14ac:dyDescent="0.3">
      <c r="C526" t="s">
        <v>470</v>
      </c>
      <c r="D526" s="27"/>
      <c r="E526" s="27"/>
      <c r="F526" s="27"/>
      <c r="G526" s="27"/>
      <c r="H526" s="27"/>
      <c r="I526" s="27"/>
      <c r="J526" s="27"/>
      <c r="K526" s="27"/>
      <c r="L526" s="27"/>
      <c r="M526" s="27"/>
    </row>
    <row r="527" spans="3:13" x14ac:dyDescent="0.3">
      <c r="C527" t="s">
        <v>471</v>
      </c>
      <c r="D527" s="27"/>
      <c r="E527" s="27"/>
      <c r="F527" s="27"/>
      <c r="G527" s="27"/>
      <c r="H527" s="27"/>
      <c r="I527" s="27"/>
      <c r="J527" s="27"/>
      <c r="K527" s="27"/>
      <c r="L527" s="27"/>
      <c r="M527" s="27"/>
    </row>
    <row r="528" spans="3:13" x14ac:dyDescent="0.3">
      <c r="C528" t="s">
        <v>472</v>
      </c>
      <c r="D528" s="27"/>
      <c r="E528" s="27"/>
      <c r="F528" s="27"/>
      <c r="G528" s="27"/>
      <c r="H528" s="27"/>
      <c r="I528" s="27"/>
      <c r="J528" s="27"/>
      <c r="K528" s="27"/>
      <c r="L528" s="27"/>
      <c r="M528" s="27"/>
    </row>
    <row r="529" spans="3:13" x14ac:dyDescent="0.3">
      <c r="C529" t="s">
        <v>473</v>
      </c>
      <c r="D529" s="27"/>
      <c r="E529" s="27"/>
      <c r="F529" s="27"/>
      <c r="G529" s="27"/>
      <c r="H529" s="27"/>
      <c r="I529" s="27"/>
      <c r="J529" s="27"/>
      <c r="K529" s="27"/>
      <c r="L529" s="27"/>
      <c r="M529" s="27"/>
    </row>
    <row r="530" spans="3:13" x14ac:dyDescent="0.3">
      <c r="C530" t="s">
        <v>474</v>
      </c>
      <c r="D530" s="27"/>
      <c r="E530" s="27"/>
      <c r="F530" s="27"/>
      <c r="G530" s="27"/>
      <c r="H530" s="27"/>
      <c r="I530" s="27"/>
      <c r="J530" s="27"/>
      <c r="K530" s="27"/>
      <c r="L530" s="27"/>
      <c r="M530" s="27"/>
    </row>
    <row r="531" spans="3:13" x14ac:dyDescent="0.3">
      <c r="C531" t="s">
        <v>475</v>
      </c>
      <c r="D531" s="27"/>
      <c r="E531" s="27"/>
      <c r="F531" s="27"/>
      <c r="G531" s="27"/>
      <c r="H531" s="27"/>
      <c r="I531" s="27"/>
      <c r="J531" s="27"/>
      <c r="K531" s="27"/>
      <c r="L531" s="27"/>
      <c r="M531" s="27"/>
    </row>
    <row r="532" spans="3:13" x14ac:dyDescent="0.3">
      <c r="C532" t="s">
        <v>476</v>
      </c>
      <c r="D532" s="27"/>
      <c r="E532" s="27"/>
      <c r="F532" s="27"/>
      <c r="G532" s="27"/>
      <c r="H532" s="27"/>
      <c r="I532" s="27"/>
      <c r="J532" s="27"/>
      <c r="K532" s="27"/>
      <c r="L532" s="27"/>
      <c r="M532" s="27"/>
    </row>
    <row r="533" spans="3:13" x14ac:dyDescent="0.3">
      <c r="C533" t="s">
        <v>477</v>
      </c>
      <c r="D533" s="27"/>
      <c r="E533" s="27"/>
      <c r="F533" s="27"/>
      <c r="G533" s="27"/>
      <c r="H533" s="27"/>
      <c r="I533" s="27"/>
      <c r="J533" s="27"/>
      <c r="K533" s="27"/>
      <c r="L533" s="27"/>
      <c r="M533" s="27"/>
    </row>
    <row r="534" spans="3:13" x14ac:dyDescent="0.3">
      <c r="C534" t="s">
        <v>478</v>
      </c>
      <c r="D534" s="27"/>
      <c r="E534" s="27"/>
      <c r="F534" s="27"/>
      <c r="G534" s="27"/>
      <c r="H534" s="27"/>
      <c r="I534" s="27"/>
      <c r="J534" s="27"/>
      <c r="K534" s="27"/>
      <c r="L534" s="27"/>
      <c r="M534" s="27"/>
    </row>
    <row r="535" spans="3:13" x14ac:dyDescent="0.3">
      <c r="C535" t="s">
        <v>479</v>
      </c>
      <c r="D535" s="27"/>
      <c r="E535" s="27"/>
      <c r="F535" s="27"/>
      <c r="G535" s="27"/>
      <c r="H535" s="27"/>
      <c r="I535" s="27"/>
      <c r="J535" s="27"/>
      <c r="K535" s="27"/>
      <c r="L535" s="27"/>
      <c r="M535" s="27"/>
    </row>
    <row r="536" spans="3:13" x14ac:dyDescent="0.3">
      <c r="C536" t="s">
        <v>480</v>
      </c>
      <c r="D536" s="27"/>
      <c r="E536" s="27"/>
      <c r="F536" s="27"/>
      <c r="G536" s="27"/>
      <c r="H536" s="27"/>
      <c r="I536" s="27"/>
      <c r="J536" s="27"/>
      <c r="K536" s="27"/>
      <c r="L536" s="27"/>
      <c r="M536" s="27"/>
    </row>
    <row r="537" spans="3:13" x14ac:dyDescent="0.3">
      <c r="C537" t="s">
        <v>481</v>
      </c>
      <c r="D537" s="27"/>
      <c r="E537" s="27"/>
      <c r="F537" s="27"/>
      <c r="G537" s="27"/>
      <c r="H537" s="27"/>
      <c r="I537" s="27"/>
      <c r="J537" s="27"/>
      <c r="K537" s="27"/>
      <c r="L537" s="27"/>
      <c r="M537" s="27"/>
    </row>
    <row r="538" spans="3:13" x14ac:dyDescent="0.3">
      <c r="C538" t="s">
        <v>482</v>
      </c>
      <c r="D538" s="27"/>
      <c r="E538" s="27"/>
      <c r="F538" s="27"/>
      <c r="G538" s="27"/>
      <c r="H538" s="27"/>
      <c r="I538" s="27"/>
      <c r="J538" s="27"/>
      <c r="K538" s="27"/>
      <c r="L538" s="27"/>
      <c r="M538" s="27"/>
    </row>
    <row r="539" spans="3:13" x14ac:dyDescent="0.3">
      <c r="C539" t="s">
        <v>483</v>
      </c>
      <c r="D539" s="27"/>
      <c r="E539" s="27"/>
      <c r="F539" s="27"/>
      <c r="G539" s="27"/>
      <c r="H539" s="27"/>
      <c r="I539" s="27"/>
      <c r="J539" s="27"/>
      <c r="K539" s="27"/>
      <c r="L539" s="27"/>
      <c r="M539" s="27"/>
    </row>
    <row r="540" spans="3:13" x14ac:dyDescent="0.3">
      <c r="C540" t="s">
        <v>484</v>
      </c>
      <c r="D540" s="27"/>
      <c r="E540" s="27"/>
      <c r="F540" s="27"/>
      <c r="G540" s="27"/>
      <c r="H540" s="27"/>
      <c r="I540" s="27"/>
      <c r="J540" s="27"/>
      <c r="K540" s="27"/>
      <c r="L540" s="27"/>
      <c r="M540" s="27"/>
    </row>
    <row r="541" spans="3:13" x14ac:dyDescent="0.3">
      <c r="C541" t="s">
        <v>485</v>
      </c>
      <c r="D541" s="27"/>
      <c r="E541" s="27"/>
      <c r="F541" s="27"/>
      <c r="G541" s="27"/>
      <c r="H541" s="27"/>
      <c r="I541" s="27"/>
      <c r="J541" s="27"/>
      <c r="K541" s="27"/>
      <c r="L541" s="27"/>
      <c r="M541" s="27"/>
    </row>
    <row r="542" spans="3:13" x14ac:dyDescent="0.3">
      <c r="C542" t="s">
        <v>486</v>
      </c>
      <c r="D542" s="27"/>
      <c r="E542" s="27"/>
      <c r="F542" s="27"/>
      <c r="G542" s="27"/>
      <c r="H542" s="27"/>
      <c r="I542" s="27"/>
      <c r="J542" s="27"/>
      <c r="K542" s="27"/>
      <c r="L542" s="27"/>
      <c r="M542" s="27"/>
    </row>
    <row r="543" spans="3:13" x14ac:dyDescent="0.3">
      <c r="C543" t="s">
        <v>487</v>
      </c>
      <c r="D543" s="27"/>
      <c r="E543" s="27"/>
      <c r="F543" s="27"/>
      <c r="G543" s="27"/>
      <c r="H543" s="27"/>
      <c r="I543" s="27"/>
      <c r="J543" s="27"/>
      <c r="K543" s="27"/>
      <c r="L543" s="27"/>
      <c r="M543" s="27"/>
    </row>
    <row r="544" spans="3:13" x14ac:dyDescent="0.3">
      <c r="C544" t="s">
        <v>488</v>
      </c>
      <c r="D544" s="27"/>
      <c r="E544" s="27"/>
      <c r="F544" s="27"/>
      <c r="G544" s="27"/>
      <c r="H544" s="27"/>
      <c r="I544" s="27"/>
      <c r="J544" s="27"/>
      <c r="K544" s="27"/>
      <c r="L544" s="27"/>
      <c r="M544" s="27"/>
    </row>
    <row r="545" spans="3:13" x14ac:dyDescent="0.3">
      <c r="C545" t="s">
        <v>489</v>
      </c>
      <c r="D545" s="27"/>
      <c r="E545" s="27"/>
      <c r="F545" s="27"/>
      <c r="G545" s="27"/>
      <c r="H545" s="27"/>
      <c r="I545" s="27"/>
      <c r="J545" s="27"/>
      <c r="K545" s="27"/>
      <c r="L545" s="27"/>
      <c r="M545" s="27"/>
    </row>
    <row r="546" spans="3:13" x14ac:dyDescent="0.3">
      <c r="C546" t="s">
        <v>490</v>
      </c>
      <c r="D546" s="27"/>
      <c r="E546" s="27"/>
      <c r="F546" s="27"/>
      <c r="G546" s="27"/>
      <c r="H546" s="27"/>
      <c r="I546" s="27"/>
      <c r="J546" s="27"/>
      <c r="K546" s="27"/>
      <c r="L546" s="27"/>
      <c r="M546" s="27"/>
    </row>
    <row r="547" spans="3:13" x14ac:dyDescent="0.3">
      <c r="C547" t="s">
        <v>491</v>
      </c>
      <c r="D547" s="27"/>
      <c r="E547" s="27"/>
      <c r="F547" s="27"/>
      <c r="G547" s="27"/>
      <c r="H547" s="27"/>
      <c r="I547" s="27"/>
      <c r="J547" s="27"/>
      <c r="K547" s="27"/>
      <c r="L547" s="27"/>
      <c r="M547" s="27"/>
    </row>
    <row r="548" spans="3:13" x14ac:dyDescent="0.3">
      <c r="C548" t="s">
        <v>492</v>
      </c>
      <c r="D548" s="27"/>
      <c r="E548" s="27"/>
      <c r="F548" s="27"/>
      <c r="G548" s="27"/>
      <c r="H548" s="27"/>
      <c r="I548" s="27"/>
      <c r="J548" s="27"/>
      <c r="K548" s="27"/>
      <c r="L548" s="27"/>
      <c r="M548" s="27"/>
    </row>
    <row r="549" spans="3:13" x14ac:dyDescent="0.3">
      <c r="C549" t="s">
        <v>493</v>
      </c>
      <c r="D549" s="27"/>
      <c r="E549" s="27"/>
      <c r="F549" s="27"/>
      <c r="G549" s="27"/>
      <c r="H549" s="27"/>
      <c r="I549" s="27"/>
      <c r="J549" s="27"/>
      <c r="K549" s="27"/>
      <c r="L549" s="27"/>
      <c r="M549" s="27"/>
    </row>
    <row r="550" spans="3:13" x14ac:dyDescent="0.3">
      <c r="C550" t="s">
        <v>494</v>
      </c>
      <c r="D550" s="27"/>
      <c r="E550" s="27"/>
      <c r="F550" s="27"/>
      <c r="G550" s="27"/>
      <c r="H550" s="27"/>
      <c r="I550" s="27"/>
      <c r="J550" s="27"/>
      <c r="K550" s="27"/>
      <c r="L550" s="27"/>
      <c r="M550" s="27"/>
    </row>
    <row r="551" spans="3:13" x14ac:dyDescent="0.3">
      <c r="C551" t="s">
        <v>495</v>
      </c>
      <c r="D551" s="27"/>
      <c r="E551" s="27"/>
      <c r="F551" s="27"/>
      <c r="G551" s="27"/>
      <c r="H551" s="27"/>
      <c r="I551" s="27"/>
      <c r="J551" s="27"/>
      <c r="K551" s="27"/>
      <c r="L551" s="27"/>
      <c r="M551" s="27"/>
    </row>
    <row r="552" spans="3:13" x14ac:dyDescent="0.3">
      <c r="C552" t="s">
        <v>496</v>
      </c>
      <c r="D552" s="27"/>
      <c r="E552" s="27"/>
      <c r="F552" s="27"/>
      <c r="G552" s="27"/>
      <c r="H552" s="27"/>
      <c r="I552" s="27"/>
      <c r="J552" s="27"/>
      <c r="K552" s="27"/>
      <c r="L552" s="27"/>
      <c r="M552" s="27"/>
    </row>
    <row r="553" spans="3:13" x14ac:dyDescent="0.3">
      <c r="C553" t="s">
        <v>497</v>
      </c>
      <c r="D553" s="27"/>
      <c r="E553" s="27"/>
      <c r="F553" s="27"/>
      <c r="G553" s="27"/>
      <c r="H553" s="27"/>
      <c r="I553" s="27"/>
      <c r="J553" s="27"/>
      <c r="K553" s="27"/>
      <c r="L553" s="27"/>
      <c r="M553" s="27"/>
    </row>
    <row r="554" spans="3:13" x14ac:dyDescent="0.3">
      <c r="C554" t="s">
        <v>498</v>
      </c>
      <c r="D554" s="27"/>
      <c r="E554" s="27"/>
      <c r="F554" s="27"/>
      <c r="G554" s="27"/>
      <c r="H554" s="27"/>
      <c r="I554" s="27"/>
      <c r="J554" s="27"/>
      <c r="K554" s="27"/>
      <c r="L554" s="27"/>
      <c r="M554" s="27"/>
    </row>
    <row r="555" spans="3:13" x14ac:dyDescent="0.3">
      <c r="C555" t="s">
        <v>499</v>
      </c>
      <c r="D555" s="27"/>
      <c r="E555" s="27"/>
      <c r="F555" s="27"/>
      <c r="G555" s="27"/>
      <c r="H555" s="27"/>
      <c r="I555" s="27"/>
      <c r="J555" s="27"/>
      <c r="K555" s="27"/>
      <c r="L555" s="27"/>
      <c r="M555" s="27"/>
    </row>
    <row r="556" spans="3:13" x14ac:dyDescent="0.3">
      <c r="C556" t="s">
        <v>500</v>
      </c>
      <c r="D556" s="27"/>
      <c r="E556" s="27"/>
      <c r="F556" s="27"/>
      <c r="G556" s="27"/>
      <c r="H556" s="27"/>
      <c r="I556" s="27"/>
      <c r="J556" s="27"/>
      <c r="K556" s="27"/>
      <c r="L556" s="27"/>
      <c r="M556" s="27"/>
    </row>
    <row r="557" spans="3:13" x14ac:dyDescent="0.3">
      <c r="C557" t="s">
        <v>501</v>
      </c>
      <c r="D557" s="27"/>
      <c r="E557" s="27"/>
      <c r="F557" s="27"/>
      <c r="G557" s="27"/>
      <c r="H557" s="27"/>
      <c r="I557" s="27"/>
      <c r="J557" s="27"/>
      <c r="K557" s="27"/>
      <c r="L557" s="27"/>
      <c r="M557" s="27"/>
    </row>
    <row r="558" spans="3:13" x14ac:dyDescent="0.3">
      <c r="C558" t="s">
        <v>502</v>
      </c>
      <c r="D558" s="27"/>
      <c r="E558" s="27"/>
      <c r="F558" s="27"/>
      <c r="G558" s="27"/>
      <c r="H558" s="27"/>
      <c r="I558" s="27"/>
      <c r="J558" s="27"/>
      <c r="K558" s="27"/>
      <c r="L558" s="27"/>
      <c r="M558" s="27"/>
    </row>
    <row r="559" spans="3:13" x14ac:dyDescent="0.3">
      <c r="C559" t="s">
        <v>503</v>
      </c>
      <c r="D559" s="27"/>
      <c r="E559" s="27"/>
      <c r="F559" s="27"/>
      <c r="G559" s="27"/>
      <c r="H559" s="27"/>
      <c r="I559" s="27"/>
      <c r="J559" s="27"/>
      <c r="K559" s="27"/>
      <c r="L559" s="27"/>
      <c r="M559" s="27"/>
    </row>
    <row r="560" spans="3:13" x14ac:dyDescent="0.3">
      <c r="C560" t="s">
        <v>504</v>
      </c>
      <c r="D560" s="27"/>
      <c r="E560" s="27"/>
      <c r="F560" s="27"/>
      <c r="G560" s="27"/>
      <c r="H560" s="27"/>
      <c r="I560" s="27"/>
      <c r="J560" s="27"/>
      <c r="K560" s="27"/>
      <c r="L560" s="27"/>
      <c r="M560" s="27"/>
    </row>
    <row r="561" spans="3:13" x14ac:dyDescent="0.3">
      <c r="C561" t="s">
        <v>505</v>
      </c>
      <c r="D561" s="27"/>
      <c r="E561" s="27"/>
      <c r="F561" s="27"/>
      <c r="G561" s="27"/>
      <c r="H561" s="27"/>
      <c r="I561" s="27"/>
      <c r="J561" s="27"/>
      <c r="K561" s="27"/>
      <c r="L561" s="27"/>
      <c r="M561" s="27"/>
    </row>
    <row r="562" spans="3:13" x14ac:dyDescent="0.3">
      <c r="C562" t="s">
        <v>506</v>
      </c>
      <c r="D562" s="27"/>
      <c r="E562" s="27"/>
      <c r="F562" s="27"/>
      <c r="G562" s="27"/>
      <c r="H562" s="27"/>
      <c r="I562" s="27"/>
      <c r="J562" s="27"/>
      <c r="K562" s="27"/>
      <c r="L562" s="27"/>
      <c r="M562" s="27"/>
    </row>
    <row r="563" spans="3:13" x14ac:dyDescent="0.3">
      <c r="C563" t="s">
        <v>507</v>
      </c>
      <c r="D563" s="27"/>
      <c r="E563" s="27"/>
      <c r="F563" s="27"/>
      <c r="G563" s="27"/>
      <c r="H563" s="27"/>
      <c r="I563" s="27"/>
      <c r="J563" s="27"/>
      <c r="K563" s="27"/>
      <c r="L563" s="27"/>
      <c r="M563" s="27"/>
    </row>
    <row r="564" spans="3:13" x14ac:dyDescent="0.3">
      <c r="C564" t="s">
        <v>508</v>
      </c>
      <c r="D564" s="27"/>
      <c r="E564" s="27"/>
      <c r="F564" s="27"/>
      <c r="G564" s="27"/>
      <c r="H564" s="27"/>
      <c r="I564" s="27"/>
      <c r="J564" s="27"/>
      <c r="K564" s="27"/>
      <c r="L564" s="27"/>
      <c r="M564" s="27"/>
    </row>
    <row r="565" spans="3:13" x14ac:dyDescent="0.3">
      <c r="C565" t="s">
        <v>509</v>
      </c>
      <c r="D565" s="27"/>
      <c r="E565" s="27"/>
      <c r="F565" s="27"/>
      <c r="G565" s="27"/>
      <c r="H565" s="27"/>
      <c r="I565" s="27"/>
      <c r="J565" s="27"/>
      <c r="K565" s="27"/>
      <c r="L565" s="27"/>
      <c r="M565" s="27"/>
    </row>
    <row r="566" spans="3:13" x14ac:dyDescent="0.3">
      <c r="C566" t="s">
        <v>510</v>
      </c>
      <c r="D566" s="27"/>
      <c r="E566" s="27"/>
      <c r="F566" s="27"/>
      <c r="G566" s="27"/>
      <c r="H566" s="27"/>
      <c r="I566" s="27"/>
      <c r="J566" s="27"/>
      <c r="K566" s="27"/>
      <c r="L566" s="27"/>
      <c r="M566" s="27"/>
    </row>
    <row r="567" spans="3:13" x14ac:dyDescent="0.3">
      <c r="C567" t="s">
        <v>511</v>
      </c>
      <c r="D567" s="27"/>
      <c r="E567" s="27"/>
      <c r="F567" s="27"/>
      <c r="G567" s="27"/>
      <c r="H567" s="27"/>
      <c r="I567" s="27"/>
      <c r="J567" s="27"/>
      <c r="K567" s="27"/>
      <c r="L567" s="27"/>
      <c r="M567" s="27"/>
    </row>
    <row r="568" spans="3:13" x14ac:dyDescent="0.3">
      <c r="C568" t="s">
        <v>512</v>
      </c>
      <c r="D568" s="27"/>
      <c r="E568" s="27"/>
      <c r="F568" s="27"/>
      <c r="G568" s="27"/>
      <c r="H568" s="27"/>
      <c r="I568" s="27"/>
      <c r="J568" s="27"/>
      <c r="K568" s="27"/>
      <c r="L568" s="27"/>
      <c r="M568" s="27"/>
    </row>
    <row r="569" spans="3:13" x14ac:dyDescent="0.3">
      <c r="C569" t="s">
        <v>513</v>
      </c>
      <c r="D569" s="27"/>
      <c r="E569" s="27"/>
      <c r="F569" s="27"/>
      <c r="G569" s="27"/>
      <c r="H569" s="27"/>
      <c r="I569" s="27"/>
      <c r="J569" s="27"/>
      <c r="K569" s="27"/>
      <c r="L569" s="27"/>
      <c r="M569" s="27"/>
    </row>
    <row r="570" spans="3:13" x14ac:dyDescent="0.3">
      <c r="C570" t="s">
        <v>514</v>
      </c>
      <c r="D570" s="27"/>
      <c r="E570" s="27"/>
      <c r="F570" s="27"/>
      <c r="G570" s="27"/>
      <c r="H570" s="27"/>
      <c r="I570" s="27"/>
      <c r="J570" s="27"/>
      <c r="K570" s="27"/>
      <c r="L570" s="27"/>
      <c r="M570" s="27"/>
    </row>
    <row r="571" spans="3:13" x14ac:dyDescent="0.3">
      <c r="C571" t="s">
        <v>515</v>
      </c>
      <c r="D571" s="27"/>
      <c r="E571" s="27"/>
      <c r="F571" s="27"/>
      <c r="G571" s="27"/>
      <c r="H571" s="27"/>
      <c r="I571" s="27"/>
      <c r="J571" s="27"/>
      <c r="K571" s="27"/>
      <c r="L571" s="27"/>
      <c r="M571" s="27"/>
    </row>
    <row r="572" spans="3:13" x14ac:dyDescent="0.3">
      <c r="C572" t="s">
        <v>516</v>
      </c>
      <c r="D572" s="27"/>
      <c r="E572" s="27"/>
      <c r="F572" s="27"/>
      <c r="G572" s="27"/>
      <c r="H572" s="27"/>
      <c r="I572" s="27"/>
      <c r="J572" s="27"/>
      <c r="K572" s="27"/>
      <c r="L572" s="27"/>
      <c r="M572" s="27"/>
    </row>
    <row r="573" spans="3:13" x14ac:dyDescent="0.3">
      <c r="C573" t="s">
        <v>517</v>
      </c>
      <c r="D573" s="27"/>
      <c r="E573" s="27"/>
      <c r="F573" s="27"/>
      <c r="G573" s="27"/>
      <c r="H573" s="27"/>
      <c r="I573" s="27"/>
      <c r="J573" s="27"/>
      <c r="K573" s="27"/>
      <c r="L573" s="27"/>
      <c r="M573" s="27"/>
    </row>
    <row r="574" spans="3:13" x14ac:dyDescent="0.3">
      <c r="C574" t="s">
        <v>518</v>
      </c>
      <c r="D574" s="27"/>
      <c r="E574" s="27"/>
      <c r="F574" s="27"/>
      <c r="G574" s="27"/>
      <c r="H574" s="27"/>
      <c r="I574" s="27"/>
      <c r="J574" s="27"/>
      <c r="K574" s="27"/>
      <c r="L574" s="27"/>
      <c r="M574" s="27"/>
    </row>
    <row r="575" spans="3:13" x14ac:dyDescent="0.3">
      <c r="C575" t="s">
        <v>519</v>
      </c>
      <c r="D575" s="27"/>
      <c r="E575" s="27"/>
      <c r="F575" s="27"/>
      <c r="G575" s="27"/>
      <c r="H575" s="27"/>
      <c r="I575" s="27"/>
      <c r="J575" s="27"/>
      <c r="K575" s="27"/>
      <c r="L575" s="27"/>
      <c r="M575" s="27"/>
    </row>
    <row r="576" spans="3:13" x14ac:dyDescent="0.3">
      <c r="C576" t="s">
        <v>520</v>
      </c>
      <c r="D576" s="27"/>
      <c r="E576" s="27"/>
      <c r="F576" s="27"/>
      <c r="G576" s="27"/>
      <c r="H576" s="27"/>
      <c r="I576" s="27"/>
      <c r="J576" s="27"/>
      <c r="K576" s="27"/>
      <c r="L576" s="27"/>
      <c r="M576" s="27"/>
    </row>
    <row r="577" spans="3:13" x14ac:dyDescent="0.3">
      <c r="C577" t="s">
        <v>521</v>
      </c>
      <c r="D577" s="27"/>
      <c r="E577" s="27"/>
      <c r="F577" s="27"/>
      <c r="G577" s="27"/>
      <c r="H577" s="27"/>
      <c r="I577" s="27"/>
      <c r="J577" s="27"/>
      <c r="K577" s="27"/>
      <c r="L577" s="27"/>
      <c r="M577" s="27"/>
    </row>
    <row r="578" spans="3:13" x14ac:dyDescent="0.3">
      <c r="C578" t="s">
        <v>522</v>
      </c>
      <c r="D578" s="27"/>
      <c r="E578" s="27"/>
      <c r="F578" s="27"/>
      <c r="G578" s="27"/>
      <c r="H578" s="27"/>
      <c r="I578" s="27"/>
      <c r="J578" s="27"/>
      <c r="K578" s="27"/>
      <c r="L578" s="27"/>
      <c r="M578" s="27"/>
    </row>
    <row r="579" spans="3:13" x14ac:dyDescent="0.3">
      <c r="C579" t="s">
        <v>523</v>
      </c>
      <c r="D579" s="27"/>
      <c r="E579" s="27"/>
      <c r="F579" s="27"/>
      <c r="G579" s="27"/>
      <c r="H579" s="27"/>
      <c r="I579" s="27"/>
      <c r="J579" s="27"/>
      <c r="K579" s="27"/>
      <c r="L579" s="27"/>
      <c r="M579" s="27"/>
    </row>
    <row r="580" spans="3:13" x14ac:dyDescent="0.3">
      <c r="C580" t="s">
        <v>524</v>
      </c>
      <c r="D580" s="27"/>
      <c r="E580" s="27"/>
      <c r="F580" s="27"/>
      <c r="G580" s="27"/>
      <c r="H580" s="27"/>
      <c r="I580" s="27"/>
      <c r="J580" s="27"/>
      <c r="K580" s="27"/>
      <c r="L580" s="27"/>
      <c r="M580" s="27"/>
    </row>
    <row r="581" spans="3:13" x14ac:dyDescent="0.3">
      <c r="C581" t="s">
        <v>525</v>
      </c>
      <c r="D581" s="27"/>
      <c r="E581" s="27"/>
      <c r="F581" s="27"/>
      <c r="G581" s="27"/>
      <c r="H581" s="27"/>
      <c r="I581" s="27"/>
      <c r="J581" s="27"/>
      <c r="K581" s="27"/>
      <c r="L581" s="27"/>
      <c r="M581" s="27"/>
    </row>
    <row r="582" spans="3:13" x14ac:dyDescent="0.3">
      <c r="C582" t="s">
        <v>526</v>
      </c>
      <c r="D582" s="27"/>
      <c r="E582" s="27"/>
      <c r="F582" s="27"/>
      <c r="G582" s="27"/>
      <c r="H582" s="27"/>
      <c r="I582" s="27"/>
      <c r="J582" s="27"/>
      <c r="K582" s="27"/>
      <c r="L582" s="27"/>
      <c r="M582" s="27"/>
    </row>
    <row r="583" spans="3:13" x14ac:dyDescent="0.3">
      <c r="C583" t="s">
        <v>527</v>
      </c>
      <c r="D583" s="27"/>
      <c r="E583" s="27"/>
      <c r="F583" s="27"/>
      <c r="G583" s="27"/>
      <c r="H583" s="27"/>
      <c r="I583" s="27"/>
      <c r="J583" s="27"/>
      <c r="K583" s="27"/>
      <c r="L583" s="27"/>
      <c r="M583" s="27"/>
    </row>
    <row r="584" spans="3:13" x14ac:dyDescent="0.3">
      <c r="C584" t="s">
        <v>528</v>
      </c>
      <c r="D584" s="27"/>
      <c r="E584" s="27"/>
      <c r="F584" s="27"/>
      <c r="G584" s="27"/>
      <c r="H584" s="27"/>
      <c r="I584" s="27"/>
      <c r="J584" s="27"/>
      <c r="K584" s="27"/>
      <c r="L584" s="27"/>
      <c r="M584" s="27"/>
    </row>
    <row r="585" spans="3:13" x14ac:dyDescent="0.3">
      <c r="C585" t="s">
        <v>529</v>
      </c>
      <c r="D585" s="27"/>
      <c r="E585" s="27"/>
      <c r="F585" s="27"/>
      <c r="G585" s="27"/>
      <c r="H585" s="27"/>
      <c r="I585" s="27"/>
      <c r="J585" s="27"/>
      <c r="K585" s="27"/>
      <c r="L585" s="27"/>
      <c r="M585" s="27"/>
    </row>
    <row r="586" spans="3:13" x14ac:dyDescent="0.3">
      <c r="C586" t="s">
        <v>530</v>
      </c>
      <c r="D586" s="27"/>
      <c r="E586" s="27"/>
      <c r="F586" s="27"/>
      <c r="G586" s="27"/>
      <c r="H586" s="27"/>
      <c r="I586" s="27"/>
      <c r="J586" s="27"/>
      <c r="K586" s="27"/>
      <c r="L586" s="27"/>
      <c r="M586" s="27"/>
    </row>
    <row r="587" spans="3:13" x14ac:dyDescent="0.3">
      <c r="C587" t="s">
        <v>531</v>
      </c>
      <c r="D587" s="27"/>
      <c r="E587" s="27"/>
      <c r="F587" s="27"/>
      <c r="G587" s="27"/>
      <c r="H587" s="27"/>
      <c r="I587" s="27"/>
      <c r="J587" s="27"/>
      <c r="K587" s="27"/>
      <c r="L587" s="27"/>
      <c r="M587" s="27"/>
    </row>
    <row r="588" spans="3:13" x14ac:dyDescent="0.3">
      <c r="C588" t="s">
        <v>532</v>
      </c>
      <c r="D588" s="27"/>
      <c r="E588" s="27"/>
      <c r="F588" s="27"/>
      <c r="G588" s="27"/>
      <c r="H588" s="27"/>
      <c r="I588" s="27"/>
      <c r="J588" s="27"/>
      <c r="K588" s="27"/>
      <c r="L588" s="27"/>
      <c r="M588" s="27"/>
    </row>
    <row r="589" spans="3:13" x14ac:dyDescent="0.3">
      <c r="C589" t="s">
        <v>533</v>
      </c>
      <c r="D589" s="27"/>
      <c r="E589" s="27"/>
      <c r="F589" s="27"/>
      <c r="G589" s="27"/>
      <c r="H589" s="27"/>
      <c r="I589" s="27"/>
      <c r="J589" s="27"/>
      <c r="K589" s="27"/>
      <c r="L589" s="27"/>
      <c r="M589" s="27"/>
    </row>
    <row r="590" spans="3:13" x14ac:dyDescent="0.3">
      <c r="C590" t="s">
        <v>534</v>
      </c>
      <c r="D590" s="27"/>
      <c r="E590" s="27"/>
      <c r="F590" s="27"/>
      <c r="G590" s="27"/>
      <c r="H590" s="27"/>
      <c r="I590" s="27"/>
      <c r="J590" s="27"/>
      <c r="K590" s="27"/>
      <c r="L590" s="27"/>
      <c r="M590" s="27"/>
    </row>
    <row r="591" spans="3:13" x14ac:dyDescent="0.3">
      <c r="C591" t="s">
        <v>535</v>
      </c>
      <c r="D591" s="27"/>
      <c r="E591" s="27"/>
      <c r="F591" s="27"/>
      <c r="G591" s="27"/>
      <c r="H591" s="27"/>
      <c r="I591" s="27"/>
      <c r="J591" s="27"/>
      <c r="K591" s="27"/>
      <c r="L591" s="27"/>
      <c r="M591" s="27"/>
    </row>
    <row r="592" spans="3:13" x14ac:dyDescent="0.3">
      <c r="C592" t="s">
        <v>536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</row>
    <row r="593" spans="3:13" x14ac:dyDescent="0.3">
      <c r="C593" t="s">
        <v>537</v>
      </c>
      <c r="D593" s="27"/>
      <c r="E593" s="27"/>
      <c r="F593" s="27"/>
      <c r="G593" s="27"/>
      <c r="H593" s="27"/>
      <c r="I593" s="27"/>
      <c r="J593" s="27"/>
      <c r="K593" s="27"/>
      <c r="L593" s="27"/>
      <c r="M593" s="27"/>
    </row>
    <row r="594" spans="3:13" x14ac:dyDescent="0.3">
      <c r="C594" t="s">
        <v>538</v>
      </c>
      <c r="D594" s="27"/>
      <c r="E594" s="27"/>
      <c r="F594" s="27"/>
      <c r="G594" s="27"/>
      <c r="H594" s="27"/>
      <c r="I594" s="27"/>
      <c r="J594" s="27"/>
      <c r="K594" s="27"/>
      <c r="L594" s="27"/>
      <c r="M594" s="27"/>
    </row>
    <row r="595" spans="3:13" x14ac:dyDescent="0.3">
      <c r="C595" t="s">
        <v>539</v>
      </c>
      <c r="D595" s="27"/>
      <c r="E595" s="27"/>
      <c r="F595" s="27"/>
      <c r="G595" s="27"/>
      <c r="H595" s="27"/>
      <c r="I595" s="27"/>
      <c r="J595" s="27"/>
      <c r="K595" s="27"/>
      <c r="L595" s="27"/>
      <c r="M595" s="27"/>
    </row>
    <row r="596" spans="3:13" x14ac:dyDescent="0.3">
      <c r="C596" t="s">
        <v>540</v>
      </c>
      <c r="D596" s="27"/>
      <c r="E596" s="27"/>
      <c r="F596" s="27"/>
      <c r="G596" s="27"/>
      <c r="H596" s="27"/>
      <c r="I596" s="27"/>
      <c r="J596" s="27"/>
      <c r="K596" s="27"/>
      <c r="L596" s="27"/>
      <c r="M596" s="27"/>
    </row>
    <row r="597" spans="3:13" x14ac:dyDescent="0.3">
      <c r="C597" t="s">
        <v>541</v>
      </c>
      <c r="D597" s="27"/>
      <c r="E597" s="27"/>
      <c r="F597" s="27"/>
      <c r="G597" s="27"/>
      <c r="H597" s="27"/>
      <c r="I597" s="27"/>
      <c r="J597" s="27"/>
      <c r="K597" s="27"/>
      <c r="L597" s="27"/>
      <c r="M597" s="27"/>
    </row>
    <row r="598" spans="3:13" x14ac:dyDescent="0.3">
      <c r="C598" t="s">
        <v>542</v>
      </c>
      <c r="D598" s="27"/>
      <c r="E598" s="27"/>
      <c r="F598" s="27"/>
      <c r="G598" s="27"/>
      <c r="H598" s="27"/>
      <c r="I598" s="27"/>
      <c r="J598" s="27"/>
      <c r="K598" s="27"/>
      <c r="L598" s="27"/>
      <c r="M598" s="27"/>
    </row>
    <row r="599" spans="3:13" x14ac:dyDescent="0.3">
      <c r="C599" t="s">
        <v>543</v>
      </c>
      <c r="D599" s="27"/>
      <c r="E599" s="27"/>
      <c r="F599" s="27"/>
      <c r="G599" s="27"/>
      <c r="H599" s="27"/>
      <c r="I599" s="27"/>
      <c r="J599" s="27"/>
      <c r="K599" s="27"/>
      <c r="L599" s="27"/>
      <c r="M599" s="27"/>
    </row>
    <row r="600" spans="3:13" x14ac:dyDescent="0.3">
      <c r="C600" t="s">
        <v>545</v>
      </c>
      <c r="D600" s="27"/>
      <c r="E600" s="27"/>
      <c r="F600" s="27"/>
      <c r="G600" s="27"/>
      <c r="H600" s="27"/>
      <c r="I600" s="27"/>
      <c r="J600" s="27"/>
      <c r="K600" s="27"/>
      <c r="L600" s="27"/>
      <c r="M600" s="27"/>
    </row>
    <row r="601" spans="3:13" x14ac:dyDescent="0.3">
      <c r="C601" t="s">
        <v>546</v>
      </c>
      <c r="D601" s="27"/>
      <c r="E601" s="27"/>
      <c r="F601" s="27"/>
      <c r="G601" s="27"/>
      <c r="H601" s="27"/>
      <c r="I601" s="27"/>
      <c r="J601" s="27"/>
      <c r="K601" s="27"/>
      <c r="L601" s="27"/>
      <c r="M601" s="27"/>
    </row>
    <row r="602" spans="3:13" x14ac:dyDescent="0.3">
      <c r="C602" t="s">
        <v>547</v>
      </c>
      <c r="D602" s="27"/>
      <c r="E602" s="27"/>
      <c r="F602" s="27"/>
      <c r="G602" s="27"/>
      <c r="H602" s="27"/>
      <c r="I602" s="27"/>
      <c r="J602" s="27"/>
      <c r="K602" s="27"/>
      <c r="L602" s="27"/>
      <c r="M602" s="27"/>
    </row>
    <row r="603" spans="3:13" x14ac:dyDescent="0.3">
      <c r="C603" t="s">
        <v>548</v>
      </c>
      <c r="D603" s="27"/>
      <c r="E603" s="27"/>
      <c r="F603" s="27"/>
      <c r="G603" s="27"/>
      <c r="H603" s="27"/>
      <c r="I603" s="27"/>
      <c r="J603" s="27"/>
      <c r="K603" s="27"/>
      <c r="L603" s="27"/>
      <c r="M603" s="27"/>
    </row>
    <row r="604" spans="3:13" x14ac:dyDescent="0.3">
      <c r="C604" t="s">
        <v>549</v>
      </c>
      <c r="D604" s="27"/>
      <c r="E604" s="27"/>
      <c r="F604" s="27"/>
      <c r="G604" s="27"/>
      <c r="H604" s="27"/>
      <c r="I604" s="27"/>
      <c r="J604" s="27"/>
      <c r="K604" s="27"/>
      <c r="L604" s="27"/>
      <c r="M604" s="27"/>
    </row>
    <row r="605" spans="3:13" x14ac:dyDescent="0.3">
      <c r="C605" t="s">
        <v>550</v>
      </c>
      <c r="D605" s="27"/>
      <c r="E605" s="27"/>
      <c r="F605" s="27"/>
      <c r="G605" s="27"/>
      <c r="H605" s="27"/>
      <c r="I605" s="27"/>
      <c r="J605" s="27"/>
      <c r="K605" s="27"/>
      <c r="L605" s="27"/>
      <c r="M605" s="27"/>
    </row>
    <row r="606" spans="3:13" x14ac:dyDescent="0.3">
      <c r="C606" t="s">
        <v>551</v>
      </c>
      <c r="D606" s="27"/>
      <c r="E606" s="27"/>
      <c r="F606" s="27"/>
      <c r="G606" s="27"/>
      <c r="H606" s="27"/>
      <c r="I606" s="27"/>
      <c r="J606" s="27"/>
      <c r="K606" s="27"/>
      <c r="L606" s="27"/>
      <c r="M606" s="27"/>
    </row>
    <row r="607" spans="3:13" x14ac:dyDescent="0.3">
      <c r="C607" t="s">
        <v>552</v>
      </c>
      <c r="D607" s="27"/>
      <c r="E607" s="27"/>
      <c r="F607" s="27"/>
      <c r="G607" s="27"/>
      <c r="H607" s="27"/>
      <c r="I607" s="27"/>
      <c r="J607" s="27"/>
      <c r="K607" s="27"/>
      <c r="L607" s="27"/>
      <c r="M607" s="27"/>
    </row>
    <row r="608" spans="3:13" x14ac:dyDescent="0.3">
      <c r="C608" t="s">
        <v>553</v>
      </c>
      <c r="D608" s="27"/>
      <c r="E608" s="27"/>
      <c r="F608" s="27"/>
      <c r="G608" s="27"/>
      <c r="H608" s="27"/>
      <c r="I608" s="27"/>
      <c r="J608" s="27"/>
      <c r="K608" s="27"/>
      <c r="L608" s="27"/>
      <c r="M608" s="27"/>
    </row>
    <row r="609" spans="3:13" x14ac:dyDescent="0.3">
      <c r="C609" t="s">
        <v>554</v>
      </c>
      <c r="D609" s="27"/>
      <c r="E609" s="27"/>
      <c r="F609" s="27"/>
      <c r="G609" s="27"/>
      <c r="H609" s="27"/>
      <c r="I609" s="27"/>
      <c r="J609" s="27"/>
      <c r="K609" s="27"/>
      <c r="L609" s="27"/>
      <c r="M609" s="27"/>
    </row>
    <row r="610" spans="3:13" x14ac:dyDescent="0.3">
      <c r="C610" t="s">
        <v>555</v>
      </c>
      <c r="D610" s="27"/>
      <c r="E610" s="27"/>
      <c r="F610" s="27"/>
      <c r="G610" s="27"/>
      <c r="H610" s="27"/>
      <c r="I610" s="27"/>
      <c r="J610" s="27"/>
      <c r="K610" s="27"/>
      <c r="L610" s="27"/>
      <c r="M610" s="27"/>
    </row>
    <row r="611" spans="3:13" x14ac:dyDescent="0.3">
      <c r="C611" t="s">
        <v>556</v>
      </c>
      <c r="D611" s="27"/>
      <c r="E611" s="27"/>
      <c r="F611" s="27"/>
      <c r="G611" s="27"/>
      <c r="H611" s="27"/>
      <c r="I611" s="27"/>
      <c r="J611" s="27"/>
      <c r="K611" s="27"/>
      <c r="L611" s="27"/>
      <c r="M611" s="27"/>
    </row>
    <row r="612" spans="3:13" x14ac:dyDescent="0.3">
      <c r="C612" t="s">
        <v>557</v>
      </c>
      <c r="D612" s="27"/>
      <c r="E612" s="27"/>
      <c r="F612" s="27"/>
      <c r="G612" s="27"/>
      <c r="H612" s="27"/>
      <c r="I612" s="27"/>
      <c r="J612" s="27"/>
      <c r="K612" s="27"/>
      <c r="L612" s="27"/>
      <c r="M612" s="27"/>
    </row>
    <row r="613" spans="3:13" x14ac:dyDescent="0.3">
      <c r="C613" t="s">
        <v>558</v>
      </c>
      <c r="D613" s="27"/>
      <c r="E613" s="27"/>
      <c r="F613" s="27"/>
      <c r="G613" s="27"/>
      <c r="H613" s="27"/>
      <c r="I613" s="27"/>
      <c r="J613" s="27"/>
      <c r="K613" s="27"/>
      <c r="L613" s="27"/>
      <c r="M613" s="27"/>
    </row>
    <row r="614" spans="3:13" x14ac:dyDescent="0.3">
      <c r="C614" t="s">
        <v>705</v>
      </c>
      <c r="D614" s="27"/>
      <c r="E614" s="27"/>
      <c r="F614" s="27"/>
      <c r="G614" s="27"/>
      <c r="H614" s="27"/>
      <c r="I614" s="27"/>
      <c r="J614" s="27"/>
      <c r="K614" s="27"/>
      <c r="L614" s="27"/>
      <c r="M614" s="27"/>
    </row>
    <row r="615" spans="3:13" x14ac:dyDescent="0.3">
      <c r="C615" t="s">
        <v>559</v>
      </c>
      <c r="D615" s="27"/>
      <c r="E615" s="27"/>
      <c r="F615" s="27"/>
      <c r="G615" s="27"/>
      <c r="H615" s="27"/>
      <c r="I615" s="27"/>
      <c r="J615" s="27"/>
      <c r="K615" s="27"/>
      <c r="L615" s="27"/>
      <c r="M615" s="27"/>
    </row>
    <row r="616" spans="3:13" x14ac:dyDescent="0.3">
      <c r="C616" t="s">
        <v>560</v>
      </c>
      <c r="D616" s="27"/>
      <c r="E616" s="27"/>
      <c r="F616" s="27"/>
      <c r="G616" s="27"/>
      <c r="H616" s="27"/>
      <c r="I616" s="27"/>
      <c r="J616" s="27"/>
      <c r="K616" s="27"/>
      <c r="L616" s="27"/>
      <c r="M616" s="27"/>
    </row>
    <row r="617" spans="3:13" x14ac:dyDescent="0.3">
      <c r="C617" t="s">
        <v>561</v>
      </c>
      <c r="D617" s="27"/>
      <c r="E617" s="27"/>
      <c r="F617" s="27"/>
      <c r="G617" s="27"/>
      <c r="H617" s="27"/>
      <c r="I617" s="27"/>
      <c r="J617" s="27"/>
      <c r="K617" s="27"/>
      <c r="L617" s="27"/>
      <c r="M617" s="27"/>
    </row>
    <row r="618" spans="3:13" x14ac:dyDescent="0.3">
      <c r="C618" t="s">
        <v>562</v>
      </c>
      <c r="D618" s="27"/>
      <c r="E618" s="27"/>
      <c r="F618" s="27"/>
      <c r="G618" s="27"/>
      <c r="H618" s="27"/>
      <c r="I618" s="27"/>
      <c r="J618" s="27"/>
      <c r="K618" s="27"/>
      <c r="L618" s="27"/>
      <c r="M618" s="27"/>
    </row>
    <row r="619" spans="3:13" x14ac:dyDescent="0.3">
      <c r="C619" t="s">
        <v>563</v>
      </c>
      <c r="D619" s="27"/>
      <c r="E619" s="27"/>
      <c r="F619" s="27"/>
      <c r="G619" s="27"/>
      <c r="H619" s="27"/>
      <c r="I619" s="27"/>
      <c r="J619" s="27"/>
      <c r="K619" s="27"/>
      <c r="L619" s="27"/>
      <c r="M619" s="27"/>
    </row>
    <row r="620" spans="3:13" x14ac:dyDescent="0.3">
      <c r="C620" t="s">
        <v>564</v>
      </c>
      <c r="D620" s="27"/>
      <c r="E620" s="27"/>
      <c r="F620" s="27"/>
      <c r="G620" s="27"/>
      <c r="H620" s="27"/>
      <c r="I620" s="27"/>
      <c r="J620" s="27"/>
      <c r="K620" s="27"/>
      <c r="L620" s="27"/>
      <c r="M620" s="27"/>
    </row>
    <row r="621" spans="3:13" x14ac:dyDescent="0.3">
      <c r="C621" t="s">
        <v>565</v>
      </c>
      <c r="D621" s="27"/>
      <c r="E621" s="27"/>
      <c r="F621" s="27"/>
      <c r="G621" s="27"/>
      <c r="H621" s="27"/>
      <c r="I621" s="27"/>
      <c r="J621" s="27"/>
      <c r="K621" s="27"/>
      <c r="L621" s="27"/>
      <c r="M621" s="27"/>
    </row>
    <row r="622" spans="3:13" x14ac:dyDescent="0.3">
      <c r="C622" t="s">
        <v>566</v>
      </c>
      <c r="D622" s="27"/>
      <c r="E622" s="27"/>
      <c r="F622" s="27"/>
      <c r="G622" s="27"/>
      <c r="H622" s="27"/>
      <c r="I622" s="27"/>
      <c r="J622" s="27"/>
      <c r="K622" s="27"/>
      <c r="L622" s="27"/>
      <c r="M622" s="27"/>
    </row>
    <row r="623" spans="3:13" x14ac:dyDescent="0.3">
      <c r="C623" t="s">
        <v>567</v>
      </c>
      <c r="D623" s="27"/>
      <c r="E623" s="27"/>
      <c r="F623" s="27"/>
      <c r="G623" s="27"/>
      <c r="H623" s="27"/>
      <c r="I623" s="27"/>
      <c r="J623" s="27"/>
      <c r="K623" s="27"/>
      <c r="L623" s="27"/>
      <c r="M623" s="27"/>
    </row>
    <row r="624" spans="3:13" x14ac:dyDescent="0.3">
      <c r="C624" t="s">
        <v>568</v>
      </c>
      <c r="D624" s="27"/>
      <c r="E624" s="27"/>
      <c r="F624" s="27"/>
      <c r="G624" s="27"/>
      <c r="H624" s="27"/>
      <c r="I624" s="27"/>
      <c r="J624" s="27"/>
      <c r="K624" s="27"/>
      <c r="L624" s="27"/>
      <c r="M624" s="27"/>
    </row>
    <row r="625" spans="3:13" x14ac:dyDescent="0.3">
      <c r="C625" t="s">
        <v>569</v>
      </c>
      <c r="D625" s="27"/>
      <c r="E625" s="27"/>
      <c r="F625" s="27"/>
      <c r="G625" s="27"/>
      <c r="H625" s="27"/>
      <c r="I625" s="27"/>
      <c r="J625" s="27"/>
      <c r="K625" s="27"/>
      <c r="L625" s="27"/>
      <c r="M625" s="27"/>
    </row>
    <row r="626" spans="3:13" x14ac:dyDescent="0.3">
      <c r="C626" t="s">
        <v>570</v>
      </c>
      <c r="D626" s="27"/>
      <c r="E626" s="27"/>
      <c r="F626" s="27"/>
      <c r="G626" s="27"/>
      <c r="H626" s="27"/>
      <c r="I626" s="27"/>
      <c r="J626" s="27"/>
      <c r="K626" s="27"/>
      <c r="L626" s="27"/>
      <c r="M626" s="27"/>
    </row>
    <row r="627" spans="3:13" x14ac:dyDescent="0.3">
      <c r="C627" t="s">
        <v>571</v>
      </c>
      <c r="D627" s="27"/>
      <c r="E627" s="27"/>
      <c r="F627" s="27"/>
      <c r="G627" s="27"/>
      <c r="H627" s="27"/>
      <c r="I627" s="27"/>
      <c r="J627" s="27"/>
      <c r="K627" s="27"/>
      <c r="L627" s="27"/>
      <c r="M627" s="27"/>
    </row>
    <row r="628" spans="3:13" x14ac:dyDescent="0.3">
      <c r="C628" t="s">
        <v>572</v>
      </c>
      <c r="D628" s="27"/>
      <c r="E628" s="27"/>
      <c r="F628" s="27"/>
      <c r="G628" s="27"/>
      <c r="H628" s="27"/>
      <c r="I628" s="27"/>
      <c r="J628" s="27"/>
      <c r="K628" s="27"/>
      <c r="L628" s="27"/>
      <c r="M628" s="27"/>
    </row>
    <row r="629" spans="3:13" x14ac:dyDescent="0.3">
      <c r="C629" t="s">
        <v>573</v>
      </c>
      <c r="D629" s="27"/>
      <c r="E629" s="27"/>
      <c r="F629" s="27"/>
      <c r="G629" s="27"/>
      <c r="H629" s="27"/>
      <c r="I629" s="27"/>
      <c r="J629" s="27"/>
      <c r="K629" s="27"/>
      <c r="L629" s="27"/>
      <c r="M629" s="27"/>
    </row>
    <row r="630" spans="3:13" x14ac:dyDescent="0.3">
      <c r="C630" t="s">
        <v>574</v>
      </c>
      <c r="D630" s="27"/>
      <c r="E630" s="27"/>
      <c r="F630" s="27"/>
      <c r="G630" s="27"/>
      <c r="H630" s="27"/>
      <c r="I630" s="27"/>
      <c r="J630" s="27"/>
      <c r="K630" s="27"/>
      <c r="L630" s="27"/>
      <c r="M630" s="27"/>
    </row>
    <row r="631" spans="3:13" x14ac:dyDescent="0.3">
      <c r="C631" t="s">
        <v>575</v>
      </c>
      <c r="D631" s="27"/>
      <c r="E631" s="27"/>
      <c r="F631" s="27"/>
      <c r="G631" s="27"/>
      <c r="H631" s="27"/>
      <c r="I631" s="27"/>
      <c r="J631" s="27"/>
      <c r="K631" s="27"/>
      <c r="L631" s="27"/>
      <c r="M631" s="27"/>
    </row>
    <row r="632" spans="3:13" x14ac:dyDescent="0.3">
      <c r="C632" t="s">
        <v>576</v>
      </c>
      <c r="D632" s="27"/>
      <c r="E632" s="27"/>
      <c r="F632" s="27"/>
      <c r="G632" s="27"/>
      <c r="H632" s="27"/>
      <c r="I632" s="27"/>
      <c r="J632" s="27"/>
      <c r="K632" s="27"/>
      <c r="L632" s="27"/>
      <c r="M632" s="27"/>
    </row>
    <row r="633" spans="3:13" x14ac:dyDescent="0.3">
      <c r="C633" t="s">
        <v>577</v>
      </c>
      <c r="D633" s="27"/>
      <c r="E633" s="27"/>
      <c r="F633" s="27"/>
      <c r="G633" s="27"/>
      <c r="H633" s="27"/>
      <c r="I633" s="27"/>
      <c r="J633" s="27"/>
      <c r="K633" s="27"/>
      <c r="L633" s="27"/>
      <c r="M633" s="27"/>
    </row>
    <row r="634" spans="3:13" x14ac:dyDescent="0.3">
      <c r="C634" t="s">
        <v>578</v>
      </c>
      <c r="D634" s="27"/>
      <c r="E634" s="27"/>
      <c r="F634" s="27"/>
      <c r="G634" s="27"/>
      <c r="H634" s="27"/>
      <c r="I634" s="27"/>
      <c r="J634" s="27"/>
      <c r="K634" s="27"/>
      <c r="L634" s="27"/>
      <c r="M634" s="27"/>
    </row>
    <row r="635" spans="3:13" x14ac:dyDescent="0.3">
      <c r="C635" t="s">
        <v>579</v>
      </c>
      <c r="D635" s="27"/>
      <c r="E635" s="27"/>
      <c r="F635" s="27"/>
      <c r="G635" s="27"/>
      <c r="H635" s="27"/>
      <c r="I635" s="27"/>
      <c r="J635" s="27"/>
      <c r="K635" s="27"/>
      <c r="L635" s="27"/>
      <c r="M635" s="27"/>
    </row>
    <row r="636" spans="3:13" x14ac:dyDescent="0.3">
      <c r="C636" t="s">
        <v>580</v>
      </c>
      <c r="D636" s="27"/>
      <c r="E636" s="27"/>
      <c r="F636" s="27"/>
      <c r="G636" s="27"/>
      <c r="H636" s="27"/>
      <c r="I636" s="27"/>
      <c r="J636" s="27"/>
      <c r="K636" s="27"/>
      <c r="L636" s="27"/>
      <c r="M636" s="27"/>
    </row>
    <row r="637" spans="3:13" x14ac:dyDescent="0.3">
      <c r="C637" t="s">
        <v>581</v>
      </c>
      <c r="D637" s="27"/>
      <c r="E637" s="27"/>
      <c r="F637" s="27"/>
      <c r="G637" s="27"/>
      <c r="H637" s="27"/>
      <c r="I637" s="27"/>
      <c r="J637" s="27"/>
      <c r="K637" s="27"/>
      <c r="L637" s="27"/>
      <c r="M637" s="27"/>
    </row>
    <row r="638" spans="3:13" x14ac:dyDescent="0.3">
      <c r="C638" t="s">
        <v>582</v>
      </c>
      <c r="D638" s="27"/>
      <c r="E638" s="27"/>
      <c r="F638" s="27"/>
      <c r="G638" s="27"/>
      <c r="H638" s="27"/>
      <c r="I638" s="27"/>
      <c r="J638" s="27"/>
      <c r="K638" s="27"/>
      <c r="L638" s="27"/>
      <c r="M638" s="27"/>
    </row>
    <row r="639" spans="3:13" x14ac:dyDescent="0.3">
      <c r="C639" t="s">
        <v>583</v>
      </c>
      <c r="D639" s="27"/>
      <c r="E639" s="27"/>
      <c r="F639" s="27"/>
      <c r="G639" s="27"/>
      <c r="H639" s="27"/>
      <c r="I639" s="27"/>
      <c r="J639" s="27"/>
      <c r="K639" s="27"/>
      <c r="L639" s="27"/>
      <c r="M639" s="27"/>
    </row>
    <row r="640" spans="3:13" x14ac:dyDescent="0.3">
      <c r="C640" t="s">
        <v>584</v>
      </c>
      <c r="D640" s="27"/>
      <c r="E640" s="27"/>
      <c r="F640" s="27"/>
      <c r="G640" s="27"/>
      <c r="H640" s="27"/>
      <c r="I640" s="27"/>
      <c r="J640" s="27"/>
      <c r="K640" s="27"/>
      <c r="L640" s="27"/>
      <c r="M640" s="27"/>
    </row>
    <row r="641" spans="3:13" x14ac:dyDescent="0.3">
      <c r="C641" t="s">
        <v>585</v>
      </c>
      <c r="D641" s="27"/>
      <c r="E641" s="27"/>
      <c r="F641" s="27"/>
      <c r="G641" s="27"/>
      <c r="H641" s="27"/>
      <c r="I641" s="27"/>
      <c r="J641" s="27"/>
      <c r="K641" s="27"/>
      <c r="L641" s="27"/>
      <c r="M641" s="27"/>
    </row>
    <row r="642" spans="3:13" x14ac:dyDescent="0.3">
      <c r="C642" t="s">
        <v>586</v>
      </c>
      <c r="D642" s="27"/>
      <c r="E642" s="27"/>
      <c r="F642" s="27"/>
      <c r="G642" s="27"/>
      <c r="H642" s="27"/>
      <c r="I642" s="27"/>
      <c r="J642" s="27"/>
      <c r="K642" s="27"/>
      <c r="L642" s="27"/>
      <c r="M642" s="27"/>
    </row>
    <row r="643" spans="3:13" x14ac:dyDescent="0.3">
      <c r="C643" t="s">
        <v>587</v>
      </c>
      <c r="D643" s="27"/>
      <c r="E643" s="27"/>
      <c r="F643" s="27"/>
      <c r="G643" s="27"/>
      <c r="H643" s="27"/>
      <c r="I643" s="27"/>
      <c r="J643" s="27"/>
      <c r="K643" s="27"/>
      <c r="L643" s="27"/>
      <c r="M643" s="27"/>
    </row>
    <row r="644" spans="3:13" x14ac:dyDescent="0.3">
      <c r="C644" t="s">
        <v>588</v>
      </c>
      <c r="D644" s="27"/>
      <c r="E644" s="27"/>
      <c r="F644" s="27"/>
      <c r="G644" s="27"/>
      <c r="H644" s="27"/>
      <c r="I644" s="27"/>
      <c r="J644" s="27"/>
      <c r="K644" s="27"/>
      <c r="L644" s="27"/>
      <c r="M644" s="27"/>
    </row>
    <row r="645" spans="3:13" x14ac:dyDescent="0.3">
      <c r="C645" t="s">
        <v>589</v>
      </c>
      <c r="D645" s="27"/>
      <c r="E645" s="27"/>
      <c r="F645" s="27"/>
      <c r="G645" s="27"/>
      <c r="H645" s="27"/>
      <c r="I645" s="27"/>
      <c r="J645" s="27"/>
      <c r="K645" s="27"/>
      <c r="L645" s="27"/>
      <c r="M645" s="27"/>
    </row>
    <row r="646" spans="3:13" x14ac:dyDescent="0.3">
      <c r="C646" t="s">
        <v>590</v>
      </c>
      <c r="D646" s="27"/>
      <c r="E646" s="27"/>
      <c r="F646" s="27"/>
      <c r="G646" s="27"/>
      <c r="H646" s="27"/>
      <c r="I646" s="27"/>
      <c r="J646" s="27"/>
      <c r="K646" s="27"/>
      <c r="L646" s="27"/>
      <c r="M646" s="27"/>
    </row>
    <row r="647" spans="3:13" x14ac:dyDescent="0.3">
      <c r="C647" t="s">
        <v>591</v>
      </c>
      <c r="D647" s="27"/>
      <c r="E647" s="27"/>
      <c r="F647" s="27"/>
      <c r="G647" s="27"/>
      <c r="H647" s="27"/>
      <c r="I647" s="27"/>
      <c r="J647" s="27"/>
      <c r="K647" s="27"/>
      <c r="L647" s="27"/>
      <c r="M647" s="27"/>
    </row>
    <row r="648" spans="3:13" x14ac:dyDescent="0.3">
      <c r="C648" t="s">
        <v>592</v>
      </c>
      <c r="D648" s="27"/>
      <c r="E648" s="27"/>
      <c r="F648" s="27"/>
      <c r="G648" s="27"/>
      <c r="H648" s="27"/>
      <c r="I648" s="27"/>
      <c r="J648" s="27"/>
      <c r="K648" s="27"/>
      <c r="L648" s="27"/>
      <c r="M648" s="27"/>
    </row>
    <row r="649" spans="3:13" x14ac:dyDescent="0.3">
      <c r="C649" t="s">
        <v>593</v>
      </c>
      <c r="D649" s="27"/>
      <c r="E649" s="27"/>
      <c r="F649" s="27"/>
      <c r="G649" s="27"/>
      <c r="H649" s="27"/>
      <c r="I649" s="27"/>
      <c r="J649" s="27"/>
      <c r="K649" s="27"/>
      <c r="L649" s="27"/>
      <c r="M649" s="27"/>
    </row>
    <row r="650" spans="3:13" x14ac:dyDescent="0.3">
      <c r="C650" t="s">
        <v>594</v>
      </c>
      <c r="D650" s="27"/>
      <c r="E650" s="27"/>
      <c r="F650" s="27"/>
      <c r="G650" s="27"/>
      <c r="H650" s="27"/>
      <c r="I650" s="27"/>
      <c r="J650" s="27"/>
      <c r="K650" s="27"/>
      <c r="L650" s="27"/>
      <c r="M650" s="27"/>
    </row>
    <row r="651" spans="3:13" x14ac:dyDescent="0.3">
      <c r="C651" t="s">
        <v>595</v>
      </c>
      <c r="D651" s="27"/>
      <c r="E651" s="27"/>
      <c r="F651" s="27"/>
      <c r="G651" s="27"/>
      <c r="H651" s="27"/>
      <c r="I651" s="27"/>
      <c r="J651" s="27"/>
      <c r="K651" s="27"/>
      <c r="L651" s="27"/>
      <c r="M651" s="27"/>
    </row>
    <row r="652" spans="3:13" x14ac:dyDescent="0.3">
      <c r="C652" t="s">
        <v>596</v>
      </c>
      <c r="D652" s="27"/>
      <c r="E652" s="27"/>
      <c r="F652" s="27"/>
      <c r="G652" s="27"/>
      <c r="H652" s="27"/>
      <c r="I652" s="27"/>
      <c r="J652" s="27"/>
      <c r="K652" s="27"/>
      <c r="L652" s="27"/>
      <c r="M652" s="27"/>
    </row>
    <row r="653" spans="3:13" x14ac:dyDescent="0.3">
      <c r="C653" t="s">
        <v>597</v>
      </c>
      <c r="D653" s="27"/>
      <c r="E653" s="27"/>
      <c r="F653" s="27"/>
      <c r="G653" s="27"/>
      <c r="H653" s="27"/>
      <c r="I653" s="27"/>
      <c r="J653" s="27"/>
      <c r="K653" s="27"/>
      <c r="L653" s="27"/>
      <c r="M653" s="27"/>
    </row>
    <row r="654" spans="3:13" x14ac:dyDescent="0.3">
      <c r="C654" t="s">
        <v>598</v>
      </c>
      <c r="D654" s="27"/>
      <c r="E654" s="27"/>
      <c r="F654" s="27"/>
      <c r="G654" s="27"/>
      <c r="H654" s="27"/>
      <c r="I654" s="27"/>
      <c r="J654" s="27"/>
      <c r="K654" s="27"/>
      <c r="L654" s="27"/>
      <c r="M654" s="27"/>
    </row>
    <row r="655" spans="3:13" x14ac:dyDescent="0.3">
      <c r="C655" t="s">
        <v>599</v>
      </c>
      <c r="D655" s="27"/>
      <c r="E655" s="27"/>
      <c r="F655" s="27"/>
      <c r="G655" s="27"/>
      <c r="H655" s="27"/>
      <c r="I655" s="27"/>
      <c r="J655" s="27"/>
      <c r="K655" s="27"/>
      <c r="L655" s="27"/>
      <c r="M655" s="27"/>
    </row>
    <row r="656" spans="3:13" x14ac:dyDescent="0.3">
      <c r="C656" t="s">
        <v>600</v>
      </c>
      <c r="D656" s="27"/>
      <c r="E656" s="27"/>
      <c r="F656" s="27"/>
      <c r="G656" s="27"/>
      <c r="H656" s="27"/>
      <c r="I656" s="27"/>
      <c r="J656" s="27"/>
      <c r="K656" s="27"/>
      <c r="L656" s="27"/>
      <c r="M656" s="27"/>
    </row>
    <row r="657" spans="3:13" x14ac:dyDescent="0.3">
      <c r="C657" t="s">
        <v>601</v>
      </c>
      <c r="D657" s="27"/>
      <c r="E657" s="27"/>
      <c r="F657" s="27"/>
      <c r="G657" s="27"/>
      <c r="H657" s="27"/>
      <c r="I657" s="27"/>
      <c r="J657" s="27"/>
      <c r="K657" s="27"/>
      <c r="L657" s="27"/>
      <c r="M657" s="27"/>
    </row>
    <row r="658" spans="3:13" x14ac:dyDescent="0.3">
      <c r="C658" t="s">
        <v>706</v>
      </c>
      <c r="D658" s="27"/>
      <c r="E658" s="27"/>
      <c r="F658" s="27"/>
      <c r="G658" s="27"/>
      <c r="H658" s="27"/>
      <c r="I658" s="27"/>
      <c r="J658" s="27"/>
      <c r="K658" s="27"/>
      <c r="L658" s="27"/>
      <c r="M658" s="27"/>
    </row>
    <row r="659" spans="3:13" x14ac:dyDescent="0.3">
      <c r="C659" t="s">
        <v>602</v>
      </c>
      <c r="D659" s="27"/>
      <c r="E659" s="27"/>
      <c r="F659" s="27"/>
      <c r="G659" s="27"/>
      <c r="H659" s="27"/>
      <c r="I659" s="27"/>
      <c r="J659" s="27"/>
      <c r="K659" s="27"/>
      <c r="L659" s="27"/>
      <c r="M659" s="27"/>
    </row>
    <row r="660" spans="3:13" x14ac:dyDescent="0.3">
      <c r="C660" t="s">
        <v>603</v>
      </c>
      <c r="D660" s="27"/>
      <c r="E660" s="27"/>
      <c r="F660" s="27"/>
      <c r="G660" s="27"/>
      <c r="H660" s="27"/>
      <c r="I660" s="27"/>
      <c r="J660" s="27"/>
      <c r="K660" s="27"/>
      <c r="L660" s="27"/>
      <c r="M660" s="27"/>
    </row>
    <row r="661" spans="3:13" x14ac:dyDescent="0.3">
      <c r="C661" t="s">
        <v>604</v>
      </c>
      <c r="D661" s="27"/>
      <c r="E661" s="27"/>
      <c r="F661" s="27"/>
      <c r="G661" s="27"/>
      <c r="H661" s="27"/>
      <c r="I661" s="27"/>
      <c r="J661" s="27"/>
      <c r="K661" s="27"/>
      <c r="L661" s="27"/>
      <c r="M661" s="27"/>
    </row>
    <row r="662" spans="3:13" x14ac:dyDescent="0.3">
      <c r="C662" t="s">
        <v>605</v>
      </c>
      <c r="D662" s="27"/>
      <c r="E662" s="27"/>
      <c r="F662" s="27"/>
      <c r="G662" s="27"/>
      <c r="H662" s="27"/>
      <c r="I662" s="27"/>
      <c r="J662" s="27"/>
      <c r="K662" s="27"/>
      <c r="L662" s="27"/>
      <c r="M662" s="27"/>
    </row>
    <row r="663" spans="3:13" x14ac:dyDescent="0.3">
      <c r="C663" t="s">
        <v>606</v>
      </c>
      <c r="D663" s="27"/>
      <c r="E663" s="27"/>
      <c r="F663" s="27"/>
      <c r="G663" s="27"/>
      <c r="H663" s="27"/>
      <c r="I663" s="27"/>
      <c r="J663" s="27"/>
      <c r="K663" s="27"/>
      <c r="L663" s="27"/>
      <c r="M663" s="27"/>
    </row>
    <row r="664" spans="3:13" x14ac:dyDescent="0.3">
      <c r="C664" t="s">
        <v>607</v>
      </c>
      <c r="D664" s="27"/>
      <c r="E664" s="27"/>
      <c r="F664" s="27"/>
      <c r="G664" s="27"/>
      <c r="H664" s="27"/>
      <c r="I664" s="27"/>
      <c r="J664" s="27"/>
      <c r="K664" s="27"/>
      <c r="L664" s="27"/>
      <c r="M664" s="27"/>
    </row>
    <row r="665" spans="3:13" x14ac:dyDescent="0.3">
      <c r="C665" t="s">
        <v>608</v>
      </c>
      <c r="D665" s="27"/>
      <c r="E665" s="27"/>
      <c r="F665" s="27"/>
      <c r="G665" s="27"/>
      <c r="H665" s="27"/>
      <c r="I665" s="27"/>
      <c r="J665" s="27"/>
      <c r="K665" s="27"/>
      <c r="L665" s="27"/>
      <c r="M665" s="27"/>
    </row>
    <row r="666" spans="3:13" x14ac:dyDescent="0.3">
      <c r="C666" t="s">
        <v>609</v>
      </c>
      <c r="D666" s="27"/>
      <c r="E666" s="27"/>
      <c r="F666" s="27"/>
      <c r="G666" s="27"/>
      <c r="H666" s="27"/>
      <c r="I666" s="27"/>
      <c r="J666" s="27"/>
      <c r="K666" s="27"/>
      <c r="L666" s="27"/>
      <c r="M666" s="27"/>
    </row>
    <row r="667" spans="3:13" x14ac:dyDescent="0.3">
      <c r="C667" t="s">
        <v>610</v>
      </c>
      <c r="D667" s="27"/>
      <c r="E667" s="27"/>
      <c r="F667" s="27"/>
      <c r="G667" s="27"/>
      <c r="H667" s="27"/>
      <c r="I667" s="27"/>
      <c r="J667" s="27"/>
      <c r="K667" s="27"/>
      <c r="L667" s="27"/>
      <c r="M667" s="27"/>
    </row>
    <row r="668" spans="3:13" x14ac:dyDescent="0.3">
      <c r="C668" t="s">
        <v>611</v>
      </c>
      <c r="D668" s="27"/>
      <c r="E668" s="27"/>
      <c r="F668" s="27"/>
      <c r="G668" s="27"/>
      <c r="H668" s="27"/>
      <c r="I668" s="27"/>
      <c r="J668" s="27"/>
      <c r="K668" s="27"/>
      <c r="L668" s="27"/>
      <c r="M668" s="27"/>
    </row>
    <row r="669" spans="3:13" x14ac:dyDescent="0.3">
      <c r="C669" t="s">
        <v>612</v>
      </c>
      <c r="D669" s="27"/>
      <c r="E669" s="27"/>
      <c r="F669" s="27"/>
      <c r="G669" s="27"/>
      <c r="H669" s="27"/>
      <c r="I669" s="27"/>
      <c r="J669" s="27"/>
      <c r="K669" s="27"/>
      <c r="L669" s="27"/>
      <c r="M669" s="27"/>
    </row>
    <row r="670" spans="3:13" x14ac:dyDescent="0.3">
      <c r="C670" t="s">
        <v>613</v>
      </c>
      <c r="D670" s="27"/>
      <c r="E670" s="27"/>
      <c r="F670" s="27"/>
      <c r="G670" s="27"/>
      <c r="H670" s="27"/>
      <c r="I670" s="27"/>
      <c r="J670" s="27"/>
      <c r="K670" s="27"/>
      <c r="L670" s="27"/>
      <c r="M670" s="27"/>
    </row>
    <row r="671" spans="3:13" x14ac:dyDescent="0.3">
      <c r="C671" t="s">
        <v>614</v>
      </c>
      <c r="D671" s="27"/>
      <c r="E671" s="27"/>
      <c r="F671" s="27"/>
      <c r="G671" s="27"/>
      <c r="H671" s="27"/>
      <c r="I671" s="27"/>
      <c r="J671" s="27"/>
      <c r="K671" s="27"/>
      <c r="L671" s="27"/>
      <c r="M671" s="27"/>
    </row>
    <row r="672" spans="3:13" x14ac:dyDescent="0.3">
      <c r="C672" t="s">
        <v>615</v>
      </c>
      <c r="D672" s="27"/>
      <c r="E672" s="27"/>
      <c r="F672" s="27"/>
      <c r="G672" s="27"/>
      <c r="H672" s="27"/>
      <c r="I672" s="27"/>
      <c r="J672" s="27"/>
      <c r="K672" s="27"/>
      <c r="L672" s="27"/>
      <c r="M672" s="27"/>
    </row>
    <row r="673" spans="3:13" x14ac:dyDescent="0.3">
      <c r="C673" t="s">
        <v>616</v>
      </c>
      <c r="D673" s="27"/>
      <c r="E673" s="27"/>
      <c r="F673" s="27"/>
      <c r="G673" s="27"/>
      <c r="H673" s="27"/>
      <c r="I673" s="27"/>
      <c r="J673" s="27"/>
      <c r="K673" s="27"/>
      <c r="L673" s="27"/>
      <c r="M673" s="27"/>
    </row>
    <row r="674" spans="3:13" x14ac:dyDescent="0.3">
      <c r="C674" t="s">
        <v>617</v>
      </c>
      <c r="D674" s="27"/>
      <c r="E674" s="27"/>
      <c r="F674" s="27"/>
      <c r="G674" s="27"/>
      <c r="H674" s="27"/>
      <c r="I674" s="27"/>
      <c r="J674" s="27"/>
      <c r="K674" s="27"/>
      <c r="L674" s="27"/>
      <c r="M674" s="27"/>
    </row>
    <row r="675" spans="3:13" x14ac:dyDescent="0.3">
      <c r="C675" t="s">
        <v>618</v>
      </c>
      <c r="D675" s="27"/>
      <c r="E675" s="27"/>
      <c r="F675" s="27"/>
      <c r="G675" s="27"/>
      <c r="H675" s="27"/>
      <c r="I675" s="27"/>
      <c r="J675" s="27"/>
      <c r="K675" s="27"/>
      <c r="L675" s="27"/>
      <c r="M675" s="27"/>
    </row>
    <row r="676" spans="3:13" x14ac:dyDescent="0.3">
      <c r="C676" t="s">
        <v>619</v>
      </c>
      <c r="D676" s="27"/>
      <c r="E676" s="27"/>
      <c r="F676" s="27"/>
      <c r="G676" s="27"/>
      <c r="H676" s="27"/>
      <c r="I676" s="27"/>
      <c r="J676" s="27"/>
      <c r="K676" s="27"/>
      <c r="L676" s="27"/>
      <c r="M676" s="27"/>
    </row>
    <row r="677" spans="3:13" x14ac:dyDescent="0.3">
      <c r="C677" t="s">
        <v>620</v>
      </c>
      <c r="D677" s="27"/>
      <c r="E677" s="27"/>
      <c r="F677" s="27"/>
      <c r="G677" s="27"/>
      <c r="H677" s="27"/>
      <c r="I677" s="27"/>
      <c r="J677" s="27"/>
      <c r="K677" s="27"/>
      <c r="L677" s="27"/>
      <c r="M677" s="27"/>
    </row>
    <row r="678" spans="3:13" x14ac:dyDescent="0.3">
      <c r="C678" t="s">
        <v>621</v>
      </c>
      <c r="D678" s="27"/>
      <c r="E678" s="27"/>
      <c r="F678" s="27"/>
      <c r="G678" s="27"/>
      <c r="H678" s="27"/>
      <c r="I678" s="27"/>
      <c r="J678" s="27"/>
      <c r="K678" s="27"/>
      <c r="L678" s="27"/>
      <c r="M678" s="27"/>
    </row>
    <row r="679" spans="3:13" x14ac:dyDescent="0.3">
      <c r="C679" t="s">
        <v>622</v>
      </c>
      <c r="D679" s="27"/>
      <c r="E679" s="27"/>
      <c r="F679" s="27"/>
      <c r="G679" s="27"/>
      <c r="H679" s="27"/>
      <c r="I679" s="27"/>
      <c r="J679" s="27"/>
      <c r="K679" s="27"/>
      <c r="L679" s="27"/>
      <c r="M679" s="27"/>
    </row>
    <row r="680" spans="3:13" x14ac:dyDescent="0.3">
      <c r="C680" t="s">
        <v>623</v>
      </c>
      <c r="D680" s="27"/>
      <c r="E680" s="27"/>
      <c r="F680" s="27"/>
      <c r="G680" s="27"/>
      <c r="H680" s="27"/>
      <c r="I680" s="27"/>
      <c r="J680" s="27"/>
      <c r="K680" s="27"/>
      <c r="L680" s="27"/>
      <c r="M680" s="27"/>
    </row>
    <row r="681" spans="3:13" x14ac:dyDescent="0.3">
      <c r="C681" t="s">
        <v>624</v>
      </c>
      <c r="D681" s="27"/>
      <c r="E681" s="27"/>
      <c r="F681" s="27"/>
      <c r="G681" s="27"/>
      <c r="H681" s="27"/>
      <c r="I681" s="27"/>
      <c r="J681" s="27"/>
      <c r="K681" s="27"/>
      <c r="L681" s="27"/>
      <c r="M681" s="27"/>
    </row>
    <row r="682" spans="3:13" x14ac:dyDescent="0.3">
      <c r="C682" t="s">
        <v>625</v>
      </c>
      <c r="D682" s="27"/>
      <c r="E682" s="27"/>
      <c r="F682" s="27"/>
      <c r="G682" s="27"/>
      <c r="H682" s="27"/>
      <c r="I682" s="27"/>
      <c r="J682" s="27"/>
      <c r="K682" s="27"/>
      <c r="L682" s="27"/>
      <c r="M682" s="27"/>
    </row>
    <row r="683" spans="3:13" x14ac:dyDescent="0.3">
      <c r="C683" t="s">
        <v>626</v>
      </c>
      <c r="D683" s="27"/>
      <c r="E683" s="27"/>
      <c r="F683" s="27"/>
      <c r="G683" s="27"/>
      <c r="H683" s="27"/>
      <c r="I683" s="27"/>
      <c r="J683" s="27"/>
      <c r="K683" s="27"/>
      <c r="L683" s="27"/>
      <c r="M683" s="27"/>
    </row>
    <row r="684" spans="3:13" x14ac:dyDescent="0.3">
      <c r="C684" t="s">
        <v>627</v>
      </c>
      <c r="D684" s="27"/>
      <c r="E684" s="27"/>
      <c r="F684" s="27"/>
      <c r="G684" s="27"/>
      <c r="H684" s="27"/>
      <c r="I684" s="27"/>
      <c r="J684" s="27"/>
      <c r="K684" s="27"/>
      <c r="L684" s="27"/>
      <c r="M684" s="27"/>
    </row>
    <row r="685" spans="3:13" x14ac:dyDescent="0.3">
      <c r="C685" t="s">
        <v>628</v>
      </c>
      <c r="D685" s="27"/>
      <c r="E685" s="27"/>
      <c r="F685" s="27"/>
      <c r="G685" s="27"/>
      <c r="H685" s="27"/>
      <c r="I685" s="27"/>
      <c r="J685" s="27"/>
      <c r="K685" s="27"/>
      <c r="L685" s="27"/>
      <c r="M685" s="27"/>
    </row>
    <row r="686" spans="3:13" x14ac:dyDescent="0.3">
      <c r="C686" t="s">
        <v>629</v>
      </c>
      <c r="D686" s="27"/>
      <c r="E686" s="27"/>
      <c r="F686" s="27"/>
      <c r="G686" s="27"/>
      <c r="H686" s="27"/>
      <c r="I686" s="27"/>
      <c r="J686" s="27"/>
      <c r="K686" s="27"/>
      <c r="L686" s="27"/>
      <c r="M686" s="27"/>
    </row>
    <row r="687" spans="3:13" x14ac:dyDescent="0.3">
      <c r="C687" t="s">
        <v>630</v>
      </c>
      <c r="D687" s="27"/>
      <c r="E687" s="27"/>
      <c r="F687" s="27"/>
      <c r="G687" s="27"/>
      <c r="H687" s="27"/>
      <c r="I687" s="27"/>
      <c r="J687" s="27"/>
      <c r="K687" s="27"/>
      <c r="L687" s="27"/>
      <c r="M687" s="27"/>
    </row>
    <row r="688" spans="3:13" x14ac:dyDescent="0.3">
      <c r="C688" t="s">
        <v>631</v>
      </c>
      <c r="D688" s="27"/>
      <c r="E688" s="27"/>
      <c r="F688" s="27"/>
      <c r="G688" s="27"/>
      <c r="H688" s="27"/>
      <c r="I688" s="27"/>
      <c r="J688" s="27"/>
      <c r="K688" s="27"/>
      <c r="L688" s="27"/>
      <c r="M688" s="27"/>
    </row>
    <row r="689" spans="3:13" x14ac:dyDescent="0.3">
      <c r="C689" t="s">
        <v>632</v>
      </c>
      <c r="D689" s="27"/>
      <c r="E689" s="27"/>
      <c r="F689" s="27"/>
      <c r="G689" s="27"/>
      <c r="H689" s="27"/>
      <c r="I689" s="27"/>
      <c r="J689" s="27"/>
      <c r="K689" s="27"/>
      <c r="L689" s="27"/>
      <c r="M689" s="27"/>
    </row>
    <row r="690" spans="3:13" x14ac:dyDescent="0.3">
      <c r="C690" t="s">
        <v>633</v>
      </c>
      <c r="D690" s="27"/>
      <c r="E690" s="27"/>
      <c r="F690" s="27"/>
      <c r="G690" s="27"/>
      <c r="H690" s="27"/>
      <c r="I690" s="27"/>
      <c r="J690" s="27"/>
      <c r="K690" s="27"/>
      <c r="L690" s="27"/>
      <c r="M690" s="27"/>
    </row>
    <row r="691" spans="3:13" x14ac:dyDescent="0.3">
      <c r="C691" t="s">
        <v>634</v>
      </c>
      <c r="D691" s="27"/>
      <c r="E691" s="27"/>
      <c r="F691" s="27"/>
      <c r="G691" s="27"/>
      <c r="H691" s="27"/>
      <c r="I691" s="27"/>
      <c r="J691" s="27"/>
      <c r="K691" s="27"/>
      <c r="L691" s="27"/>
      <c r="M691" s="27"/>
    </row>
    <row r="692" spans="3:13" x14ac:dyDescent="0.3">
      <c r="C692" t="s">
        <v>635</v>
      </c>
      <c r="D692" s="27"/>
      <c r="E692" s="27"/>
      <c r="F692" s="27"/>
      <c r="G692" s="27"/>
      <c r="H692" s="27"/>
      <c r="I692" s="27"/>
      <c r="J692" s="27"/>
      <c r="K692" s="27"/>
      <c r="L692" s="27"/>
      <c r="M692" s="27"/>
    </row>
    <row r="693" spans="3:13" x14ac:dyDescent="0.3">
      <c r="C693" t="s">
        <v>636</v>
      </c>
      <c r="D693" s="27"/>
      <c r="E693" s="27"/>
      <c r="F693" s="27"/>
      <c r="G693" s="27"/>
      <c r="H693" s="27"/>
      <c r="I693" s="27"/>
      <c r="J693" s="27"/>
      <c r="K693" s="27"/>
      <c r="L693" s="27"/>
      <c r="M693" s="27"/>
    </row>
    <row r="694" spans="3:13" x14ac:dyDescent="0.3">
      <c r="C694" t="s">
        <v>637</v>
      </c>
      <c r="D694" s="27"/>
      <c r="E694" s="27"/>
      <c r="F694" s="27"/>
      <c r="G694" s="27"/>
      <c r="H694" s="27"/>
      <c r="I694" s="27"/>
      <c r="J694" s="27"/>
      <c r="K694" s="27"/>
      <c r="L694" s="27"/>
      <c r="M694" s="27"/>
    </row>
    <row r="695" spans="3:13" x14ac:dyDescent="0.3">
      <c r="C695" t="s">
        <v>638</v>
      </c>
      <c r="D695" s="27"/>
      <c r="E695" s="27"/>
      <c r="F695" s="27"/>
      <c r="G695" s="27"/>
      <c r="H695" s="27"/>
      <c r="I695" s="27"/>
      <c r="J695" s="27"/>
      <c r="K695" s="27"/>
      <c r="L695" s="27"/>
      <c r="M695" s="27"/>
    </row>
    <row r="696" spans="3:13" x14ac:dyDescent="0.3">
      <c r="C696" t="s">
        <v>639</v>
      </c>
      <c r="D696" s="27"/>
      <c r="E696" s="27"/>
      <c r="F696" s="27"/>
      <c r="G696" s="27"/>
      <c r="H696" s="27"/>
      <c r="I696" s="27"/>
      <c r="J696" s="27"/>
      <c r="K696" s="27"/>
      <c r="L696" s="27"/>
      <c r="M696" s="27"/>
    </row>
    <row r="697" spans="3:13" x14ac:dyDescent="0.3">
      <c r="C697" t="s">
        <v>640</v>
      </c>
      <c r="D697" s="27"/>
      <c r="E697" s="27"/>
      <c r="F697" s="27"/>
      <c r="G697" s="27"/>
      <c r="H697" s="27"/>
      <c r="I697" s="27"/>
      <c r="J697" s="27"/>
      <c r="K697" s="27"/>
      <c r="L697" s="27"/>
      <c r="M697" s="27"/>
    </row>
    <row r="698" spans="3:13" x14ac:dyDescent="0.3">
      <c r="C698" t="s">
        <v>641</v>
      </c>
      <c r="D698" s="27"/>
      <c r="E698" s="27"/>
      <c r="F698" s="27"/>
      <c r="G698" s="27"/>
      <c r="H698" s="27"/>
      <c r="I698" s="27"/>
      <c r="J698" s="27"/>
      <c r="K698" s="27"/>
      <c r="L698" s="27"/>
      <c r="M698" s="27"/>
    </row>
    <row r="699" spans="3:13" x14ac:dyDescent="0.3">
      <c r="C699" t="s">
        <v>642</v>
      </c>
      <c r="D699" s="27"/>
      <c r="E699" s="27"/>
      <c r="F699" s="27"/>
      <c r="G699" s="27"/>
      <c r="H699" s="27"/>
      <c r="I699" s="27"/>
      <c r="J699" s="27"/>
      <c r="K699" s="27"/>
      <c r="L699" s="27"/>
      <c r="M699" s="27"/>
    </row>
    <row r="700" spans="3:13" x14ac:dyDescent="0.3">
      <c r="C700" t="s">
        <v>643</v>
      </c>
      <c r="D700" s="27"/>
      <c r="E700" s="27"/>
      <c r="F700" s="27"/>
      <c r="G700" s="27"/>
      <c r="H700" s="27"/>
      <c r="I700" s="27"/>
      <c r="J700" s="27"/>
      <c r="K700" s="27"/>
      <c r="L700" s="27"/>
      <c r="M700" s="27"/>
    </row>
    <row r="701" spans="3:13" x14ac:dyDescent="0.3">
      <c r="C701" t="s">
        <v>644</v>
      </c>
      <c r="D701" s="27"/>
      <c r="E701" s="27"/>
      <c r="F701" s="27"/>
      <c r="G701" s="27"/>
      <c r="H701" s="27"/>
      <c r="I701" s="27"/>
      <c r="J701" s="27"/>
      <c r="K701" s="27"/>
      <c r="L701" s="27"/>
      <c r="M701" s="27"/>
    </row>
    <row r="702" spans="3:13" x14ac:dyDescent="0.3">
      <c r="C702" t="s">
        <v>645</v>
      </c>
      <c r="D702" s="27"/>
      <c r="E702" s="27"/>
      <c r="F702" s="27"/>
      <c r="G702" s="27"/>
      <c r="H702" s="27"/>
      <c r="I702" s="27"/>
      <c r="J702" s="27"/>
      <c r="K702" s="27"/>
      <c r="L702" s="27"/>
      <c r="M702" s="27"/>
    </row>
    <row r="703" spans="3:13" x14ac:dyDescent="0.3">
      <c r="C703" t="s">
        <v>646</v>
      </c>
      <c r="D703" s="27"/>
      <c r="E703" s="27"/>
      <c r="F703" s="27"/>
      <c r="G703" s="27"/>
      <c r="H703" s="27"/>
      <c r="I703" s="27"/>
      <c r="J703" s="27"/>
      <c r="K703" s="27"/>
      <c r="L703" s="27"/>
      <c r="M703" s="27"/>
    </row>
    <row r="704" spans="3:13" x14ac:dyDescent="0.3">
      <c r="C704" t="s">
        <v>647</v>
      </c>
      <c r="D704" s="27"/>
      <c r="E704" s="27"/>
      <c r="F704" s="27"/>
      <c r="G704" s="27"/>
      <c r="H704" s="27"/>
      <c r="I704" s="27"/>
      <c r="J704" s="27"/>
      <c r="K704" s="27"/>
      <c r="L704" s="27"/>
      <c r="M704" s="27"/>
    </row>
    <row r="705" spans="3:13" x14ac:dyDescent="0.3">
      <c r="C705" t="s">
        <v>648</v>
      </c>
      <c r="D705" s="27"/>
      <c r="E705" s="27"/>
      <c r="F705" s="27"/>
      <c r="G705" s="27"/>
      <c r="H705" s="27"/>
      <c r="I705" s="27"/>
      <c r="J705" s="27"/>
      <c r="K705" s="27"/>
      <c r="L705" s="27"/>
      <c r="M705" s="27"/>
    </row>
    <row r="706" spans="3:13" x14ac:dyDescent="0.3">
      <c r="C706" t="s">
        <v>649</v>
      </c>
      <c r="D706" s="27"/>
      <c r="E706" s="27"/>
      <c r="F706" s="27"/>
      <c r="G706" s="27"/>
      <c r="H706" s="27"/>
      <c r="I706" s="27"/>
      <c r="J706" s="27"/>
      <c r="K706" s="27"/>
      <c r="L706" s="27"/>
      <c r="M706" s="27"/>
    </row>
    <row r="707" spans="3:13" x14ac:dyDescent="0.3">
      <c r="C707" t="s">
        <v>650</v>
      </c>
      <c r="D707" s="27"/>
      <c r="E707" s="27"/>
      <c r="F707" s="27"/>
      <c r="G707" s="27"/>
      <c r="H707" s="27"/>
      <c r="I707" s="27"/>
      <c r="J707" s="27"/>
      <c r="K707" s="27"/>
      <c r="L707" s="27"/>
      <c r="M707" s="27"/>
    </row>
    <row r="708" spans="3:13" x14ac:dyDescent="0.3">
      <c r="C708" t="s">
        <v>651</v>
      </c>
      <c r="D708" s="27"/>
      <c r="E708" s="27"/>
      <c r="F708" s="27"/>
      <c r="G708" s="27"/>
      <c r="H708" s="27"/>
      <c r="I708" s="27"/>
      <c r="J708" s="27"/>
      <c r="K708" s="27"/>
      <c r="L708" s="27"/>
      <c r="M708" s="27"/>
    </row>
    <row r="709" spans="3:13" x14ac:dyDescent="0.3">
      <c r="C709" t="s">
        <v>652</v>
      </c>
      <c r="D709" s="27"/>
      <c r="E709" s="27"/>
      <c r="F709" s="27"/>
      <c r="G709" s="27"/>
      <c r="H709" s="27"/>
      <c r="I709" s="27"/>
      <c r="J709" s="27"/>
      <c r="K709" s="27"/>
      <c r="L709" s="27"/>
      <c r="M709" s="27"/>
    </row>
    <row r="710" spans="3:13" x14ac:dyDescent="0.3">
      <c r="C710" t="s">
        <v>653</v>
      </c>
      <c r="D710" s="27"/>
      <c r="E710" s="27"/>
      <c r="F710" s="27"/>
      <c r="G710" s="27"/>
      <c r="H710" s="27"/>
      <c r="I710" s="27"/>
      <c r="J710" s="27"/>
      <c r="K710" s="27"/>
      <c r="L710" s="27"/>
      <c r="M710" s="27"/>
    </row>
    <row r="711" spans="3:13" x14ac:dyDescent="0.3">
      <c r="C711" t="s">
        <v>654</v>
      </c>
      <c r="D711" s="27"/>
      <c r="E711" s="27"/>
      <c r="F711" s="27"/>
      <c r="G711" s="27"/>
      <c r="H711" s="27"/>
      <c r="I711" s="27"/>
      <c r="J711" s="27"/>
      <c r="K711" s="27"/>
      <c r="L711" s="27"/>
      <c r="M711" s="27"/>
    </row>
    <row r="712" spans="3:13" x14ac:dyDescent="0.3">
      <c r="C712" t="s">
        <v>655</v>
      </c>
      <c r="D712" s="27"/>
      <c r="E712" s="27"/>
      <c r="F712" s="27"/>
      <c r="G712" s="27"/>
      <c r="H712" s="27"/>
      <c r="I712" s="27"/>
      <c r="J712" s="27"/>
      <c r="K712" s="27"/>
      <c r="L712" s="27"/>
      <c r="M712" s="27"/>
    </row>
    <row r="713" spans="3:13" x14ac:dyDescent="0.3">
      <c r="C713" t="s">
        <v>656</v>
      </c>
      <c r="D713" s="27"/>
      <c r="E713" s="27"/>
      <c r="F713" s="27"/>
      <c r="G713" s="27"/>
      <c r="H713" s="27"/>
      <c r="I713" s="27"/>
      <c r="J713" s="27"/>
      <c r="K713" s="27"/>
      <c r="L713" s="27"/>
      <c r="M713" s="27"/>
    </row>
    <row r="714" spans="3:13" x14ac:dyDescent="0.3">
      <c r="C714" t="s">
        <v>657</v>
      </c>
      <c r="D714" s="27"/>
      <c r="E714" s="27"/>
      <c r="F714" s="27"/>
      <c r="G714" s="27"/>
      <c r="H714" s="27"/>
      <c r="I714" s="27"/>
      <c r="J714" s="27"/>
      <c r="K714" s="27"/>
      <c r="L714" s="27"/>
      <c r="M714" s="27"/>
    </row>
    <row r="715" spans="3:13" x14ac:dyDescent="0.3">
      <c r="C715" t="s">
        <v>658</v>
      </c>
      <c r="D715" s="27"/>
      <c r="E715" s="27"/>
      <c r="F715" s="27"/>
      <c r="G715" s="27"/>
      <c r="H715" s="27"/>
      <c r="I715" s="27"/>
      <c r="J715" s="27"/>
      <c r="K715" s="27"/>
      <c r="L715" s="27"/>
      <c r="M715" s="27"/>
    </row>
    <row r="716" spans="3:13" x14ac:dyDescent="0.3">
      <c r="C716" t="s">
        <v>659</v>
      </c>
      <c r="D716" s="27"/>
      <c r="E716" s="27"/>
      <c r="F716" s="27"/>
      <c r="G716" s="27"/>
      <c r="H716" s="27"/>
      <c r="I716" s="27"/>
      <c r="J716" s="27"/>
      <c r="K716" s="27"/>
      <c r="L716" s="27"/>
      <c r="M716" s="27"/>
    </row>
    <row r="717" spans="3:13" x14ac:dyDescent="0.3">
      <c r="C717" t="s">
        <v>660</v>
      </c>
      <c r="D717" s="27"/>
      <c r="E717" s="27"/>
      <c r="F717" s="27"/>
      <c r="G717" s="27"/>
      <c r="H717" s="27"/>
      <c r="I717" s="27"/>
      <c r="J717" s="27"/>
      <c r="K717" s="27"/>
      <c r="L717" s="27"/>
      <c r="M717" s="27"/>
    </row>
    <row r="718" spans="3:13" x14ac:dyDescent="0.3">
      <c r="C718" t="s">
        <v>661</v>
      </c>
      <c r="D718" s="27"/>
      <c r="E718" s="27"/>
      <c r="F718" s="27"/>
      <c r="G718" s="27"/>
      <c r="H718" s="27"/>
      <c r="I718" s="27"/>
      <c r="J718" s="27"/>
      <c r="K718" s="27"/>
      <c r="L718" s="27"/>
      <c r="M718" s="27"/>
    </row>
    <row r="719" spans="3:13" x14ac:dyDescent="0.3">
      <c r="C719" t="s">
        <v>662</v>
      </c>
      <c r="D719" s="27"/>
      <c r="E719" s="27"/>
      <c r="F719" s="27"/>
      <c r="G719" s="27"/>
      <c r="H719" s="27"/>
      <c r="I719" s="27"/>
      <c r="J719" s="27"/>
      <c r="K719" s="27"/>
      <c r="L719" s="27"/>
      <c r="M719" s="27"/>
    </row>
    <row r="720" spans="3:13" x14ac:dyDescent="0.3">
      <c r="C720" t="s">
        <v>663</v>
      </c>
      <c r="D720" s="27"/>
      <c r="E720" s="27"/>
      <c r="F720" s="27"/>
      <c r="G720" s="27"/>
      <c r="H720" s="27"/>
      <c r="I720" s="27"/>
      <c r="J720" s="27"/>
      <c r="K720" s="27"/>
      <c r="L720" s="27"/>
      <c r="M720" s="27"/>
    </row>
    <row r="721" spans="3:13" x14ac:dyDescent="0.3">
      <c r="C721" t="s">
        <v>664</v>
      </c>
      <c r="D721" s="27"/>
      <c r="E721" s="27"/>
      <c r="F721" s="27"/>
      <c r="G721" s="27"/>
      <c r="H721" s="27"/>
      <c r="I721" s="27"/>
      <c r="J721" s="27"/>
      <c r="K721" s="27"/>
      <c r="L721" s="27"/>
      <c r="M721" s="27"/>
    </row>
    <row r="722" spans="3:13" x14ac:dyDescent="0.3">
      <c r="C722" t="s">
        <v>665</v>
      </c>
      <c r="D722" s="27"/>
      <c r="E722" s="27"/>
      <c r="F722" s="27"/>
      <c r="G722" s="27"/>
      <c r="H722" s="27"/>
      <c r="I722" s="27"/>
      <c r="J722" s="27"/>
      <c r="K722" s="27"/>
      <c r="L722" s="27"/>
      <c r="M722" s="27"/>
    </row>
    <row r="723" spans="3:13" x14ac:dyDescent="0.3">
      <c r="C723" t="s">
        <v>666</v>
      </c>
      <c r="D723" s="27"/>
      <c r="E723" s="27"/>
      <c r="F723" s="27"/>
      <c r="G723" s="27"/>
      <c r="H723" s="27"/>
      <c r="I723" s="27"/>
      <c r="J723" s="27"/>
      <c r="K723" s="27"/>
      <c r="L723" s="27"/>
      <c r="M723" s="27"/>
    </row>
    <row r="724" spans="3:13" x14ac:dyDescent="0.3">
      <c r="C724" t="s">
        <v>667</v>
      </c>
      <c r="D724" s="27"/>
      <c r="E724" s="27"/>
      <c r="F724" s="27"/>
      <c r="G724" s="27"/>
      <c r="H724" s="27"/>
      <c r="I724" s="27"/>
      <c r="J724" s="27"/>
      <c r="K724" s="27"/>
      <c r="L724" s="27"/>
      <c r="M724" s="27"/>
    </row>
    <row r="725" spans="3:13" x14ac:dyDescent="0.3">
      <c r="C725" t="s">
        <v>668</v>
      </c>
      <c r="D725" s="27"/>
      <c r="E725" s="27"/>
      <c r="F725" s="27"/>
      <c r="G725" s="27"/>
      <c r="H725" s="27"/>
      <c r="I725" s="27"/>
      <c r="J725" s="27"/>
      <c r="K725" s="27"/>
      <c r="L725" s="27"/>
      <c r="M725" s="27"/>
    </row>
    <row r="726" spans="3:13" x14ac:dyDescent="0.3">
      <c r="C726" t="s">
        <v>669</v>
      </c>
      <c r="D726" s="27"/>
      <c r="E726" s="27"/>
      <c r="F726" s="27"/>
      <c r="G726" s="27"/>
      <c r="H726" s="27"/>
      <c r="I726" s="27"/>
      <c r="J726" s="27"/>
      <c r="K726" s="27"/>
      <c r="L726" s="27"/>
      <c r="M726" s="27"/>
    </row>
    <row r="727" spans="3:13" x14ac:dyDescent="0.3">
      <c r="C727" t="s">
        <v>670</v>
      </c>
      <c r="D727" s="27"/>
      <c r="E727" s="27"/>
      <c r="F727" s="27"/>
      <c r="G727" s="27"/>
      <c r="H727" s="27"/>
      <c r="I727" s="27"/>
      <c r="J727" s="27"/>
      <c r="K727" s="27"/>
      <c r="L727" s="27"/>
      <c r="M727" s="27"/>
    </row>
    <row r="728" spans="3:13" x14ac:dyDescent="0.3">
      <c r="C728" t="s">
        <v>671</v>
      </c>
      <c r="D728" s="27"/>
      <c r="E728" s="27"/>
      <c r="F728" s="27"/>
      <c r="G728" s="27"/>
      <c r="H728" s="27"/>
      <c r="I728" s="27"/>
      <c r="J728" s="27"/>
      <c r="K728" s="27"/>
      <c r="L728" s="27"/>
      <c r="M728" s="27"/>
    </row>
    <row r="729" spans="3:13" x14ac:dyDescent="0.3">
      <c r="C729" t="s">
        <v>672</v>
      </c>
      <c r="D729" s="27"/>
      <c r="E729" s="27"/>
      <c r="F729" s="27"/>
      <c r="G729" s="27"/>
      <c r="H729" s="27"/>
      <c r="I729" s="27"/>
      <c r="J729" s="27"/>
      <c r="K729" s="27"/>
      <c r="L729" s="27"/>
      <c r="M729" s="27"/>
    </row>
    <row r="730" spans="3:13" x14ac:dyDescent="0.3">
      <c r="C730" t="s">
        <v>673</v>
      </c>
      <c r="D730" s="27"/>
      <c r="E730" s="27"/>
      <c r="F730" s="27"/>
      <c r="G730" s="27"/>
      <c r="H730" s="27"/>
      <c r="I730" s="27"/>
      <c r="J730" s="27"/>
      <c r="K730" s="27"/>
      <c r="L730" s="27"/>
      <c r="M730" s="27"/>
    </row>
    <row r="731" spans="3:13" x14ac:dyDescent="0.3">
      <c r="C731" t="s">
        <v>674</v>
      </c>
      <c r="D731" s="27"/>
      <c r="E731" s="27"/>
      <c r="F731" s="27"/>
      <c r="G731" s="27"/>
      <c r="H731" s="27"/>
      <c r="I731" s="27"/>
      <c r="J731" s="27"/>
      <c r="K731" s="27"/>
      <c r="L731" s="27"/>
      <c r="M731" s="27"/>
    </row>
    <row r="732" spans="3:13" x14ac:dyDescent="0.3">
      <c r="C732" t="s">
        <v>675</v>
      </c>
      <c r="D732" s="27"/>
      <c r="E732" s="27"/>
      <c r="F732" s="27"/>
      <c r="G732" s="27"/>
      <c r="H732" s="27"/>
      <c r="I732" s="27"/>
      <c r="J732" s="27"/>
      <c r="K732" s="27"/>
      <c r="L732" s="27"/>
      <c r="M732" s="27"/>
    </row>
    <row r="733" spans="3:13" x14ac:dyDescent="0.3">
      <c r="C733" t="s">
        <v>676</v>
      </c>
      <c r="D733" s="27"/>
      <c r="E733" s="27"/>
      <c r="F733" s="27"/>
      <c r="G733" s="27"/>
      <c r="H733" s="27"/>
      <c r="I733" s="27"/>
      <c r="J733" s="27"/>
      <c r="K733" s="27"/>
      <c r="L733" s="27"/>
      <c r="M733" s="27"/>
    </row>
    <row r="734" spans="3:13" x14ac:dyDescent="0.3">
      <c r="C734" t="s">
        <v>677</v>
      </c>
      <c r="D734" s="27"/>
      <c r="E734" s="27"/>
      <c r="F734" s="27"/>
      <c r="G734" s="27"/>
      <c r="H734" s="27"/>
      <c r="I734" s="27"/>
      <c r="J734" s="27"/>
      <c r="K734" s="27"/>
      <c r="L734" s="27"/>
      <c r="M734" s="27"/>
    </row>
    <row r="735" spans="3:13" x14ac:dyDescent="0.3">
      <c r="C735" t="s">
        <v>678</v>
      </c>
      <c r="D735" s="27"/>
      <c r="E735" s="27"/>
      <c r="F735" s="27"/>
      <c r="G735" s="27"/>
      <c r="H735" s="27"/>
      <c r="I735" s="27"/>
      <c r="J735" s="27"/>
      <c r="K735" s="27"/>
      <c r="L735" s="27"/>
      <c r="M735" s="27"/>
    </row>
    <row r="736" spans="3:13" x14ac:dyDescent="0.3">
      <c r="C736" t="s">
        <v>679</v>
      </c>
      <c r="D736" s="27"/>
      <c r="E736" s="27"/>
      <c r="F736" s="27"/>
      <c r="G736" s="27"/>
      <c r="H736" s="27"/>
      <c r="I736" s="27"/>
      <c r="J736" s="27"/>
      <c r="K736" s="27"/>
      <c r="L736" s="27"/>
      <c r="M736" s="27"/>
    </row>
    <row r="737" spans="3:13" x14ac:dyDescent="0.3">
      <c r="C737" t="s">
        <v>680</v>
      </c>
      <c r="D737" s="27"/>
      <c r="E737" s="27"/>
      <c r="F737" s="27"/>
      <c r="G737" s="27"/>
      <c r="H737" s="27"/>
      <c r="I737" s="27"/>
      <c r="J737" s="27"/>
      <c r="K737" s="27"/>
      <c r="L737" s="27"/>
      <c r="M737" s="27"/>
    </row>
    <row r="738" spans="3:13" x14ac:dyDescent="0.3">
      <c r="C738" t="s">
        <v>681</v>
      </c>
      <c r="D738" s="27"/>
      <c r="E738" s="27"/>
      <c r="F738" s="27"/>
      <c r="G738" s="27"/>
      <c r="H738" s="27"/>
      <c r="I738" s="27"/>
      <c r="J738" s="27"/>
      <c r="K738" s="27"/>
      <c r="L738" s="27"/>
      <c r="M738" s="27"/>
    </row>
    <row r="739" spans="3:13" x14ac:dyDescent="0.3">
      <c r="C739" t="s">
        <v>682</v>
      </c>
      <c r="D739" s="27"/>
      <c r="E739" s="27"/>
      <c r="F739" s="27"/>
      <c r="G739" s="27"/>
      <c r="H739" s="27"/>
      <c r="I739" s="27"/>
      <c r="J739" s="27"/>
      <c r="K739" s="27"/>
      <c r="L739" s="27"/>
      <c r="M739" s="27"/>
    </row>
    <row r="740" spans="3:13" x14ac:dyDescent="0.3">
      <c r="C740" t="s">
        <v>683</v>
      </c>
      <c r="D740" s="27"/>
      <c r="E740" s="27"/>
      <c r="F740" s="27"/>
      <c r="G740" s="27"/>
      <c r="H740" s="27"/>
      <c r="I740" s="27"/>
      <c r="J740" s="27"/>
      <c r="K740" s="27"/>
      <c r="L740" s="27"/>
      <c r="M740" s="27"/>
    </row>
    <row r="741" spans="3:13" x14ac:dyDescent="0.3">
      <c r="C741" t="s">
        <v>684</v>
      </c>
      <c r="D741" s="27"/>
      <c r="E741" s="27"/>
      <c r="F741" s="27"/>
      <c r="G741" s="27"/>
      <c r="H741" s="27"/>
      <c r="I741" s="27"/>
      <c r="J741" s="27"/>
      <c r="K741" s="27"/>
      <c r="L741" s="27"/>
      <c r="M741" s="27"/>
    </row>
    <row r="742" spans="3:13" x14ac:dyDescent="0.3">
      <c r="C742" t="s">
        <v>685</v>
      </c>
      <c r="D742" s="27"/>
      <c r="E742" s="27"/>
      <c r="F742" s="27"/>
      <c r="G742" s="27"/>
      <c r="H742" s="27"/>
      <c r="I742" s="27"/>
      <c r="J742" s="27"/>
      <c r="K742" s="27"/>
      <c r="L742" s="27"/>
      <c r="M742" s="27"/>
    </row>
    <row r="743" spans="3:13" x14ac:dyDescent="0.3">
      <c r="C743" t="s">
        <v>686</v>
      </c>
      <c r="D743" s="27"/>
      <c r="E743" s="27"/>
      <c r="F743" s="27"/>
      <c r="G743" s="27"/>
      <c r="H743" s="27"/>
      <c r="I743" s="27"/>
      <c r="J743" s="27"/>
      <c r="K743" s="27"/>
      <c r="L743" s="27"/>
      <c r="M743" s="27"/>
    </row>
    <row r="744" spans="3:13" x14ac:dyDescent="0.3">
      <c r="C744" t="s">
        <v>687</v>
      </c>
      <c r="D744" s="27"/>
      <c r="E744" s="27"/>
      <c r="F744" s="27"/>
      <c r="G744" s="27"/>
      <c r="H744" s="27"/>
      <c r="I744" s="27"/>
      <c r="J744" s="27"/>
      <c r="K744" s="27"/>
      <c r="L744" s="27"/>
      <c r="M744" s="27"/>
    </row>
    <row r="745" spans="3:13" x14ac:dyDescent="0.3">
      <c r="C745" t="s">
        <v>1598</v>
      </c>
      <c r="D745" s="27"/>
      <c r="E745" s="27"/>
      <c r="F745" s="27"/>
      <c r="G745" s="27"/>
      <c r="H745" s="27"/>
      <c r="I745" s="27"/>
      <c r="J745" s="27"/>
      <c r="K745" s="27"/>
      <c r="L745" s="27"/>
      <c r="M745" s="27"/>
    </row>
    <row r="746" spans="3:13" x14ac:dyDescent="0.3">
      <c r="C746" t="s">
        <v>688</v>
      </c>
      <c r="D746" s="27"/>
      <c r="E746" s="27"/>
      <c r="F746" s="27"/>
      <c r="G746" s="27"/>
      <c r="H746" s="27"/>
      <c r="I746" s="27"/>
      <c r="J746" s="27"/>
      <c r="K746" s="27"/>
      <c r="L746" s="27"/>
      <c r="M746" s="27"/>
    </row>
    <row r="747" spans="3:13" x14ac:dyDescent="0.3">
      <c r="C747" t="s">
        <v>689</v>
      </c>
      <c r="D747" s="27"/>
      <c r="E747" s="27"/>
      <c r="F747" s="27"/>
      <c r="G747" s="27"/>
      <c r="H747" s="27"/>
      <c r="I747" s="27"/>
      <c r="J747" s="27"/>
      <c r="K747" s="27"/>
      <c r="L747" s="27"/>
      <c r="M747" s="27"/>
    </row>
    <row r="748" spans="3:13" x14ac:dyDescent="0.3">
      <c r="C748" t="s">
        <v>690</v>
      </c>
      <c r="D748" s="27"/>
      <c r="E748" s="27"/>
      <c r="F748" s="27"/>
      <c r="G748" s="27"/>
      <c r="H748" s="27"/>
      <c r="I748" s="27"/>
      <c r="J748" s="27"/>
      <c r="K748" s="27"/>
      <c r="L748" s="27"/>
      <c r="M748" s="27"/>
    </row>
    <row r="749" spans="3:13" x14ac:dyDescent="0.3">
      <c r="C749" t="s">
        <v>691</v>
      </c>
      <c r="D749" s="27"/>
      <c r="E749" s="27"/>
      <c r="F749" s="27"/>
      <c r="G749" s="27"/>
      <c r="H749" s="27"/>
      <c r="I749" s="27"/>
      <c r="J749" s="27"/>
      <c r="K749" s="27"/>
      <c r="L749" s="27"/>
      <c r="M749" s="27"/>
    </row>
    <row r="750" spans="3:13" x14ac:dyDescent="0.3">
      <c r="C750" t="s">
        <v>692</v>
      </c>
      <c r="D750" s="27"/>
      <c r="E750" s="27"/>
      <c r="F750" s="27"/>
      <c r="G750" s="27"/>
      <c r="H750" s="27"/>
      <c r="I750" s="27"/>
      <c r="J750" s="27"/>
      <c r="K750" s="27"/>
      <c r="L750" s="27"/>
      <c r="M750" s="27"/>
    </row>
    <row r="751" spans="3:13" x14ac:dyDescent="0.3">
      <c r="C751" t="s">
        <v>693</v>
      </c>
      <c r="D751" s="27"/>
      <c r="E751" s="27"/>
      <c r="F751" s="27"/>
      <c r="G751" s="27"/>
      <c r="H751" s="27"/>
      <c r="I751" s="27"/>
      <c r="J751" s="27"/>
      <c r="K751" s="27"/>
      <c r="L751" s="27"/>
      <c r="M751" s="27"/>
    </row>
    <row r="752" spans="3:13" x14ac:dyDescent="0.3">
      <c r="C752" t="s">
        <v>694</v>
      </c>
      <c r="D752" s="27"/>
      <c r="E752" s="27"/>
      <c r="F752" s="27"/>
      <c r="G752" s="27"/>
      <c r="H752" s="27"/>
      <c r="I752" s="27"/>
      <c r="J752" s="27"/>
      <c r="K752" s="27"/>
      <c r="L752" s="27"/>
      <c r="M752" s="27"/>
    </row>
    <row r="753" spans="3:13" x14ac:dyDescent="0.3">
      <c r="C753" t="s">
        <v>695</v>
      </c>
      <c r="D753" s="27"/>
      <c r="E753" s="27"/>
      <c r="F753" s="27"/>
      <c r="G753" s="27"/>
      <c r="H753" s="27"/>
      <c r="I753" s="27"/>
      <c r="J753" s="27"/>
      <c r="K753" s="27"/>
      <c r="L753" s="27"/>
      <c r="M753" s="27"/>
    </row>
    <row r="754" spans="3:13" x14ac:dyDescent="0.3">
      <c r="C754" t="s">
        <v>696</v>
      </c>
      <c r="D754" s="27"/>
      <c r="E754" s="27"/>
      <c r="F754" s="27"/>
      <c r="G754" s="27"/>
      <c r="H754" s="27"/>
      <c r="I754" s="27"/>
      <c r="J754" s="27"/>
      <c r="K754" s="27"/>
      <c r="L754" s="27"/>
      <c r="M754" s="27"/>
    </row>
    <row r="755" spans="3:13" x14ac:dyDescent="0.3">
      <c r="C755" t="s">
        <v>697</v>
      </c>
      <c r="D755" s="27"/>
      <c r="E755" s="27"/>
      <c r="F755" s="27"/>
      <c r="G755" s="27"/>
      <c r="H755" s="27"/>
      <c r="I755" s="27"/>
      <c r="J755" s="27"/>
      <c r="K755" s="27"/>
      <c r="L755" s="27"/>
      <c r="M755" s="27"/>
    </row>
    <row r="756" spans="3:13" x14ac:dyDescent="0.3">
      <c r="C756" t="s">
        <v>698</v>
      </c>
      <c r="D756" s="27"/>
      <c r="E756" s="27"/>
      <c r="F756" s="27"/>
      <c r="G756" s="27"/>
      <c r="H756" s="27"/>
      <c r="I756" s="27"/>
      <c r="J756" s="27"/>
      <c r="K756" s="27"/>
      <c r="L756" s="27"/>
      <c r="M756" s="27"/>
    </row>
    <row r="757" spans="3:13" x14ac:dyDescent="0.3">
      <c r="C757" t="s">
        <v>699</v>
      </c>
      <c r="D757" s="27"/>
      <c r="E757" s="27"/>
      <c r="F757" s="27"/>
      <c r="G757" s="27"/>
      <c r="H757" s="27"/>
      <c r="I757" s="27"/>
      <c r="J757" s="27"/>
      <c r="K757" s="27"/>
      <c r="L757" s="27"/>
      <c r="M757" s="27"/>
    </row>
    <row r="758" spans="3:13" x14ac:dyDescent="0.3">
      <c r="C758" t="s">
        <v>700</v>
      </c>
      <c r="D758" s="27"/>
      <c r="E758" s="27"/>
      <c r="F758" s="27"/>
      <c r="G758" s="27"/>
      <c r="H758" s="27"/>
      <c r="I758" s="27"/>
      <c r="J758" s="27"/>
      <c r="K758" s="27"/>
      <c r="L758" s="27"/>
      <c r="M758" s="27"/>
    </row>
    <row r="759" spans="3:13" x14ac:dyDescent="0.3">
      <c r="C759"/>
      <c r="D759" s="27"/>
      <c r="E759" s="27"/>
      <c r="F759" s="27"/>
      <c r="G759" s="27"/>
      <c r="H759" s="27"/>
      <c r="I759" s="27"/>
      <c r="J759" s="27"/>
      <c r="K759" s="27"/>
      <c r="L759" s="27"/>
      <c r="M759" s="27"/>
    </row>
    <row r="760" spans="3:13" x14ac:dyDescent="0.3">
      <c r="C760"/>
      <c r="D760" s="27"/>
      <c r="E760" s="27"/>
      <c r="F760" s="27"/>
      <c r="G760" s="27"/>
      <c r="H760" s="27"/>
      <c r="I760" s="27"/>
      <c r="J760" s="27"/>
      <c r="K760" s="27"/>
      <c r="L760" s="27"/>
      <c r="M760" s="27"/>
    </row>
    <row r="761" spans="3:13" x14ac:dyDescent="0.3">
      <c r="C761"/>
      <c r="D761" s="27"/>
      <c r="E761" s="27"/>
      <c r="F761" s="27"/>
      <c r="G761" s="27"/>
      <c r="H761" s="27"/>
      <c r="I761" s="27"/>
      <c r="J761" s="27"/>
      <c r="K761" s="27"/>
      <c r="L761" s="27"/>
      <c r="M761" s="27"/>
    </row>
    <row r="762" spans="3:13" x14ac:dyDescent="0.3">
      <c r="C762"/>
      <c r="D762" s="27"/>
      <c r="E762" s="27"/>
      <c r="F762" s="27"/>
      <c r="G762" s="27"/>
      <c r="H762" s="27"/>
      <c r="I762" s="27"/>
      <c r="J762" s="27"/>
      <c r="K762" s="27"/>
      <c r="L762" s="27"/>
      <c r="M762" s="27"/>
    </row>
    <row r="763" spans="3:13" x14ac:dyDescent="0.3">
      <c r="C763"/>
      <c r="D763" s="27"/>
      <c r="E763" s="27"/>
      <c r="F763" s="27"/>
      <c r="G763" s="27"/>
      <c r="H763" s="27"/>
      <c r="I763" s="27"/>
      <c r="J763" s="27"/>
      <c r="K763" s="27"/>
      <c r="L763" s="27"/>
      <c r="M763" s="27"/>
    </row>
    <row r="764" spans="3:13" x14ac:dyDescent="0.3">
      <c r="C764"/>
      <c r="D764" s="27"/>
      <c r="E764" s="27"/>
      <c r="F764" s="27"/>
      <c r="G764" s="27"/>
      <c r="H764" s="27"/>
      <c r="I764" s="27"/>
      <c r="J764" s="27"/>
      <c r="K764" s="27"/>
      <c r="L764" s="27"/>
      <c r="M764" s="27"/>
    </row>
    <row r="765" spans="3:13" x14ac:dyDescent="0.3">
      <c r="C765"/>
      <c r="D765" s="27"/>
      <c r="E765" s="27"/>
      <c r="F765" s="27"/>
      <c r="G765" s="27"/>
      <c r="H765" s="27"/>
      <c r="I765" s="27"/>
      <c r="J765" s="27"/>
      <c r="K765" s="27"/>
      <c r="L765" s="27"/>
      <c r="M765" s="27"/>
    </row>
    <row r="766" spans="3:13" x14ac:dyDescent="0.3">
      <c r="C766"/>
      <c r="D766" s="27"/>
      <c r="E766" s="27"/>
      <c r="F766" s="27"/>
      <c r="G766" s="27"/>
      <c r="H766" s="27"/>
      <c r="I766" s="27"/>
      <c r="J766" s="27"/>
      <c r="K766" s="27"/>
      <c r="L766" s="27"/>
      <c r="M766" s="27"/>
    </row>
    <row r="767" spans="3:13" x14ac:dyDescent="0.3">
      <c r="C767"/>
      <c r="D767" s="27"/>
      <c r="E767" s="27"/>
      <c r="F767" s="27"/>
      <c r="G767" s="27"/>
      <c r="H767" s="27"/>
      <c r="I767" s="27"/>
      <c r="J767" s="27"/>
      <c r="K767" s="27"/>
      <c r="L767" s="27"/>
      <c r="M767" s="27"/>
    </row>
    <row r="768" spans="3:13" x14ac:dyDescent="0.3">
      <c r="C768"/>
      <c r="D768" s="27"/>
      <c r="E768" s="27"/>
      <c r="F768" s="27"/>
      <c r="G768" s="27"/>
      <c r="H768" s="27"/>
      <c r="I768" s="27"/>
      <c r="J768" s="27"/>
      <c r="K768" s="27"/>
      <c r="L768" s="27"/>
      <c r="M768" s="27"/>
    </row>
    <row r="769" spans="3:13" x14ac:dyDescent="0.3">
      <c r="C769"/>
      <c r="D769" s="27"/>
      <c r="E769" s="27"/>
      <c r="F769" s="27"/>
      <c r="G769" s="27"/>
      <c r="H769" s="27"/>
      <c r="I769" s="27"/>
      <c r="J769" s="27"/>
      <c r="K769" s="27"/>
      <c r="L769" s="27"/>
      <c r="M769" s="27"/>
    </row>
    <row r="770" spans="3:13" x14ac:dyDescent="0.3">
      <c r="C770"/>
      <c r="D770" s="27"/>
      <c r="E770" s="27"/>
      <c r="F770" s="27"/>
      <c r="G770" s="27"/>
      <c r="H770" s="27"/>
      <c r="I770" s="27"/>
      <c r="J770" s="27"/>
      <c r="K770" s="27"/>
      <c r="L770" s="27"/>
      <c r="M770" s="27"/>
    </row>
    <row r="771" spans="3:13" x14ac:dyDescent="0.3">
      <c r="C771"/>
      <c r="D771" s="27"/>
      <c r="E771" s="27"/>
      <c r="F771" s="27"/>
      <c r="G771" s="27"/>
      <c r="H771" s="27"/>
      <c r="I771" s="27"/>
      <c r="J771" s="27"/>
      <c r="K771" s="27"/>
      <c r="L771" s="27"/>
      <c r="M771" s="27"/>
    </row>
    <row r="772" spans="3:13" x14ac:dyDescent="0.3">
      <c r="C772"/>
      <c r="D772" s="27"/>
      <c r="E772" s="27"/>
      <c r="F772" s="27"/>
      <c r="G772" s="27"/>
      <c r="H772" s="27"/>
      <c r="I772" s="27"/>
      <c r="J772" s="27"/>
      <c r="K772" s="27"/>
      <c r="L772" s="27"/>
      <c r="M772" s="27"/>
    </row>
    <row r="773" spans="3:13" x14ac:dyDescent="0.3">
      <c r="C773"/>
      <c r="D773" s="27"/>
      <c r="E773" s="27"/>
      <c r="F773" s="27"/>
      <c r="G773" s="27"/>
      <c r="H773" s="27"/>
      <c r="I773" s="27"/>
      <c r="J773" s="27"/>
      <c r="K773" s="27"/>
      <c r="L773" s="27"/>
      <c r="M773" s="27"/>
    </row>
    <row r="774" spans="3:13" x14ac:dyDescent="0.3">
      <c r="C774"/>
      <c r="D774" s="27"/>
      <c r="E774" s="27"/>
      <c r="F774" s="27"/>
      <c r="G774" s="27"/>
      <c r="H774" s="27"/>
      <c r="I774" s="27"/>
      <c r="J774" s="27"/>
      <c r="K774" s="27"/>
      <c r="L774" s="27"/>
      <c r="M774" s="27"/>
    </row>
    <row r="775" spans="3:13" x14ac:dyDescent="0.3">
      <c r="C775"/>
      <c r="D775" s="27"/>
      <c r="E775" s="27"/>
      <c r="F775" s="27"/>
      <c r="G775" s="27"/>
      <c r="H775" s="27"/>
      <c r="I775" s="27"/>
      <c r="J775" s="27"/>
      <c r="K775" s="27"/>
      <c r="L775" s="27"/>
      <c r="M775" s="27"/>
    </row>
    <row r="776" spans="3:13" x14ac:dyDescent="0.3">
      <c r="C776"/>
      <c r="D776" s="27"/>
      <c r="E776" s="27"/>
      <c r="F776" s="27"/>
      <c r="G776" s="27"/>
      <c r="H776" s="27"/>
      <c r="I776" s="27"/>
      <c r="J776" s="27"/>
      <c r="K776" s="27"/>
      <c r="L776" s="27"/>
      <c r="M776" s="27"/>
    </row>
    <row r="777" spans="3:13" x14ac:dyDescent="0.3">
      <c r="C777"/>
      <c r="D777" s="27"/>
      <c r="E777" s="27"/>
      <c r="F777" s="27"/>
      <c r="G777" s="27"/>
      <c r="H777" s="27"/>
      <c r="I777" s="27"/>
      <c r="J777" s="27"/>
      <c r="K777" s="27"/>
      <c r="L777" s="27"/>
      <c r="M777" s="27"/>
    </row>
    <row r="778" spans="3:13" x14ac:dyDescent="0.3">
      <c r="C778"/>
      <c r="D778" s="27"/>
      <c r="E778" s="27"/>
      <c r="F778" s="27"/>
      <c r="G778" s="27"/>
      <c r="H778" s="27"/>
      <c r="I778" s="27"/>
      <c r="J778" s="27"/>
      <c r="K778" s="27"/>
      <c r="L778" s="27"/>
      <c r="M778" s="27"/>
    </row>
    <row r="779" spans="3:13" x14ac:dyDescent="0.3"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</row>
    <row r="780" spans="3:13" x14ac:dyDescent="0.3"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</row>
    <row r="781" spans="3:13" x14ac:dyDescent="0.3"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</row>
    <row r="782" spans="3:13" x14ac:dyDescent="0.3"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</row>
    <row r="783" spans="3:13" x14ac:dyDescent="0.3"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</row>
    <row r="784" spans="3:13" x14ac:dyDescent="0.3"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</row>
    <row r="785" spans="3:13" x14ac:dyDescent="0.3"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</row>
    <row r="786" spans="3:13" x14ac:dyDescent="0.3"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</row>
    <row r="787" spans="3:13" x14ac:dyDescent="0.3"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</row>
    <row r="788" spans="3:13" x14ac:dyDescent="0.3"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</row>
    <row r="789" spans="3:13" x14ac:dyDescent="0.3"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</row>
    <row r="790" spans="3:13" x14ac:dyDescent="0.3"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</row>
    <row r="791" spans="3:13" x14ac:dyDescent="0.3"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</row>
    <row r="792" spans="3:13" x14ac:dyDescent="0.3"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</row>
    <row r="793" spans="3:13" x14ac:dyDescent="0.3"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</row>
    <row r="794" spans="3:13" x14ac:dyDescent="0.3"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</row>
    <row r="795" spans="3:13" x14ac:dyDescent="0.3"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</row>
    <row r="796" spans="3:13" x14ac:dyDescent="0.3"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</row>
    <row r="797" spans="3:13" x14ac:dyDescent="0.3"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</row>
    <row r="798" spans="3:13" x14ac:dyDescent="0.3"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</row>
    <row r="799" spans="3:13" x14ac:dyDescent="0.3"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</row>
    <row r="800" spans="3:13" x14ac:dyDescent="0.3"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</row>
    <row r="801" spans="3:13" x14ac:dyDescent="0.3"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</row>
    <row r="802" spans="3:13" x14ac:dyDescent="0.3"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</row>
    <row r="803" spans="3:13" x14ac:dyDescent="0.3"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</row>
    <row r="804" spans="3:13" x14ac:dyDescent="0.3"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</row>
    <row r="805" spans="3:13" x14ac:dyDescent="0.3"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</row>
    <row r="806" spans="3:13" x14ac:dyDescent="0.3"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</row>
  </sheetData>
  <sheetProtection algorithmName="SHA-512" hashValue="R0QPt9XWRujd7Nha5P96vUOA4bD4I1HCF4Lzw1BGWOR+MqJqaiRTKR70dWZ2+h7foj8z+7iUg94poMhShktFdw==" saltValue="ohClMVvi1m4FA2vghZXwuw==" spinCount="100000" sheet="1" objects="1" scenarios="1" selectLockedCells="1"/>
  <sortState ref="C104:C764">
    <sortCondition ref="C104:C764"/>
  </sortState>
  <mergeCells count="230">
    <mergeCell ref="DO11:DT11"/>
    <mergeCell ref="I2:BN2"/>
    <mergeCell ref="BS2:EE3"/>
    <mergeCell ref="C5:BP5"/>
    <mergeCell ref="BS5:DM5"/>
    <mergeCell ref="DO5:EE5"/>
    <mergeCell ref="CS16:CW16"/>
    <mergeCell ref="DS16:DV16"/>
    <mergeCell ref="CS17:CW17"/>
    <mergeCell ref="DS17:DV17"/>
    <mergeCell ref="B6:B8"/>
    <mergeCell ref="DO7:DT7"/>
    <mergeCell ref="DO8:DT8"/>
    <mergeCell ref="B9:B13"/>
    <mergeCell ref="BS6:DN12"/>
    <mergeCell ref="BR13:EE14"/>
    <mergeCell ref="DS27:DT27"/>
    <mergeCell ref="DJ30:DM30"/>
    <mergeCell ref="DN30:DQ30"/>
    <mergeCell ref="DR30:DU30"/>
    <mergeCell ref="B14:B15"/>
    <mergeCell ref="C15:BP16"/>
    <mergeCell ref="CS18:CW18"/>
    <mergeCell ref="CS19:CW19"/>
    <mergeCell ref="CS20:CW20"/>
    <mergeCell ref="CS21:CW21"/>
    <mergeCell ref="BR23:EE24"/>
    <mergeCell ref="CS15:CW15"/>
    <mergeCell ref="DT15:DU15"/>
    <mergeCell ref="EA21:EE21"/>
    <mergeCell ref="DS20:DV20"/>
    <mergeCell ref="DS21:DV21"/>
    <mergeCell ref="DO9:DT9"/>
    <mergeCell ref="DO10:DT10"/>
    <mergeCell ref="C31:BP32"/>
    <mergeCell ref="C33:AN34"/>
    <mergeCell ref="AO33:AX34"/>
    <mergeCell ref="AY33:BP34"/>
    <mergeCell ref="C17:BG18"/>
    <mergeCell ref="BH17:BP18"/>
    <mergeCell ref="DJ34:DM34"/>
    <mergeCell ref="DN34:DQ34"/>
    <mergeCell ref="BY27:BZ27"/>
    <mergeCell ref="CL27:CM27"/>
    <mergeCell ref="CV27:CW27"/>
    <mergeCell ref="DG27:DH27"/>
    <mergeCell ref="BR25:EE26"/>
    <mergeCell ref="DS18:DV18"/>
    <mergeCell ref="DS19:DV19"/>
    <mergeCell ref="DV30:DY30"/>
    <mergeCell ref="DZ30:EC30"/>
    <mergeCell ref="DJ32:DM32"/>
    <mergeCell ref="DN32:DQ32"/>
    <mergeCell ref="DV34:DY34"/>
    <mergeCell ref="DR34:DU34"/>
    <mergeCell ref="DR32:DU32"/>
    <mergeCell ref="DV32:DY32"/>
    <mergeCell ref="DZ32:EC32"/>
    <mergeCell ref="DJ38:DM38"/>
    <mergeCell ref="DN38:DQ38"/>
    <mergeCell ref="DR38:DU38"/>
    <mergeCell ref="DV38:DY38"/>
    <mergeCell ref="DZ38:EC38"/>
    <mergeCell ref="BR42:DD43"/>
    <mergeCell ref="DE42:DM43"/>
    <mergeCell ref="DN42:EE43"/>
    <mergeCell ref="DZ34:EC34"/>
    <mergeCell ref="DJ36:DM36"/>
    <mergeCell ref="DN36:DQ36"/>
    <mergeCell ref="DR36:DU36"/>
    <mergeCell ref="DV36:DY36"/>
    <mergeCell ref="DZ36:EC36"/>
    <mergeCell ref="BR40:EE41"/>
    <mergeCell ref="C35:BQ36"/>
    <mergeCell ref="K37:L37"/>
    <mergeCell ref="X37:Y37"/>
    <mergeCell ref="AH37:AI37"/>
    <mergeCell ref="AS37:AT37"/>
    <mergeCell ref="BE37:BF37"/>
    <mergeCell ref="C43:AS44"/>
    <mergeCell ref="AU44:AX44"/>
    <mergeCell ref="AY44:BB44"/>
    <mergeCell ref="BC44:BF44"/>
    <mergeCell ref="BG44:BJ44"/>
    <mergeCell ref="BK44:BN44"/>
    <mergeCell ref="BG42:BJ42"/>
    <mergeCell ref="BK42:BN42"/>
    <mergeCell ref="AU40:AX40"/>
    <mergeCell ref="AY40:BB40"/>
    <mergeCell ref="BC40:BF40"/>
    <mergeCell ref="BG40:BJ40"/>
    <mergeCell ref="BK40:BN40"/>
    <mergeCell ref="BX46:BY46"/>
    <mergeCell ref="CI46:CJ46"/>
    <mergeCell ref="CW46:CX46"/>
    <mergeCell ref="DF46:DG46"/>
    <mergeCell ref="DT46:DU46"/>
    <mergeCell ref="C45:AS46"/>
    <mergeCell ref="AU46:AX46"/>
    <mergeCell ref="AY46:BB46"/>
    <mergeCell ref="BC46:BF46"/>
    <mergeCell ref="BG46:BJ46"/>
    <mergeCell ref="BK46:BN46"/>
    <mergeCell ref="BR44:EE45"/>
    <mergeCell ref="C54:BP55"/>
    <mergeCell ref="J56:K56"/>
    <mergeCell ref="W56:X56"/>
    <mergeCell ref="AG56:AH56"/>
    <mergeCell ref="AR56:AS56"/>
    <mergeCell ref="BD56:BE56"/>
    <mergeCell ref="BT54:DH55"/>
    <mergeCell ref="BT56:DH57"/>
    <mergeCell ref="DJ55:DM55"/>
    <mergeCell ref="C62:AS63"/>
    <mergeCell ref="C64:AS65"/>
    <mergeCell ref="C66:AS67"/>
    <mergeCell ref="AU67:AX67"/>
    <mergeCell ref="C58:AS59"/>
    <mergeCell ref="C60:AS61"/>
    <mergeCell ref="AU59:AX59"/>
    <mergeCell ref="AY59:BB59"/>
    <mergeCell ref="BC59:BF59"/>
    <mergeCell ref="AU61:AX61"/>
    <mergeCell ref="AY61:BB61"/>
    <mergeCell ref="BC61:BF61"/>
    <mergeCell ref="M72:DN72"/>
    <mergeCell ref="DJ70:DM70"/>
    <mergeCell ref="DN70:DQ70"/>
    <mergeCell ref="DR70:DU70"/>
    <mergeCell ref="AU69:AX69"/>
    <mergeCell ref="AY69:BB69"/>
    <mergeCell ref="BC69:BF69"/>
    <mergeCell ref="BG69:BJ69"/>
    <mergeCell ref="BK69:BN69"/>
    <mergeCell ref="DS63:DT63"/>
    <mergeCell ref="DJ49:DM49"/>
    <mergeCell ref="DN49:DQ49"/>
    <mergeCell ref="DR49:DU49"/>
    <mergeCell ref="DV49:DY49"/>
    <mergeCell ref="DZ49:EC49"/>
    <mergeCell ref="DJ51:DM51"/>
    <mergeCell ref="DN51:DQ51"/>
    <mergeCell ref="DR51:DU51"/>
    <mergeCell ref="DV51:DY51"/>
    <mergeCell ref="DZ51:EC51"/>
    <mergeCell ref="DZ57:EC57"/>
    <mergeCell ref="DJ57:DM57"/>
    <mergeCell ref="DN57:DQ57"/>
    <mergeCell ref="DR57:DU57"/>
    <mergeCell ref="DV57:DY57"/>
    <mergeCell ref="DN55:DQ55"/>
    <mergeCell ref="DR55:DU55"/>
    <mergeCell ref="DV55:DY55"/>
    <mergeCell ref="DZ53:EC53"/>
    <mergeCell ref="DJ53:DM53"/>
    <mergeCell ref="DN53:DQ53"/>
    <mergeCell ref="DR53:DU53"/>
    <mergeCell ref="DV53:DY53"/>
    <mergeCell ref="BG59:BJ59"/>
    <mergeCell ref="BK59:BN59"/>
    <mergeCell ref="DZ55:EC55"/>
    <mergeCell ref="DV70:DY70"/>
    <mergeCell ref="DZ70:EC70"/>
    <mergeCell ref="BS67:DH68"/>
    <mergeCell ref="DJ66:DM66"/>
    <mergeCell ref="DN66:DQ66"/>
    <mergeCell ref="DR66:DU66"/>
    <mergeCell ref="DV66:DY66"/>
    <mergeCell ref="DZ66:EC66"/>
    <mergeCell ref="DJ68:DM68"/>
    <mergeCell ref="DN68:DQ68"/>
    <mergeCell ref="DR68:DU68"/>
    <mergeCell ref="DV68:DY68"/>
    <mergeCell ref="DZ68:EC68"/>
    <mergeCell ref="BS65:DH66"/>
    <mergeCell ref="BS69:DH70"/>
    <mergeCell ref="BR59:EE60"/>
    <mergeCell ref="BR61:EE62"/>
    <mergeCell ref="BY63:BZ63"/>
    <mergeCell ref="CL63:CM63"/>
    <mergeCell ref="CV63:CW63"/>
    <mergeCell ref="DG63:DH63"/>
    <mergeCell ref="C26:BP27"/>
    <mergeCell ref="C24:BP25"/>
    <mergeCell ref="C50:BP51"/>
    <mergeCell ref="C52:AN53"/>
    <mergeCell ref="AO52:AX53"/>
    <mergeCell ref="AY52:BP53"/>
    <mergeCell ref="BR29:DH30"/>
    <mergeCell ref="BR31:DH32"/>
    <mergeCell ref="BR33:DH34"/>
    <mergeCell ref="BR35:DH36"/>
    <mergeCell ref="BR37:DH38"/>
    <mergeCell ref="BT48:DH49"/>
    <mergeCell ref="BT50:DH51"/>
    <mergeCell ref="BT52:DH53"/>
    <mergeCell ref="AU48:AX48"/>
    <mergeCell ref="AY48:BB48"/>
    <mergeCell ref="BC48:BF48"/>
    <mergeCell ref="BG48:BJ48"/>
    <mergeCell ref="BK48:BN48"/>
    <mergeCell ref="C39:AS40"/>
    <mergeCell ref="C41:AS42"/>
    <mergeCell ref="AU42:AX42"/>
    <mergeCell ref="AY42:BB42"/>
    <mergeCell ref="BC42:BF42"/>
    <mergeCell ref="C19:BP22"/>
    <mergeCell ref="AY67:BB67"/>
    <mergeCell ref="BC67:BF67"/>
    <mergeCell ref="BG67:BJ67"/>
    <mergeCell ref="BK67:BN67"/>
    <mergeCell ref="M71:V71"/>
    <mergeCell ref="AC71:AJ71"/>
    <mergeCell ref="AL71:BR71"/>
    <mergeCell ref="C47:AS48"/>
    <mergeCell ref="C68:AS69"/>
    <mergeCell ref="BG61:BJ61"/>
    <mergeCell ref="BK61:BN61"/>
    <mergeCell ref="AU63:AX63"/>
    <mergeCell ref="AY63:BB63"/>
    <mergeCell ref="BC63:BF63"/>
    <mergeCell ref="BG63:BJ63"/>
    <mergeCell ref="BK63:BN63"/>
    <mergeCell ref="AU65:AX65"/>
    <mergeCell ref="AY65:BB65"/>
    <mergeCell ref="BC65:BF65"/>
    <mergeCell ref="BG65:BJ65"/>
    <mergeCell ref="BK65:BN65"/>
    <mergeCell ref="C28:BG29"/>
    <mergeCell ref="BH28:BP29"/>
  </mergeCells>
  <conditionalFormatting sqref="AU58:BN58 AU60:BN60 AU62:BN62 AU64:BN64 AU66:BN66 AU68:BN68">
    <cfRule type="cellIs" dxfId="110" priority="5" operator="lessThanOrEqual">
      <formula>$AU59</formula>
    </cfRule>
  </conditionalFormatting>
  <conditionalFormatting sqref="AU58:BN58 AU60:BO60 AU62:BN62 AU64:BN64 AU66:BN66 AU68:BO68">
    <cfRule type="cellIs" dxfId="109" priority="8" operator="lessThanOrEqual">
      <formula>$AU59+$AY59+$BC59+$BG59</formula>
    </cfRule>
  </conditionalFormatting>
  <conditionalFormatting sqref="CX16:DQ16">
    <cfRule type="cellIs" dxfId="108" priority="442" operator="lessThanOrEqual">
      <formula>$CS$16</formula>
    </cfRule>
  </conditionalFormatting>
  <conditionalFormatting sqref="CX17:DQ17">
    <cfRule type="cellIs" dxfId="107" priority="449" operator="lessThanOrEqual">
      <formula>$CS$17</formula>
    </cfRule>
  </conditionalFormatting>
  <conditionalFormatting sqref="CX18:DQ18">
    <cfRule type="cellIs" dxfId="106" priority="445" operator="lessThanOrEqual">
      <formula>$CS$18</formula>
    </cfRule>
  </conditionalFormatting>
  <conditionalFormatting sqref="CX19:DQ19">
    <cfRule type="cellIs" dxfId="105" priority="448" operator="lessThanOrEqual">
      <formula>$CS$19</formula>
    </cfRule>
  </conditionalFormatting>
  <conditionalFormatting sqref="CX20:DQ20">
    <cfRule type="cellIs" dxfId="104" priority="450" operator="lessThanOrEqual">
      <formula>$CS$20</formula>
    </cfRule>
  </conditionalFormatting>
  <conditionalFormatting sqref="CX21:DQ21">
    <cfRule type="cellIs" dxfId="103" priority="451" operator="lessThanOrEqual">
      <formula>$CS$21</formula>
    </cfRule>
  </conditionalFormatting>
  <conditionalFormatting sqref="DJ35:EC35 DJ37:EC37 DJ33:EC33 DJ29:EC29 DJ31:EC31">
    <cfRule type="cellIs" dxfId="102" priority="808" operator="lessThanOrEqual">
      <formula>$DJ30</formula>
    </cfRule>
    <cfRule type="cellIs" dxfId="101" priority="809" operator="lessThanOrEqual">
      <formula>$DJ30+$DN30</formula>
    </cfRule>
    <cfRule type="cellIs" dxfId="100" priority="810" operator="lessThanOrEqual">
      <formula>$DJ30+$DN30+$DR30</formula>
    </cfRule>
  </conditionalFormatting>
  <conditionalFormatting sqref="DJ33:EC33 DJ35:EC35 DJ37:EC37 DJ29:EC29 DJ31:EC31">
    <cfRule type="cellIs" dxfId="99" priority="812" operator="lessThanOrEqual">
      <formula>$DJ30+$DN30+$DR30+$DV30</formula>
    </cfRule>
  </conditionalFormatting>
  <conditionalFormatting sqref="DE42">
    <cfRule type="cellIs" dxfId="98" priority="234" stopIfTrue="1" operator="greaterThanOrEqual">
      <formula>80</formula>
    </cfRule>
    <cfRule type="cellIs" dxfId="97" priority="235" stopIfTrue="1" operator="between">
      <formula>60</formula>
      <formula>79</formula>
    </cfRule>
    <cfRule type="cellIs" dxfId="96" priority="236" stopIfTrue="1" operator="between">
      <formula>40</formula>
      <formula>59.9</formula>
    </cfRule>
    <cfRule type="cellIs" dxfId="95" priority="237" stopIfTrue="1" operator="between">
      <formula>20</formula>
      <formula>39.9</formula>
    </cfRule>
    <cfRule type="cellIs" dxfId="94" priority="436" stopIfTrue="1" operator="between">
      <formula>0</formula>
      <formula>19</formula>
    </cfRule>
  </conditionalFormatting>
  <conditionalFormatting sqref="DN42">
    <cfRule type="beginsWith" dxfId="93" priority="227" operator="beginsWith" text="VERY STRONG">
      <formula>LEFT(DN42,LEN("VERY STRONG"))="VERY STRONG"</formula>
    </cfRule>
    <cfRule type="beginsWith" dxfId="92" priority="228" operator="beginsWith" text="STRONG">
      <formula>LEFT(DN42,LEN("STRONG"))="STRONG"</formula>
    </cfRule>
    <cfRule type="containsText" dxfId="91" priority="229" operator="containsText" text="NEUTRAL">
      <formula>NOT(ISERROR(SEARCH("NEUTRAL",DN42)))</formula>
    </cfRule>
    <cfRule type="beginsWith" dxfId="90" priority="230" operator="beginsWith" text="VERY WEAK">
      <formula>LEFT(DN42,LEN("VERY WEAK"))="VERY WEAK"</formula>
    </cfRule>
    <cfRule type="beginsWith" dxfId="89" priority="233" operator="beginsWith" text="WEAK">
      <formula>LEFT(DN42,LEN("WEAK"))="WEAK"</formula>
    </cfRule>
  </conditionalFormatting>
  <conditionalFormatting sqref="DJ48:EC49">
    <cfRule type="expression" dxfId="88" priority="223">
      <formula>SUM($DJ$53:$DY$53)=0</formula>
    </cfRule>
  </conditionalFormatting>
  <conditionalFormatting sqref="DJ48:EC48 DJ50:EC50 DJ52:EC52 DJ54:EC54 DJ56:EC56">
    <cfRule type="cellIs" dxfId="87" priority="224" operator="lessThanOrEqual">
      <formula>$DJ49</formula>
    </cfRule>
    <cfRule type="cellIs" dxfId="86" priority="225" operator="lessThanOrEqual">
      <formula>$DJ49+$DN49</formula>
    </cfRule>
    <cfRule type="cellIs" dxfId="85" priority="635" operator="lessThanOrEqual">
      <formula>$DJ49+$DN49+$DR49</formula>
    </cfRule>
    <cfRule type="cellIs" dxfId="84" priority="637" operator="lessThanOrEqual">
      <formula>$DJ49+$DN49+$DR49+$DV49</formula>
    </cfRule>
  </conditionalFormatting>
  <conditionalFormatting sqref="DJ65:EC65">
    <cfRule type="cellIs" dxfId="83" priority="171" operator="lessThanOrEqual">
      <formula>$DI66</formula>
    </cfRule>
    <cfRule type="cellIs" dxfId="82" priority="172" operator="lessThanOrEqual">
      <formula>$DI66+$DM66</formula>
    </cfRule>
    <cfRule type="cellIs" dxfId="81" priority="173" operator="lessThanOrEqual">
      <formula>$DI66+$DM66+$DQ66</formula>
    </cfRule>
  </conditionalFormatting>
  <conditionalFormatting sqref="DJ65:EC65">
    <cfRule type="cellIs" dxfId="80" priority="220" operator="lessThanOrEqual">
      <formula>$DI66+$DM66+$DQ66+$DU66</formula>
    </cfRule>
  </conditionalFormatting>
  <conditionalFormatting sqref="DJ67:EC67">
    <cfRule type="cellIs" dxfId="79" priority="161" operator="lessThanOrEqual">
      <formula>$DI68</formula>
    </cfRule>
    <cfRule type="cellIs" dxfId="78" priority="163" operator="lessThanOrEqual">
      <formula>$DI68+$DM68</formula>
    </cfRule>
    <cfRule type="cellIs" dxfId="77" priority="165" operator="lessThanOrEqual">
      <formula>$DI68+$DM68+$DQ68</formula>
    </cfRule>
  </conditionalFormatting>
  <conditionalFormatting sqref="DJ67:EC67">
    <cfRule type="cellIs" dxfId="76" priority="170" operator="lessThanOrEqual">
      <formula>$DI68+$DM68+$DQ68+$DU68</formula>
    </cfRule>
  </conditionalFormatting>
  <conditionalFormatting sqref="DJ69:EC69 DJ65:EC65 DJ67:EC67">
    <cfRule type="cellIs" dxfId="75" priority="154" operator="lessThanOrEqual">
      <formula>$DJ66+$DN66+$DR66</formula>
    </cfRule>
  </conditionalFormatting>
  <conditionalFormatting sqref="DJ65:EC65 DJ67:EC67 DJ69:EC69">
    <cfRule type="cellIs" dxfId="74" priority="152" operator="lessThanOrEqual">
      <formula>$DJ66</formula>
    </cfRule>
    <cfRule type="cellIs" dxfId="73" priority="153" operator="lessThanOrEqual">
      <formula>$DJ66+$DN66</formula>
    </cfRule>
    <cfRule type="cellIs" dxfId="72" priority="156" operator="lessThanOrEqual">
      <formula>$DJ66+$DN66+$DR66+$DV66</formula>
    </cfRule>
  </conditionalFormatting>
  <conditionalFormatting sqref="AO33">
    <cfRule type="cellIs" dxfId="71" priority="94" stopIfTrue="1" operator="greaterThanOrEqual">
      <formula>80</formula>
    </cfRule>
    <cfRule type="cellIs" dxfId="70" priority="95" stopIfTrue="1" operator="between">
      <formula>60</formula>
      <formula>79</formula>
    </cfRule>
    <cfRule type="cellIs" dxfId="69" priority="96" stopIfTrue="1" operator="between">
      <formula>40</formula>
      <formula>59.9</formula>
    </cfRule>
    <cfRule type="cellIs" dxfId="68" priority="97" stopIfTrue="1" operator="between">
      <formula>20</formula>
      <formula>39.9</formula>
    </cfRule>
    <cfRule type="cellIs" dxfId="67" priority="98" stopIfTrue="1" operator="between">
      <formula>0</formula>
      <formula>19</formula>
    </cfRule>
  </conditionalFormatting>
  <conditionalFormatting sqref="AY33">
    <cfRule type="beginsWith" dxfId="66" priority="88" operator="beginsWith" text="VERY STRONG">
      <formula>LEFT(AY33,LEN("VERY STRONG"))="VERY STRONG"</formula>
    </cfRule>
    <cfRule type="beginsWith" dxfId="65" priority="89" operator="beginsWith" text="STRONG">
      <formula>LEFT(AY33,LEN("STRONG"))="STRONG"</formula>
    </cfRule>
    <cfRule type="containsText" dxfId="64" priority="90" operator="containsText" text="NEUTRAL">
      <formula>NOT(ISERROR(SEARCH("NEUTRAL",AY33)))</formula>
    </cfRule>
    <cfRule type="beginsWith" dxfId="63" priority="91" operator="beginsWith" text="VERY WEAK">
      <formula>LEFT(AY33,LEN("VERY WEAK"))="VERY WEAK"</formula>
    </cfRule>
    <cfRule type="beginsWith" dxfId="62" priority="92" operator="beginsWith" text="WEAK">
      <formula>LEFT(AY33,LEN("WEAK"))="WEAK"</formula>
    </cfRule>
  </conditionalFormatting>
  <conditionalFormatting sqref="AU39:BN39">
    <cfRule type="cellIs" dxfId="61" priority="83" operator="lessThanOrEqual">
      <formula>$AU40</formula>
    </cfRule>
    <cfRule type="cellIs" dxfId="60" priority="84" operator="lessThanOrEqual">
      <formula>$AU40+$AY40</formula>
    </cfRule>
    <cfRule type="cellIs" dxfId="59" priority="85" operator="lessThanOrEqual">
      <formula>$AU40+$AY40+$BC40</formula>
    </cfRule>
  </conditionalFormatting>
  <conditionalFormatting sqref="AU39:BN39">
    <cfRule type="cellIs" dxfId="58" priority="86" operator="lessThanOrEqual">
      <formula>$AU40+$AY40+$BC40+$BG40</formula>
    </cfRule>
  </conditionalFormatting>
  <conditionalFormatting sqref="AU41:BN41">
    <cfRule type="cellIs" dxfId="57" priority="77" operator="lessThanOrEqual">
      <formula>$AU42</formula>
    </cfRule>
    <cfRule type="cellIs" dxfId="56" priority="78" operator="lessThanOrEqual">
      <formula>$AU42+$AY42</formula>
    </cfRule>
    <cfRule type="cellIs" dxfId="55" priority="79" operator="lessThanOrEqual">
      <formula>$AU42+$AY42+$BC42</formula>
    </cfRule>
  </conditionalFormatting>
  <conditionalFormatting sqref="AU41:BN41">
    <cfRule type="cellIs" dxfId="54" priority="80" operator="lessThanOrEqual">
      <formula>$AU42+$AY42+$BC42+$BG42</formula>
    </cfRule>
  </conditionalFormatting>
  <conditionalFormatting sqref="AU43:BN43">
    <cfRule type="cellIs" dxfId="53" priority="67" operator="lessThanOrEqual">
      <formula>$AU44</formula>
    </cfRule>
    <cfRule type="cellIs" dxfId="52" priority="68" operator="lessThanOrEqual">
      <formula>$AU44+$AY44</formula>
    </cfRule>
    <cfRule type="cellIs" dxfId="51" priority="69" operator="lessThanOrEqual">
      <formula>$AU44+$AY44+$BC44</formula>
    </cfRule>
  </conditionalFormatting>
  <conditionalFormatting sqref="AU43:BN43">
    <cfRule type="cellIs" dxfId="50" priority="70" operator="lessThanOrEqual">
      <formula>$AU44+$AY44+$BC44+$BG44</formula>
    </cfRule>
  </conditionalFormatting>
  <conditionalFormatting sqref="AU45:BN45">
    <cfRule type="cellIs" dxfId="49" priority="57" operator="lessThanOrEqual">
      <formula>$AU46</formula>
    </cfRule>
    <cfRule type="cellIs" dxfId="48" priority="58" operator="lessThanOrEqual">
      <formula>$AU46+$AY46</formula>
    </cfRule>
    <cfRule type="cellIs" dxfId="47" priority="59" operator="lessThanOrEqual">
      <formula>$AU46+$AY46+$BC46</formula>
    </cfRule>
  </conditionalFormatting>
  <conditionalFormatting sqref="AU45:BN45">
    <cfRule type="cellIs" dxfId="46" priority="60" operator="lessThanOrEqual">
      <formula>$AU46+$AY46+$BC46+$BG46</formula>
    </cfRule>
  </conditionalFormatting>
  <conditionalFormatting sqref="AU47:BN47">
    <cfRule type="cellIs" dxfId="45" priority="47" operator="lessThanOrEqual">
      <formula>$AU48</formula>
    </cfRule>
    <cfRule type="cellIs" dxfId="44" priority="48" operator="lessThanOrEqual">
      <formula>$AU48+$AY48</formula>
    </cfRule>
    <cfRule type="cellIs" dxfId="43" priority="49" operator="lessThanOrEqual">
      <formula>$AU48+$AY48+$BC48</formula>
    </cfRule>
  </conditionalFormatting>
  <conditionalFormatting sqref="AU47:BN47">
    <cfRule type="cellIs" dxfId="42" priority="50" operator="lessThanOrEqual">
      <formula>$AU48+$AY48+$BC48+$BG48</formula>
    </cfRule>
  </conditionalFormatting>
  <conditionalFormatting sqref="AO33:BP34 AU39:BP48 CS16:DQ21 DJ29:EE38 DJ48:EE57 DJ65:EF70 DE42:EE43 AO52 AY52 AU59:BP67 BO68:BP68 AU69:BP69 BO70:BP70">
    <cfRule type="expression" dxfId="41" priority="4" stopIfTrue="1">
      <formula>$BH$17="&lt; 30%"</formula>
    </cfRule>
  </conditionalFormatting>
  <conditionalFormatting sqref="AU39:BP48 DJ29:EE38 DJ48:EE57 DJ65:EE70 CS16:DQ21 AO33:BP34 DE42:EE43 AO52 AY52 AU59:BP67 BO68:BP68 AU69:BP69 BO70:BP70">
    <cfRule type="expression" dxfId="40" priority="3" stopIfTrue="1">
      <formula>$BH$17=""</formula>
    </cfRule>
  </conditionalFormatting>
  <conditionalFormatting sqref="BH28">
    <cfRule type="expression" dxfId="39" priority="40" stopIfTrue="1">
      <formula>$BH$17="&lt; 30%"</formula>
    </cfRule>
  </conditionalFormatting>
  <conditionalFormatting sqref="BH28">
    <cfRule type="expression" dxfId="38" priority="39" stopIfTrue="1">
      <formula>$BH$17=""</formula>
    </cfRule>
  </conditionalFormatting>
  <conditionalFormatting sqref="AO52">
    <cfRule type="cellIs" dxfId="37" priority="34" stopIfTrue="1" operator="greaterThanOrEqual">
      <formula>80</formula>
    </cfRule>
    <cfRule type="cellIs" dxfId="36" priority="35" stopIfTrue="1" operator="between">
      <formula>60</formula>
      <formula>79</formula>
    </cfRule>
    <cfRule type="cellIs" dxfId="35" priority="36" stopIfTrue="1" operator="between">
      <formula>40</formula>
      <formula>59.9</formula>
    </cfRule>
    <cfRule type="cellIs" dxfId="34" priority="37" stopIfTrue="1" operator="between">
      <formula>20</formula>
      <formula>39</formula>
    </cfRule>
    <cfRule type="cellIs" dxfId="33" priority="38" stopIfTrue="1" operator="between">
      <formula>0</formula>
      <formula>19</formula>
    </cfRule>
  </conditionalFormatting>
  <conditionalFormatting sqref="AY52">
    <cfRule type="beginsWith" dxfId="32" priority="29" operator="beginsWith" text="VERY STRONG">
      <formula>LEFT(AY52,LEN("VERY STRONG"))="VERY STRONG"</formula>
    </cfRule>
    <cfRule type="beginsWith" dxfId="31" priority="30" operator="beginsWith" text="STRONG">
      <formula>LEFT(AY52,LEN("STRONG"))="STRONG"</formula>
    </cfRule>
    <cfRule type="containsText" dxfId="30" priority="31" operator="containsText" text="NEUTRAL">
      <formula>NOT(ISERROR(SEARCH("NEUTRAL",AY52)))</formula>
    </cfRule>
    <cfRule type="beginsWith" dxfId="29" priority="32" operator="beginsWith" text="VERY WEAK">
      <formula>LEFT(AY52,LEN("VERY WEAK"))="VERY WEAK"</formula>
    </cfRule>
    <cfRule type="beginsWith" dxfId="28" priority="33" operator="beginsWith" text="WEAK">
      <formula>LEFT(AY52,LEN("WEAK"))="WEAK"</formula>
    </cfRule>
  </conditionalFormatting>
  <conditionalFormatting sqref="AU58:BN58">
    <cfRule type="cellIs" dxfId="27" priority="13" operator="lessThanOrEqual">
      <formula>$AU59</formula>
    </cfRule>
    <cfRule type="cellIs" dxfId="26" priority="14" operator="lessThanOrEqual">
      <formula>$AU59+$AY59</formula>
    </cfRule>
    <cfRule type="cellIs" dxfId="25" priority="19" operator="lessThanOrEqual">
      <formula>$AU59+$AY59+$BC59</formula>
    </cfRule>
  </conditionalFormatting>
  <conditionalFormatting sqref="AU58:BN58">
    <cfRule type="cellIs" dxfId="24" priority="26" operator="lessThanOrEqual">
      <formula>$AU59+$AY59+$BC59+$BG59</formula>
    </cfRule>
  </conditionalFormatting>
  <conditionalFormatting sqref="AU60:BN60">
    <cfRule type="cellIs" dxfId="23" priority="27" operator="lessThanOrEqual">
      <formula>$AU61</formula>
    </cfRule>
    <cfRule type="cellIs" dxfId="22" priority="28" operator="lessThanOrEqual">
      <formula>$AU61+$AY61</formula>
    </cfRule>
    <cfRule type="cellIs" dxfId="21" priority="41" operator="lessThanOrEqual">
      <formula>$AU61+$AY61+$BC61</formula>
    </cfRule>
  </conditionalFormatting>
  <conditionalFormatting sqref="AU60:BN60">
    <cfRule type="cellIs" dxfId="20" priority="42" operator="lessThanOrEqual">
      <formula>$AU61+$AY61+$BC61+$BG61</formula>
    </cfRule>
  </conditionalFormatting>
  <conditionalFormatting sqref="AU62:BN62">
    <cfRule type="cellIs" dxfId="19" priority="639" operator="lessThanOrEqual">
      <formula>$AU63</formula>
    </cfRule>
    <cfRule type="cellIs" dxfId="18" priority="640" operator="lessThanOrEqual">
      <formula>$AU63+$AY63</formula>
    </cfRule>
    <cfRule type="cellIs" dxfId="17" priority="641" operator="lessThanOrEqual">
      <formula>$AU63+$AY63+$BC63</formula>
    </cfRule>
  </conditionalFormatting>
  <conditionalFormatting sqref="AU62:BN62">
    <cfRule type="cellIs" dxfId="16" priority="643" operator="lessThanOrEqual">
      <formula>$AU63+$AY63+$BC63+$BG63</formula>
    </cfRule>
  </conditionalFormatting>
  <conditionalFormatting sqref="AU64:BN64">
    <cfRule type="cellIs" dxfId="15" priority="646" operator="lessThanOrEqual">
      <formula>$AU65</formula>
    </cfRule>
    <cfRule type="cellIs" dxfId="14" priority="647" operator="lessThanOrEqual">
      <formula>$AU65+$AY65</formula>
    </cfRule>
    <cfRule type="cellIs" dxfId="13" priority="648" operator="lessThanOrEqual">
      <formula>$AU65+$AY65+$BC65</formula>
    </cfRule>
  </conditionalFormatting>
  <conditionalFormatting sqref="AU64:BN64">
    <cfRule type="cellIs" dxfId="12" priority="649" operator="lessThanOrEqual">
      <formula>$AU65+$AY65+$BC65+$BG65</formula>
    </cfRule>
  </conditionalFormatting>
  <conditionalFormatting sqref="AU66:BN66">
    <cfRule type="cellIs" dxfId="11" priority="654" operator="lessThanOrEqual">
      <formula>$AU67</formula>
    </cfRule>
    <cfRule type="cellIs" dxfId="10" priority="655" operator="lessThanOrEqual">
      <formula>$AU67+$AY67</formula>
    </cfRule>
    <cfRule type="cellIs" dxfId="9" priority="656" operator="lessThanOrEqual">
      <formula>$AU67+$AY67+$BC67</formula>
    </cfRule>
  </conditionalFormatting>
  <conditionalFormatting sqref="AU66:BN66">
    <cfRule type="cellIs" dxfId="8" priority="657" operator="lessThanOrEqual">
      <formula>$AU67+$AY67+$BC67+$BG67</formula>
    </cfRule>
  </conditionalFormatting>
  <conditionalFormatting sqref="AU68:BN68">
    <cfRule type="cellIs" dxfId="7" priority="800" operator="lessThanOrEqual">
      <formula>$AU69</formula>
    </cfRule>
    <cfRule type="cellIs" dxfId="6" priority="801" operator="lessThanOrEqual">
      <formula>$AU69+$AY69</formula>
    </cfRule>
    <cfRule type="cellIs" dxfId="5" priority="802" operator="lessThanOrEqual">
      <formula>$AU69+$AY69+$BC69</formula>
    </cfRule>
  </conditionalFormatting>
  <conditionalFormatting sqref="AU68:BN68">
    <cfRule type="cellIs" dxfId="4" priority="803" operator="lessThanOrEqual">
      <formula>$AU69+$AY69+$BC69+$BG69</formula>
    </cfRule>
  </conditionalFormatting>
  <conditionalFormatting sqref="AU58:BN69">
    <cfRule type="expression" dxfId="3" priority="1" stopIfTrue="1">
      <formula>$BH$17=""</formula>
    </cfRule>
    <cfRule type="expression" dxfId="2" priority="2" stopIfTrue="1">
      <formula>$BH$17="&lt; 30%"</formula>
    </cfRule>
  </conditionalFormatting>
  <conditionalFormatting sqref="AU58:BN58 AU60:BO60 AU62:BN62 AU64:BN64 AU66:BN66 AU68:BN68">
    <cfRule type="cellIs" dxfId="1" priority="6" operator="lessThanOrEqual">
      <formula>$AU59+$AY59</formula>
    </cfRule>
    <cfRule type="cellIs" dxfId="0" priority="7" operator="lessThanOrEqual">
      <formula>$AU59+$AY59+$BC59</formula>
    </cfRule>
  </conditionalFormatting>
  <dataValidations count="1">
    <dataValidation type="list" allowBlank="1" showInputMessage="1" showErrorMessage="1" sqref="I2:BN2">
      <formula1>$C$95:$C$758</formula1>
    </dataValidation>
  </dataValidations>
  <printOptions horizontalCentered="1"/>
  <pageMargins left="0.25" right="0.25" top="0.31" bottom="0" header="0.18" footer="0"/>
  <pageSetup scale="59" orientation="portrait" r:id="rId1"/>
  <headerFooter scaleWithDoc="0" alignWithMargins="0"/>
  <colBreaks count="1" manualBreakCount="1">
    <brk id="135" max="7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HN664"/>
  <sheetViews>
    <sheetView workbookViewId="0">
      <pane xSplit="2" ySplit="1" topLeftCell="GU2" activePane="bottomRight" state="frozen"/>
      <selection pane="topRight" activeCell="C1" sqref="C1"/>
      <selection pane="bottomLeft" activeCell="A2" sqref="A2"/>
      <selection pane="bottomRight" activeCell="GW24" sqref="GW24"/>
    </sheetView>
  </sheetViews>
  <sheetFormatPr defaultRowHeight="15" x14ac:dyDescent="0.25"/>
  <cols>
    <col min="1" max="1" width="9.42578125" bestFit="1" customWidth="1"/>
    <col min="2" max="2" width="33.28515625" bestFit="1" customWidth="1"/>
    <col min="3" max="3" width="6" bestFit="1" customWidth="1"/>
    <col min="4" max="4" width="11.140625" bestFit="1" customWidth="1"/>
    <col min="5" max="5" width="13.42578125" bestFit="1" customWidth="1"/>
    <col min="6" max="6" width="23.85546875" bestFit="1" customWidth="1"/>
    <col min="7" max="7" width="21.7109375" bestFit="1" customWidth="1"/>
    <col min="8" max="8" width="20.140625" bestFit="1" customWidth="1"/>
    <col min="9" max="9" width="18" bestFit="1" customWidth="1"/>
    <col min="10" max="10" width="14.42578125" bestFit="1" customWidth="1"/>
    <col min="11" max="11" width="12.140625" bestFit="1" customWidth="1"/>
    <col min="12" max="12" width="10.140625" bestFit="1" customWidth="1"/>
    <col min="13" max="14" width="12" bestFit="1" customWidth="1"/>
    <col min="15" max="15" width="12.7109375" bestFit="1" customWidth="1"/>
    <col min="16" max="16" width="17.7109375" bestFit="1" customWidth="1"/>
    <col min="17" max="17" width="6.140625" bestFit="1" customWidth="1"/>
    <col min="18" max="18" width="6" bestFit="1" customWidth="1"/>
    <col min="19" max="19" width="5.5703125" bestFit="1" customWidth="1"/>
    <col min="20" max="20" width="8.28515625" bestFit="1" customWidth="1"/>
    <col min="21" max="21" width="15.85546875" bestFit="1" customWidth="1"/>
    <col min="22" max="22" width="15" bestFit="1" customWidth="1"/>
    <col min="23" max="23" width="10.42578125" bestFit="1" customWidth="1"/>
    <col min="24" max="24" width="14.42578125" bestFit="1" customWidth="1"/>
    <col min="25" max="25" width="15.7109375" bestFit="1" customWidth="1"/>
    <col min="160" max="160" width="9.5703125" style="155" bestFit="1" customWidth="1"/>
    <col min="222" max="222" width="12.42578125" bestFit="1" customWidth="1"/>
  </cols>
  <sheetData>
    <row r="1" spans="1:222" x14ac:dyDescent="0.25">
      <c r="A1" t="s">
        <v>707</v>
      </c>
      <c r="B1" t="s">
        <v>708</v>
      </c>
      <c r="C1" t="s">
        <v>1624</v>
      </c>
      <c r="D1" t="s">
        <v>709</v>
      </c>
      <c r="E1" t="s">
        <v>710</v>
      </c>
      <c r="F1" t="s">
        <v>711</v>
      </c>
      <c r="G1" t="s">
        <v>712</v>
      </c>
      <c r="H1" t="s">
        <v>713</v>
      </c>
      <c r="I1" t="s">
        <v>714</v>
      </c>
      <c r="J1" t="s">
        <v>715</v>
      </c>
      <c r="K1" t="s">
        <v>716</v>
      </c>
      <c r="L1" t="s">
        <v>717</v>
      </c>
      <c r="M1" t="s">
        <v>1495</v>
      </c>
      <c r="N1" t="s">
        <v>718</v>
      </c>
      <c r="O1" t="s">
        <v>719</v>
      </c>
      <c r="P1" t="s">
        <v>720</v>
      </c>
      <c r="Q1" t="s">
        <v>721</v>
      </c>
      <c r="R1" t="s">
        <v>722</v>
      </c>
      <c r="S1" t="s">
        <v>723</v>
      </c>
      <c r="T1" t="s">
        <v>724</v>
      </c>
      <c r="U1" t="s">
        <v>725</v>
      </c>
      <c r="V1" t="s">
        <v>726</v>
      </c>
      <c r="W1" t="s">
        <v>727</v>
      </c>
      <c r="X1" t="s">
        <v>1625</v>
      </c>
      <c r="Y1" t="s">
        <v>728</v>
      </c>
      <c r="Z1" t="s">
        <v>729</v>
      </c>
      <c r="AA1" t="s">
        <v>730</v>
      </c>
      <c r="AB1" t="s">
        <v>731</v>
      </c>
      <c r="AC1" t="s">
        <v>732</v>
      </c>
      <c r="AD1" t="s">
        <v>733</v>
      </c>
      <c r="AE1" t="s">
        <v>734</v>
      </c>
      <c r="AF1" t="s">
        <v>735</v>
      </c>
      <c r="AG1" t="s">
        <v>736</v>
      </c>
      <c r="AH1" t="s">
        <v>737</v>
      </c>
      <c r="AI1" t="s">
        <v>738</v>
      </c>
      <c r="AJ1" t="s">
        <v>739</v>
      </c>
      <c r="AK1" t="s">
        <v>740</v>
      </c>
      <c r="AL1" t="s">
        <v>741</v>
      </c>
      <c r="AM1" t="s">
        <v>742</v>
      </c>
      <c r="AN1" t="s">
        <v>743</v>
      </c>
      <c r="AO1" t="s">
        <v>744</v>
      </c>
      <c r="AP1" t="s">
        <v>745</v>
      </c>
      <c r="AQ1" t="s">
        <v>746</v>
      </c>
      <c r="AR1" t="s">
        <v>747</v>
      </c>
      <c r="AS1" t="s">
        <v>748</v>
      </c>
      <c r="AT1" t="s">
        <v>749</v>
      </c>
      <c r="AU1" t="s">
        <v>750</v>
      </c>
      <c r="AV1" t="s">
        <v>751</v>
      </c>
      <c r="AW1" t="s">
        <v>752</v>
      </c>
      <c r="AX1" t="s">
        <v>753</v>
      </c>
      <c r="AY1" t="s">
        <v>754</v>
      </c>
      <c r="AZ1" t="s">
        <v>755</v>
      </c>
      <c r="BA1" t="s">
        <v>756</v>
      </c>
      <c r="BB1" t="s">
        <v>757</v>
      </c>
      <c r="BC1" t="s">
        <v>758</v>
      </c>
      <c r="BD1" t="s">
        <v>759</v>
      </c>
      <c r="BE1" t="s">
        <v>760</v>
      </c>
      <c r="BF1" t="s">
        <v>761</v>
      </c>
      <c r="BG1" t="s">
        <v>762</v>
      </c>
      <c r="BH1" t="s">
        <v>763</v>
      </c>
      <c r="BI1" t="s">
        <v>764</v>
      </c>
      <c r="BJ1" t="s">
        <v>765</v>
      </c>
      <c r="BK1" t="s">
        <v>766</v>
      </c>
      <c r="BL1" t="s">
        <v>767</v>
      </c>
      <c r="BM1" t="s">
        <v>768</v>
      </c>
      <c r="BN1" t="s">
        <v>769</v>
      </c>
      <c r="BO1" t="s">
        <v>770</v>
      </c>
      <c r="BP1" t="s">
        <v>771</v>
      </c>
      <c r="BQ1" t="s">
        <v>772</v>
      </c>
      <c r="BR1" t="s">
        <v>773</v>
      </c>
      <c r="BS1" t="s">
        <v>774</v>
      </c>
      <c r="BT1" t="s">
        <v>775</v>
      </c>
      <c r="BU1" t="s">
        <v>776</v>
      </c>
      <c r="BV1" t="s">
        <v>777</v>
      </c>
      <c r="BW1" t="s">
        <v>778</v>
      </c>
      <c r="BX1" t="s">
        <v>779</v>
      </c>
      <c r="BY1" t="s">
        <v>780</v>
      </c>
      <c r="BZ1" t="s">
        <v>781</v>
      </c>
      <c r="CA1" t="s">
        <v>782</v>
      </c>
      <c r="CB1" t="s">
        <v>783</v>
      </c>
      <c r="CC1" t="s">
        <v>784</v>
      </c>
      <c r="CD1" t="s">
        <v>785</v>
      </c>
      <c r="CE1" t="s">
        <v>786</v>
      </c>
      <c r="CF1" t="s">
        <v>787</v>
      </c>
      <c r="CG1" t="s">
        <v>788</v>
      </c>
      <c r="CH1" t="s">
        <v>789</v>
      </c>
      <c r="CI1" t="s">
        <v>790</v>
      </c>
      <c r="CJ1" t="s">
        <v>791</v>
      </c>
      <c r="CK1" t="s">
        <v>792</v>
      </c>
      <c r="CL1" t="s">
        <v>793</v>
      </c>
      <c r="CM1" t="s">
        <v>794</v>
      </c>
      <c r="CN1" t="s">
        <v>795</v>
      </c>
      <c r="CO1" t="s">
        <v>796</v>
      </c>
      <c r="CP1" t="s">
        <v>797</v>
      </c>
      <c r="CQ1" t="s">
        <v>798</v>
      </c>
      <c r="CR1" t="s">
        <v>799</v>
      </c>
      <c r="CS1" t="s">
        <v>800</v>
      </c>
      <c r="CT1" t="s">
        <v>801</v>
      </c>
      <c r="CU1" t="s">
        <v>802</v>
      </c>
      <c r="CV1" t="s">
        <v>803</v>
      </c>
      <c r="CW1" t="s">
        <v>804</v>
      </c>
      <c r="CX1" t="s">
        <v>805</v>
      </c>
      <c r="CY1" t="s">
        <v>806</v>
      </c>
      <c r="CZ1" t="s">
        <v>807</v>
      </c>
      <c r="DA1" t="s">
        <v>808</v>
      </c>
      <c r="DB1" t="s">
        <v>809</v>
      </c>
      <c r="DC1" t="s">
        <v>810</v>
      </c>
      <c r="DD1" t="s">
        <v>811</v>
      </c>
      <c r="DE1" t="s">
        <v>812</v>
      </c>
      <c r="DF1" t="s">
        <v>813</v>
      </c>
      <c r="DG1" t="s">
        <v>814</v>
      </c>
      <c r="DH1" t="s">
        <v>815</v>
      </c>
      <c r="DI1" t="s">
        <v>816</v>
      </c>
      <c r="DJ1" t="s">
        <v>817</v>
      </c>
      <c r="DK1" t="s">
        <v>818</v>
      </c>
      <c r="DL1" t="s">
        <v>819</v>
      </c>
      <c r="DM1" t="s">
        <v>820</v>
      </c>
      <c r="DN1" t="s">
        <v>821</v>
      </c>
      <c r="DO1" t="s">
        <v>822</v>
      </c>
      <c r="DP1" t="s">
        <v>823</v>
      </c>
      <c r="DQ1" t="s">
        <v>824</v>
      </c>
      <c r="DR1" t="s">
        <v>825</v>
      </c>
      <c r="DS1" t="s">
        <v>826</v>
      </c>
      <c r="DT1" t="s">
        <v>827</v>
      </c>
      <c r="DU1" t="s">
        <v>828</v>
      </c>
      <c r="DV1" t="s">
        <v>829</v>
      </c>
      <c r="DW1" t="s">
        <v>830</v>
      </c>
      <c r="DX1" t="s">
        <v>831</v>
      </c>
      <c r="DY1" t="s">
        <v>832</v>
      </c>
      <c r="DZ1" t="s">
        <v>833</v>
      </c>
      <c r="EA1" t="s">
        <v>834</v>
      </c>
      <c r="EB1" t="s">
        <v>835</v>
      </c>
      <c r="EC1" t="s">
        <v>836</v>
      </c>
      <c r="ED1" t="s">
        <v>837</v>
      </c>
      <c r="EE1" t="s">
        <v>838</v>
      </c>
      <c r="EF1" t="s">
        <v>839</v>
      </c>
      <c r="EG1" t="s">
        <v>840</v>
      </c>
      <c r="EH1" t="s">
        <v>841</v>
      </c>
      <c r="EI1" t="s">
        <v>842</v>
      </c>
      <c r="EJ1" t="s">
        <v>843</v>
      </c>
      <c r="EK1" t="s">
        <v>844</v>
      </c>
      <c r="EL1" t="s">
        <v>845</v>
      </c>
      <c r="EM1" t="s">
        <v>846</v>
      </c>
      <c r="EN1" t="s">
        <v>847</v>
      </c>
      <c r="EO1" t="s">
        <v>848</v>
      </c>
      <c r="EP1" t="s">
        <v>849</v>
      </c>
      <c r="EQ1" t="s">
        <v>850</v>
      </c>
      <c r="ER1" t="s">
        <v>851</v>
      </c>
      <c r="ES1" t="s">
        <v>852</v>
      </c>
      <c r="ET1" t="s">
        <v>1626</v>
      </c>
      <c r="EU1" t="s">
        <v>1627</v>
      </c>
      <c r="EV1" t="s">
        <v>1628</v>
      </c>
      <c r="EW1" t="s">
        <v>1629</v>
      </c>
      <c r="EX1" t="s">
        <v>1630</v>
      </c>
      <c r="EY1" t="s">
        <v>1631</v>
      </c>
      <c r="EZ1" t="s">
        <v>1632</v>
      </c>
      <c r="FA1" t="s">
        <v>1633</v>
      </c>
      <c r="FB1" t="s">
        <v>1634</v>
      </c>
      <c r="FC1" t="s">
        <v>1635</v>
      </c>
      <c r="FD1" t="s">
        <v>1636</v>
      </c>
      <c r="FE1" t="s">
        <v>1637</v>
      </c>
      <c r="FF1" t="s">
        <v>1638</v>
      </c>
      <c r="FG1" t="s">
        <v>1639</v>
      </c>
      <c r="FH1" t="s">
        <v>1640</v>
      </c>
      <c r="FI1" t="s">
        <v>1641</v>
      </c>
      <c r="FJ1" t="s">
        <v>1642</v>
      </c>
      <c r="FK1" t="s">
        <v>1643</v>
      </c>
      <c r="FL1" t="s">
        <v>1644</v>
      </c>
      <c r="FM1" t="s">
        <v>1645</v>
      </c>
      <c r="FN1" t="s">
        <v>1646</v>
      </c>
      <c r="FO1" t="s">
        <v>1647</v>
      </c>
      <c r="FP1" t="s">
        <v>1648</v>
      </c>
      <c r="FQ1" t="s">
        <v>1649</v>
      </c>
      <c r="FR1" t="s">
        <v>1650</v>
      </c>
      <c r="FS1" t="s">
        <v>853</v>
      </c>
      <c r="FT1" t="s">
        <v>854</v>
      </c>
      <c r="FU1" t="s">
        <v>855</v>
      </c>
      <c r="FV1" t="s">
        <v>1651</v>
      </c>
      <c r="FW1" t="s">
        <v>1652</v>
      </c>
      <c r="FX1" t="s">
        <v>1653</v>
      </c>
      <c r="FY1" t="s">
        <v>1654</v>
      </c>
      <c r="FZ1" t="s">
        <v>1655</v>
      </c>
      <c r="GA1" t="s">
        <v>1656</v>
      </c>
      <c r="GB1" t="s">
        <v>1657</v>
      </c>
      <c r="GC1" t="s">
        <v>1658</v>
      </c>
      <c r="GD1" t="s">
        <v>1659</v>
      </c>
      <c r="GE1" t="s">
        <v>1660</v>
      </c>
      <c r="GF1" t="s">
        <v>1661</v>
      </c>
      <c r="GG1" t="s">
        <v>1662</v>
      </c>
      <c r="GH1" t="s">
        <v>1663</v>
      </c>
      <c r="GI1" t="s">
        <v>1664</v>
      </c>
      <c r="GJ1" t="s">
        <v>1665</v>
      </c>
      <c r="GK1" t="s">
        <v>1666</v>
      </c>
      <c r="GL1" t="s">
        <v>1667</v>
      </c>
      <c r="GM1" t="s">
        <v>1668</v>
      </c>
      <c r="GN1" t="s">
        <v>1669</v>
      </c>
      <c r="GO1" t="s">
        <v>1670</v>
      </c>
      <c r="GP1" t="s">
        <v>1671</v>
      </c>
      <c r="GQ1" t="s">
        <v>1672</v>
      </c>
      <c r="GR1" t="s">
        <v>1673</v>
      </c>
      <c r="GS1" t="s">
        <v>1674</v>
      </c>
      <c r="GT1" t="s">
        <v>1675</v>
      </c>
      <c r="GU1" t="s">
        <v>1676</v>
      </c>
      <c r="GV1" t="s">
        <v>856</v>
      </c>
      <c r="GW1" t="s">
        <v>857</v>
      </c>
      <c r="GX1" t="s">
        <v>858</v>
      </c>
      <c r="GY1" t="s">
        <v>859</v>
      </c>
      <c r="GZ1" t="s">
        <v>860</v>
      </c>
      <c r="HA1" t="s">
        <v>861</v>
      </c>
      <c r="HB1" t="s">
        <v>1677</v>
      </c>
      <c r="HC1" t="s">
        <v>1678</v>
      </c>
      <c r="HD1" t="s">
        <v>1679</v>
      </c>
      <c r="HE1" t="s">
        <v>1680</v>
      </c>
      <c r="HF1" t="s">
        <v>1681</v>
      </c>
      <c r="HG1" t="s">
        <v>1682</v>
      </c>
      <c r="HH1" t="s">
        <v>862</v>
      </c>
      <c r="HI1" t="s">
        <v>864</v>
      </c>
      <c r="HJ1" t="s">
        <v>865</v>
      </c>
      <c r="HK1" t="s">
        <v>1683</v>
      </c>
      <c r="HL1" t="s">
        <v>1684</v>
      </c>
      <c r="HM1" t="s">
        <v>863</v>
      </c>
      <c r="HN1" t="s">
        <v>1699</v>
      </c>
    </row>
    <row r="2" spans="1:222" x14ac:dyDescent="0.25">
      <c r="A2">
        <v>999990</v>
      </c>
      <c r="B2" t="s">
        <v>37</v>
      </c>
      <c r="E2" s="151">
        <v>0.43</v>
      </c>
      <c r="F2">
        <v>62</v>
      </c>
      <c r="G2" t="s">
        <v>39</v>
      </c>
      <c r="H2">
        <v>64</v>
      </c>
      <c r="I2" t="s">
        <v>39</v>
      </c>
      <c r="J2">
        <v>63</v>
      </c>
      <c r="K2" t="s">
        <v>39</v>
      </c>
      <c r="L2">
        <v>8.73</v>
      </c>
      <c r="M2" t="s">
        <v>38</v>
      </c>
      <c r="N2">
        <v>42.950865913999998</v>
      </c>
      <c r="O2">
        <v>49306</v>
      </c>
      <c r="P2">
        <v>49306</v>
      </c>
      <c r="Q2">
        <v>4246</v>
      </c>
      <c r="R2">
        <v>16017</v>
      </c>
      <c r="S2">
        <v>2051</v>
      </c>
      <c r="T2">
        <v>23129</v>
      </c>
      <c r="U2">
        <v>112</v>
      </c>
      <c r="V2">
        <v>36</v>
      </c>
      <c r="W2">
        <v>1012</v>
      </c>
      <c r="X2">
        <v>1200</v>
      </c>
      <c r="Y2">
        <v>1.44607147E-2</v>
      </c>
      <c r="Z2">
        <v>1.24528455E-2</v>
      </c>
      <c r="AA2">
        <v>1.1682148200000001E-2</v>
      </c>
      <c r="AB2">
        <v>2.13158642E-2</v>
      </c>
      <c r="AC2">
        <v>5.3015860099999999E-2</v>
      </c>
      <c r="AD2">
        <v>4.9851945000000002E-2</v>
      </c>
      <c r="AE2">
        <v>4.5836206499999997E-2</v>
      </c>
      <c r="AF2">
        <v>3.6222772100000002E-2</v>
      </c>
      <c r="AG2">
        <v>9.1368190500000002E-2</v>
      </c>
      <c r="AH2">
        <v>0.1275909626</v>
      </c>
      <c r="AI2">
        <v>0.28943739099999999</v>
      </c>
      <c r="AJ2">
        <v>0.31572222449999998</v>
      </c>
      <c r="AK2">
        <v>0.21644424609999999</v>
      </c>
      <c r="AL2">
        <v>0.3215024541</v>
      </c>
      <c r="AM2">
        <v>0.29507565000000002</v>
      </c>
      <c r="AN2">
        <v>1.12562366E-2</v>
      </c>
      <c r="AO2">
        <v>2.64876486E-2</v>
      </c>
      <c r="AP2">
        <v>2.4925972500000001E-2</v>
      </c>
      <c r="AQ2">
        <v>3.2876323399999997E-2</v>
      </c>
      <c r="AR2">
        <v>3.0503387E-2</v>
      </c>
      <c r="AS2">
        <v>0.63499371270000005</v>
      </c>
      <c r="AT2">
        <v>0.59950107490000004</v>
      </c>
      <c r="AU2">
        <v>0.71072486109999999</v>
      </c>
      <c r="AV2">
        <v>0.53293716790000001</v>
      </c>
      <c r="AW2">
        <v>0.49381414029999998</v>
      </c>
      <c r="AX2">
        <v>3.5625525630000001</v>
      </c>
      <c r="AY2">
        <v>3.5431458333000001</v>
      </c>
      <c r="AZ2">
        <v>3.6677829315000001</v>
      </c>
      <c r="BA2">
        <v>3.4124986893</v>
      </c>
      <c r="BB2">
        <v>3.2683778921000002</v>
      </c>
      <c r="BC2">
        <v>4.2185534999999996E-3</v>
      </c>
      <c r="BD2">
        <v>7.0579644999999996E-3</v>
      </c>
      <c r="BE2">
        <v>9.3497748999999998E-3</v>
      </c>
      <c r="BF2">
        <v>1.8233075099999999E-2</v>
      </c>
      <c r="BG2">
        <v>4.6586622299999998E-2</v>
      </c>
      <c r="BH2">
        <v>2.6548493100000001E-2</v>
      </c>
      <c r="BI2">
        <v>1.35886099E-2</v>
      </c>
      <c r="BJ2">
        <v>2.4500060800000001E-2</v>
      </c>
      <c r="BK2">
        <v>3.7662759099999998E-2</v>
      </c>
      <c r="BL2">
        <v>5.4212469100000001E-2</v>
      </c>
      <c r="BM2">
        <v>7.3581308600000006E-2</v>
      </c>
      <c r="BN2">
        <v>5.91408753E-2</v>
      </c>
      <c r="BO2">
        <v>3.8249902589999998</v>
      </c>
      <c r="BP2">
        <v>3.7641832981999999</v>
      </c>
      <c r="BQ2">
        <v>3.6724904502000002</v>
      </c>
      <c r="BR2">
        <v>3.6139756618000001</v>
      </c>
      <c r="BS2">
        <v>3.4904282900000001</v>
      </c>
      <c r="BT2">
        <v>3.5852117908999999</v>
      </c>
      <c r="BU2">
        <v>0.1332495031</v>
      </c>
      <c r="BV2">
        <v>0.1613191092</v>
      </c>
      <c r="BW2">
        <v>0.21484200710000001</v>
      </c>
      <c r="BX2">
        <v>0.2113130248</v>
      </c>
      <c r="BY2">
        <v>0.21137386929999999</v>
      </c>
      <c r="BZ2">
        <v>0.2096093782</v>
      </c>
      <c r="CA2">
        <v>1.10128585E-2</v>
      </c>
      <c r="CB2">
        <v>1.83344826E-2</v>
      </c>
      <c r="CC2">
        <v>2.8373828699999999E-2</v>
      </c>
      <c r="CD2">
        <v>3.0016630799999999E-2</v>
      </c>
      <c r="CE2">
        <v>2.2127124500000001E-2</v>
      </c>
      <c r="CF2">
        <v>1.7482659300000002E-2</v>
      </c>
      <c r="CG2">
        <v>0.83793047499999995</v>
      </c>
      <c r="CH2">
        <v>0.78878838279999997</v>
      </c>
      <c r="CI2">
        <v>0.7097716302</v>
      </c>
      <c r="CJ2">
        <v>0.68622480019999998</v>
      </c>
      <c r="CK2">
        <v>0.6463310753</v>
      </c>
      <c r="CL2">
        <v>0.68721859409999997</v>
      </c>
      <c r="CM2">
        <v>0.11584796980000001</v>
      </c>
      <c r="CN2">
        <v>1.1114265999999999E-2</v>
      </c>
      <c r="CO2">
        <v>7.1796535999999996E-3</v>
      </c>
      <c r="CP2">
        <v>1.26353791E-2</v>
      </c>
      <c r="CQ2">
        <v>1.50285969E-2</v>
      </c>
      <c r="CR2">
        <v>1.5170567500000001E-2</v>
      </c>
      <c r="CS2">
        <v>1.09722955E-2</v>
      </c>
      <c r="CT2">
        <v>1.5738449700000001E-2</v>
      </c>
      <c r="CU2">
        <v>0.16184642839999999</v>
      </c>
      <c r="CV2">
        <v>3.9285279700000002E-2</v>
      </c>
      <c r="CW2">
        <v>2.8718614399999998E-2</v>
      </c>
      <c r="CX2">
        <v>4.62215552E-2</v>
      </c>
      <c r="CY2">
        <v>5.7335821199999998E-2</v>
      </c>
      <c r="CZ2">
        <v>5.8471585600000001E-2</v>
      </c>
      <c r="DA2">
        <v>3.3849835699999997E-2</v>
      </c>
      <c r="DB2">
        <v>5.8268770499999997E-2</v>
      </c>
      <c r="DC2">
        <v>0.29245933559999998</v>
      </c>
      <c r="DD2">
        <v>0.26909503909999999</v>
      </c>
      <c r="DE2">
        <v>0.26339593560000002</v>
      </c>
      <c r="DF2">
        <v>0.26627590960000003</v>
      </c>
      <c r="DG2">
        <v>0.31209183470000001</v>
      </c>
      <c r="DH2">
        <v>0.3646817832</v>
      </c>
      <c r="DI2">
        <v>0.2584675293</v>
      </c>
      <c r="DJ2">
        <v>0.2669654809</v>
      </c>
      <c r="DK2">
        <v>0.37376789840000002</v>
      </c>
      <c r="DL2">
        <v>0.63748833810000005</v>
      </c>
      <c r="DM2">
        <v>0.65034681380000003</v>
      </c>
      <c r="DN2">
        <v>0.61909301100000003</v>
      </c>
      <c r="DO2">
        <v>0.55993185410000001</v>
      </c>
      <c r="DP2">
        <v>0.51129679959999996</v>
      </c>
      <c r="DQ2">
        <v>0.64691923900000003</v>
      </c>
      <c r="DR2">
        <v>0.60550440110000003</v>
      </c>
      <c r="DS2">
        <v>5.6078367699999999E-2</v>
      </c>
      <c r="DT2">
        <v>4.3017077000000001E-2</v>
      </c>
      <c r="DU2">
        <v>5.0358982699999999E-2</v>
      </c>
      <c r="DV2">
        <v>5.5774145099999999E-2</v>
      </c>
      <c r="DW2">
        <v>5.5611893099999997E-2</v>
      </c>
      <c r="DX2">
        <v>5.0379264200000003E-2</v>
      </c>
      <c r="DY2">
        <v>4.9791100499999998E-2</v>
      </c>
      <c r="DZ2">
        <v>5.3522897799999997E-2</v>
      </c>
      <c r="EA2">
        <v>2.9790507294999999</v>
      </c>
      <c r="EB2">
        <v>3.6018649995000001</v>
      </c>
      <c r="EC2">
        <v>3.6394720543000001</v>
      </c>
      <c r="ED2">
        <v>3.5799467308000001</v>
      </c>
      <c r="EE2">
        <v>3.5003650889000002</v>
      </c>
      <c r="EF2">
        <v>3.4448976977000001</v>
      </c>
      <c r="EG2">
        <v>3.6220998485</v>
      </c>
      <c r="EH2">
        <v>3.5449246791000002</v>
      </c>
      <c r="EI2">
        <v>1.1337362599999999E-2</v>
      </c>
      <c r="EJ2">
        <v>5.3745994E-3</v>
      </c>
      <c r="EK2">
        <v>8.8224557000000006E-3</v>
      </c>
      <c r="EL2">
        <v>1.19863708E-2</v>
      </c>
      <c r="EM2">
        <v>3.35253316E-2</v>
      </c>
      <c r="EN2">
        <v>3.1882529499999999E-2</v>
      </c>
      <c r="EO2">
        <v>5.9282845899999999E-2</v>
      </c>
      <c r="EP2">
        <v>0.1283819413</v>
      </c>
      <c r="EQ2">
        <v>0.1372855231</v>
      </c>
      <c r="ER2">
        <v>0.4771427412</v>
      </c>
      <c r="ES2">
        <v>9.4978298799999999E-2</v>
      </c>
      <c r="ET2">
        <v>8.3762625000000004E-3</v>
      </c>
      <c r="EU2">
        <v>1.4947470900000001E-2</v>
      </c>
      <c r="EV2">
        <v>2.6589056100000001E-2</v>
      </c>
      <c r="EW2">
        <v>8.4594166999999998E-2</v>
      </c>
      <c r="EX2">
        <v>2.7359753399999999E-2</v>
      </c>
      <c r="EY2">
        <v>0.27704539</v>
      </c>
      <c r="EZ2">
        <v>0.28463067380000001</v>
      </c>
      <c r="FA2">
        <v>0.31399829639999999</v>
      </c>
      <c r="FB2">
        <v>0.3574818481</v>
      </c>
      <c r="FC2">
        <v>0.30984058739999998</v>
      </c>
      <c r="FD2">
        <v>0.61631444449999995</v>
      </c>
      <c r="FE2">
        <v>0.56102705549999998</v>
      </c>
      <c r="FF2">
        <v>0.5228166957</v>
      </c>
      <c r="FG2">
        <v>0.41086277529999998</v>
      </c>
      <c r="FH2">
        <v>0.56269013909999999</v>
      </c>
      <c r="FI2">
        <v>4.0745548200000002E-2</v>
      </c>
      <c r="FJ2">
        <v>7.1837098899999993E-2</v>
      </c>
      <c r="FK2">
        <v>6.2264227499999998E-2</v>
      </c>
      <c r="FL2">
        <v>7.0376830400000007E-2</v>
      </c>
      <c r="FM2">
        <v>3.6466150199999998E-2</v>
      </c>
      <c r="FN2">
        <v>1.6995903100000001E-2</v>
      </c>
      <c r="FO2">
        <v>2.1011641599999999E-2</v>
      </c>
      <c r="FP2">
        <v>2.1904027900000001E-2</v>
      </c>
      <c r="FQ2">
        <v>2.5696669799999999E-2</v>
      </c>
      <c r="FR2">
        <v>1.6306331899999998E-2</v>
      </c>
      <c r="FS2">
        <v>4.0522451600000002E-2</v>
      </c>
      <c r="FT2">
        <v>4.6546059299999998E-2</v>
      </c>
      <c r="FU2">
        <v>5.2427696400000001E-2</v>
      </c>
      <c r="FV2">
        <v>5.0987709399999998E-2</v>
      </c>
      <c r="FW2">
        <v>4.7337038099999999E-2</v>
      </c>
      <c r="FX2">
        <v>3.1416054800000003E-2</v>
      </c>
      <c r="FY2">
        <v>1.9166024399999999E-2</v>
      </c>
      <c r="FZ2">
        <v>1.38117065E-2</v>
      </c>
      <c r="GA2">
        <v>3.4782785099999998E-2</v>
      </c>
      <c r="GB2">
        <v>2.9874660300000001E-2</v>
      </c>
      <c r="GC2">
        <v>2.5047661499999999E-2</v>
      </c>
      <c r="GD2">
        <v>0.15034681380000001</v>
      </c>
      <c r="GE2">
        <v>0.1005557133</v>
      </c>
      <c r="GF2">
        <v>8.4472478000000004E-2</v>
      </c>
      <c r="GG2">
        <v>0.1160305034</v>
      </c>
      <c r="GH2">
        <v>0.1217093254</v>
      </c>
      <c r="GI2">
        <v>0.1017320407</v>
      </c>
      <c r="GJ2">
        <v>3.1250079588999999</v>
      </c>
      <c r="GK2">
        <v>3.2945870175</v>
      </c>
      <c r="GL2">
        <v>3.3400947018</v>
      </c>
      <c r="GM2">
        <v>3.2455029407999998</v>
      </c>
      <c r="GN2">
        <v>3.2182530134</v>
      </c>
      <c r="GO2">
        <v>3.3039454040999998</v>
      </c>
      <c r="GP2">
        <v>0.4412039103</v>
      </c>
      <c r="GQ2">
        <v>0.4047986046</v>
      </c>
      <c r="GR2">
        <v>0.4171094796</v>
      </c>
      <c r="GS2">
        <v>0.3764653389</v>
      </c>
      <c r="GT2">
        <v>0.39173731389999999</v>
      </c>
      <c r="GU2">
        <v>0.38334076989999999</v>
      </c>
      <c r="GV2">
        <v>4.43962195E-2</v>
      </c>
      <c r="GW2">
        <v>5.9546505499999999E-2</v>
      </c>
      <c r="GX2">
        <v>4.9121810699999997E-2</v>
      </c>
      <c r="GY2">
        <v>5.5165699899999997E-2</v>
      </c>
      <c r="GZ2">
        <v>7.2871455799999998E-2</v>
      </c>
      <c r="HA2">
        <v>4.9000121700000003E-2</v>
      </c>
      <c r="HB2">
        <v>0.33263700159999998</v>
      </c>
      <c r="HC2">
        <v>0.41593315219999999</v>
      </c>
      <c r="HD2">
        <v>0.43548452520000003</v>
      </c>
      <c r="HE2">
        <v>0.41755567269999999</v>
      </c>
      <c r="HF2">
        <v>0.38380724459999999</v>
      </c>
      <c r="HG2">
        <v>0.44087940619999999</v>
      </c>
      <c r="HN2">
        <v>1503</v>
      </c>
    </row>
    <row r="3" spans="1:222" x14ac:dyDescent="0.25">
      <c r="A3">
        <v>999999</v>
      </c>
      <c r="B3" t="s">
        <v>41</v>
      </c>
      <c r="E3" s="151">
        <v>0.26</v>
      </c>
      <c r="F3">
        <v>65</v>
      </c>
      <c r="G3" t="s">
        <v>39</v>
      </c>
      <c r="H3">
        <v>62</v>
      </c>
      <c r="I3" t="s">
        <v>39</v>
      </c>
      <c r="J3">
        <v>62</v>
      </c>
      <c r="K3" t="s">
        <v>39</v>
      </c>
      <c r="L3">
        <v>8.56</v>
      </c>
      <c r="M3" t="s">
        <v>42</v>
      </c>
      <c r="N3">
        <v>26.032636675999999</v>
      </c>
      <c r="O3">
        <v>8950</v>
      </c>
      <c r="P3">
        <v>8950</v>
      </c>
      <c r="Q3">
        <v>812</v>
      </c>
      <c r="R3">
        <v>3212</v>
      </c>
      <c r="S3">
        <v>276</v>
      </c>
      <c r="T3">
        <v>4005</v>
      </c>
      <c r="U3">
        <v>26</v>
      </c>
      <c r="V3">
        <v>13</v>
      </c>
      <c r="W3">
        <v>180</v>
      </c>
      <c r="X3">
        <v>212</v>
      </c>
      <c r="Y3">
        <v>1.2960893899999999E-2</v>
      </c>
      <c r="Z3">
        <v>1.18435754E-2</v>
      </c>
      <c r="AA3">
        <v>2.1787709499999999E-2</v>
      </c>
      <c r="AB3">
        <v>3.1284916199999999E-2</v>
      </c>
      <c r="AC3">
        <v>6.7039106099999995E-2</v>
      </c>
      <c r="AD3">
        <v>4.8603352000000002E-2</v>
      </c>
      <c r="AE3">
        <v>5.4078212299999998E-2</v>
      </c>
      <c r="AF3">
        <v>5.7653631300000001E-2</v>
      </c>
      <c r="AG3">
        <v>0.1102793296</v>
      </c>
      <c r="AH3">
        <v>0.14994413409999999</v>
      </c>
      <c r="AI3">
        <v>0.32636871509999998</v>
      </c>
      <c r="AJ3">
        <v>0.36983240220000002</v>
      </c>
      <c r="AK3">
        <v>0.2719553073</v>
      </c>
      <c r="AL3">
        <v>0.35519553069999998</v>
      </c>
      <c r="AM3">
        <v>0.34245810059999998</v>
      </c>
      <c r="AN3">
        <v>1.2067039099999999E-2</v>
      </c>
      <c r="AO3">
        <v>3.6201117300000002E-2</v>
      </c>
      <c r="AP3">
        <v>2.6927374300000001E-2</v>
      </c>
      <c r="AQ3">
        <v>3.7206703899999999E-2</v>
      </c>
      <c r="AR3">
        <v>3.2402234600000003E-2</v>
      </c>
      <c r="AS3">
        <v>0.6</v>
      </c>
      <c r="AT3">
        <v>0.52804469269999998</v>
      </c>
      <c r="AU3">
        <v>0.62167597770000005</v>
      </c>
      <c r="AV3">
        <v>0.4660335196</v>
      </c>
      <c r="AW3">
        <v>0.40815642460000001</v>
      </c>
      <c r="AX3">
        <v>3.5318932367999998</v>
      </c>
      <c r="AY3">
        <v>3.4671922095999999</v>
      </c>
      <c r="AZ3">
        <v>3.5348490068</v>
      </c>
      <c r="BA3">
        <v>3.3045143321000001</v>
      </c>
      <c r="BB3">
        <v>3.1282909930999998</v>
      </c>
      <c r="BC3">
        <v>7.7094972000000001E-3</v>
      </c>
      <c r="BD3">
        <v>1.27374302E-2</v>
      </c>
      <c r="BE3">
        <v>1.8212290499999999E-2</v>
      </c>
      <c r="BF3">
        <v>7.4860335200000003E-2</v>
      </c>
      <c r="BG3">
        <v>0.14983240219999999</v>
      </c>
      <c r="BH3">
        <v>9.9664804499999995E-2</v>
      </c>
      <c r="BI3">
        <v>2.84916201E-2</v>
      </c>
      <c r="BJ3">
        <v>4.6256983199999997E-2</v>
      </c>
      <c r="BK3">
        <v>7.0726257000000001E-2</v>
      </c>
      <c r="BL3">
        <v>0.1241340782</v>
      </c>
      <c r="BM3">
        <v>0.1392178771</v>
      </c>
      <c r="BN3">
        <v>0.12189944129999999</v>
      </c>
      <c r="BO3">
        <v>3.6505198218000001</v>
      </c>
      <c r="BP3">
        <v>3.5807192922</v>
      </c>
      <c r="BQ3">
        <v>3.4430290989999999</v>
      </c>
      <c r="BR3">
        <v>3.1727325922</v>
      </c>
      <c r="BS3">
        <v>2.9654457498000002</v>
      </c>
      <c r="BT3">
        <v>3.1286811046</v>
      </c>
      <c r="BU3">
        <v>0.26167597770000001</v>
      </c>
      <c r="BV3">
        <v>0.27698324019999998</v>
      </c>
      <c r="BW3">
        <v>0.336424581</v>
      </c>
      <c r="BX3">
        <v>0.31698324020000002</v>
      </c>
      <c r="BY3">
        <v>0.27564245809999999</v>
      </c>
      <c r="BZ3">
        <v>0.30681564249999999</v>
      </c>
      <c r="CA3">
        <v>2.2011173200000001E-2</v>
      </c>
      <c r="CB3">
        <v>2.7597765400000002E-2</v>
      </c>
      <c r="CC3">
        <v>4.39106145E-2</v>
      </c>
      <c r="CD3">
        <v>4.52513966E-2</v>
      </c>
      <c r="CE3">
        <v>2.9944134099999999E-2</v>
      </c>
      <c r="CF3">
        <v>2.49162011E-2</v>
      </c>
      <c r="CG3">
        <v>0.68011173179999995</v>
      </c>
      <c r="CH3">
        <v>0.63642458099999999</v>
      </c>
      <c r="CI3">
        <v>0.53072625699999998</v>
      </c>
      <c r="CJ3">
        <v>0.43877094970000002</v>
      </c>
      <c r="CK3">
        <v>0.4053631285</v>
      </c>
      <c r="CL3">
        <v>0.44670391059999998</v>
      </c>
      <c r="CM3">
        <v>0.14413407819999999</v>
      </c>
      <c r="CN3">
        <v>1.48603352E-2</v>
      </c>
      <c r="CO3">
        <v>1.17318436E-2</v>
      </c>
      <c r="CP3">
        <v>2.1787709499999999E-2</v>
      </c>
      <c r="CQ3">
        <v>2.4581005600000001E-2</v>
      </c>
      <c r="CR3">
        <v>2.03351955E-2</v>
      </c>
      <c r="CS3">
        <v>1.18435754E-2</v>
      </c>
      <c r="CT3">
        <v>2.5474860299999999E-2</v>
      </c>
      <c r="CU3">
        <v>0.14938547490000001</v>
      </c>
      <c r="CV3">
        <v>6.5698324000000002E-2</v>
      </c>
      <c r="CW3">
        <v>4.9944134100000002E-2</v>
      </c>
      <c r="CX3">
        <v>0.08</v>
      </c>
      <c r="CY3">
        <v>8.6927374299999999E-2</v>
      </c>
      <c r="CZ3">
        <v>7.7094972100000006E-2</v>
      </c>
      <c r="DA3">
        <v>4.0446927399999999E-2</v>
      </c>
      <c r="DB3">
        <v>9.2402234599999994E-2</v>
      </c>
      <c r="DC3">
        <v>0.29139664799999998</v>
      </c>
      <c r="DD3">
        <v>0.38067039110000001</v>
      </c>
      <c r="DE3">
        <v>0.34558659219999999</v>
      </c>
      <c r="DF3">
        <v>0.34100558660000002</v>
      </c>
      <c r="DG3">
        <v>0.37865921790000001</v>
      </c>
      <c r="DH3">
        <v>0.4153072626</v>
      </c>
      <c r="DI3">
        <v>0.32916201119999999</v>
      </c>
      <c r="DJ3">
        <v>0.32502793299999999</v>
      </c>
      <c r="DK3">
        <v>0.35709497210000002</v>
      </c>
      <c r="DL3">
        <v>0.49921787709999998</v>
      </c>
      <c r="DM3">
        <v>0.54290502789999995</v>
      </c>
      <c r="DN3">
        <v>0.50391061449999996</v>
      </c>
      <c r="DO3">
        <v>0.45497206699999998</v>
      </c>
      <c r="DP3">
        <v>0.43877094970000002</v>
      </c>
      <c r="DQ3">
        <v>0.57128491619999999</v>
      </c>
      <c r="DR3">
        <v>0.50379888269999995</v>
      </c>
      <c r="DS3">
        <v>5.7988826799999997E-2</v>
      </c>
      <c r="DT3">
        <v>3.9553072600000003E-2</v>
      </c>
      <c r="DU3">
        <v>4.9832402200000001E-2</v>
      </c>
      <c r="DV3">
        <v>5.3296089400000003E-2</v>
      </c>
      <c r="DW3">
        <v>5.4860335199999999E-2</v>
      </c>
      <c r="DX3">
        <v>4.8491620100000001E-2</v>
      </c>
      <c r="DY3">
        <v>4.7262569800000001E-2</v>
      </c>
      <c r="DZ3">
        <v>5.3296089400000003E-2</v>
      </c>
      <c r="EA3">
        <v>2.9144822678</v>
      </c>
      <c r="EB3">
        <v>3.4204281061000001</v>
      </c>
      <c r="EC3">
        <v>3.4941204139000002</v>
      </c>
      <c r="ED3">
        <v>3.4017467249000002</v>
      </c>
      <c r="EE3">
        <v>3.3373921267000002</v>
      </c>
      <c r="EF3">
        <v>3.3373649600999999</v>
      </c>
      <c r="EG3">
        <v>3.5323091356999998</v>
      </c>
      <c r="EH3">
        <v>3.3807388174000002</v>
      </c>
      <c r="EI3">
        <v>1.26256983E-2</v>
      </c>
      <c r="EJ3">
        <v>6.9273742999999997E-3</v>
      </c>
      <c r="EK3">
        <v>9.1620112000000004E-3</v>
      </c>
      <c r="EL3">
        <v>1.2513966499999999E-2</v>
      </c>
      <c r="EM3">
        <v>4.2011173200000002E-2</v>
      </c>
      <c r="EN3">
        <v>3.7765363099999998E-2</v>
      </c>
      <c r="EO3">
        <v>7.1284916200000006E-2</v>
      </c>
      <c r="EP3">
        <v>0.14357541900000001</v>
      </c>
      <c r="EQ3">
        <v>0.13452513969999999</v>
      </c>
      <c r="ER3">
        <v>0.43877094970000002</v>
      </c>
      <c r="ES3">
        <v>9.0837988800000005E-2</v>
      </c>
      <c r="ET3">
        <v>1.12849162E-2</v>
      </c>
      <c r="EU3">
        <v>1.98882682E-2</v>
      </c>
      <c r="EV3">
        <v>3.0279329600000002E-2</v>
      </c>
      <c r="EW3">
        <v>0.10324022350000001</v>
      </c>
      <c r="EX3">
        <v>3.9106145299999999E-2</v>
      </c>
      <c r="EY3">
        <v>0.34134078210000002</v>
      </c>
      <c r="EZ3">
        <v>0.31117318440000002</v>
      </c>
      <c r="FA3">
        <v>0.32513966480000001</v>
      </c>
      <c r="FB3">
        <v>0.37832402230000001</v>
      </c>
      <c r="FC3">
        <v>0.36100558659999998</v>
      </c>
      <c r="FD3">
        <v>0.41441340780000002</v>
      </c>
      <c r="FE3">
        <v>0.48581005589999998</v>
      </c>
      <c r="FF3">
        <v>0.42938547490000001</v>
      </c>
      <c r="FG3">
        <v>0.29340782119999997</v>
      </c>
      <c r="FH3">
        <v>0.46178770949999998</v>
      </c>
      <c r="FI3">
        <v>0.1680446927</v>
      </c>
      <c r="FJ3">
        <v>0.1136312849</v>
      </c>
      <c r="FK3">
        <v>0.1127374302</v>
      </c>
      <c r="FL3">
        <v>0.14000000000000001</v>
      </c>
      <c r="FM3">
        <v>7.1731843599999998E-2</v>
      </c>
      <c r="FN3">
        <v>2.34636872E-2</v>
      </c>
      <c r="FO3">
        <v>2.0893854699999999E-2</v>
      </c>
      <c r="FP3">
        <v>4.51396648E-2</v>
      </c>
      <c r="FQ3">
        <v>3.0949720699999999E-2</v>
      </c>
      <c r="FR3">
        <v>2.0111731800000001E-2</v>
      </c>
      <c r="FS3">
        <v>4.1452514000000003E-2</v>
      </c>
      <c r="FT3">
        <v>4.8603352000000002E-2</v>
      </c>
      <c r="FU3">
        <v>5.7318435799999998E-2</v>
      </c>
      <c r="FV3">
        <v>5.4078212299999998E-2</v>
      </c>
      <c r="FW3">
        <v>4.6256983199999997E-2</v>
      </c>
      <c r="FX3">
        <v>5.4301676E-2</v>
      </c>
      <c r="FY3">
        <v>2.0223463699999999E-2</v>
      </c>
      <c r="FZ3">
        <v>2.0558659199999999E-2</v>
      </c>
      <c r="GA3">
        <v>3.7877095E-2</v>
      </c>
      <c r="GB3">
        <v>5.3743016800000001E-2</v>
      </c>
      <c r="GC3">
        <v>5.1396648000000003E-2</v>
      </c>
      <c r="GD3">
        <v>0.1988826816</v>
      </c>
      <c r="GE3">
        <v>0.1115083799</v>
      </c>
      <c r="GF3">
        <v>0.1168715084</v>
      </c>
      <c r="GG3">
        <v>0.15217877090000001</v>
      </c>
      <c r="GH3">
        <v>0.1618994413</v>
      </c>
      <c r="GI3">
        <v>0.1433519553</v>
      </c>
      <c r="GJ3">
        <v>2.9446318482999998</v>
      </c>
      <c r="GK3">
        <v>3.2526032526000002</v>
      </c>
      <c r="GL3">
        <v>3.2049362498999998</v>
      </c>
      <c r="GM3">
        <v>3.1177095632</v>
      </c>
      <c r="GN3">
        <v>3.0306629499</v>
      </c>
      <c r="GO3">
        <v>3.1001638193000001</v>
      </c>
      <c r="GP3">
        <v>0.45307262570000001</v>
      </c>
      <c r="GQ3">
        <v>0.4300558659</v>
      </c>
      <c r="GR3">
        <v>0.46402234640000001</v>
      </c>
      <c r="GS3">
        <v>0.41698324019999999</v>
      </c>
      <c r="GT3">
        <v>0.40860335199999998</v>
      </c>
      <c r="GU3">
        <v>0.41832402229999999</v>
      </c>
      <c r="GV3">
        <v>3.9441340800000002E-2</v>
      </c>
      <c r="GW3">
        <v>4.5027932999999999E-2</v>
      </c>
      <c r="GX3">
        <v>4.4804469299999997E-2</v>
      </c>
      <c r="GY3">
        <v>5.3631284899999999E-2</v>
      </c>
      <c r="GZ3">
        <v>7.8100558700000003E-2</v>
      </c>
      <c r="HA3">
        <v>4.51396648E-2</v>
      </c>
      <c r="HB3">
        <v>0.25430167599999998</v>
      </c>
      <c r="HC3">
        <v>0.39318435750000003</v>
      </c>
      <c r="HD3">
        <v>0.35374301679999998</v>
      </c>
      <c r="HE3">
        <v>0.33932960890000002</v>
      </c>
      <c r="HF3">
        <v>0.2976536313</v>
      </c>
      <c r="HG3">
        <v>0.34178770949999998</v>
      </c>
      <c r="HN3">
        <v>214</v>
      </c>
    </row>
    <row r="4" spans="1:222" x14ac:dyDescent="0.25">
      <c r="A4">
        <v>400009</v>
      </c>
      <c r="B4" t="s">
        <v>282</v>
      </c>
      <c r="D4" t="s">
        <v>44</v>
      </c>
      <c r="E4" t="s">
        <v>45</v>
      </c>
      <c r="M4" t="s">
        <v>38</v>
      </c>
      <c r="FD4"/>
      <c r="HH4" t="s">
        <v>866</v>
      </c>
      <c r="HL4" t="s">
        <v>282</v>
      </c>
      <c r="HM4">
        <v>468</v>
      </c>
    </row>
    <row r="5" spans="1:222" x14ac:dyDescent="0.25">
      <c r="A5">
        <v>400010</v>
      </c>
      <c r="B5" t="s">
        <v>43</v>
      </c>
      <c r="D5" t="s">
        <v>44</v>
      </c>
      <c r="E5" t="s">
        <v>45</v>
      </c>
      <c r="M5" t="s">
        <v>42</v>
      </c>
      <c r="N5">
        <v>4.9668874171999997</v>
      </c>
      <c r="O5">
        <v>11</v>
      </c>
      <c r="P5">
        <v>11</v>
      </c>
      <c r="Q5">
        <v>0</v>
      </c>
      <c r="R5">
        <v>8</v>
      </c>
      <c r="S5">
        <v>0</v>
      </c>
      <c r="T5">
        <v>1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9.0909090900000003E-2</v>
      </c>
      <c r="AD5">
        <v>0</v>
      </c>
      <c r="AE5">
        <v>0</v>
      </c>
      <c r="AF5">
        <v>0</v>
      </c>
      <c r="AG5">
        <v>9.0909090900000003E-2</v>
      </c>
      <c r="AH5">
        <v>9.0909090900000003E-2</v>
      </c>
      <c r="AI5">
        <v>9.0909090900000003E-2</v>
      </c>
      <c r="AJ5">
        <v>0.18181818180000001</v>
      </c>
      <c r="AK5">
        <v>0.18181818180000001</v>
      </c>
      <c r="AL5">
        <v>9.0909090900000003E-2</v>
      </c>
      <c r="AM5">
        <v>0</v>
      </c>
      <c r="AN5">
        <v>0</v>
      </c>
      <c r="AO5">
        <v>9.0909090900000003E-2</v>
      </c>
      <c r="AP5">
        <v>9.0909090900000003E-2</v>
      </c>
      <c r="AQ5">
        <v>9.0909090900000003E-2</v>
      </c>
      <c r="AR5">
        <v>0.18181818180000001</v>
      </c>
      <c r="AS5">
        <v>0.90909090910000001</v>
      </c>
      <c r="AT5">
        <v>0.72727272730000003</v>
      </c>
      <c r="AU5">
        <v>0.72727272730000003</v>
      </c>
      <c r="AV5">
        <v>0.72727272730000003</v>
      </c>
      <c r="AW5">
        <v>0.63636363640000004</v>
      </c>
      <c r="AX5">
        <v>3.9090909091000001</v>
      </c>
      <c r="AY5">
        <v>3.8</v>
      </c>
      <c r="AZ5">
        <v>3.8</v>
      </c>
      <c r="BA5">
        <v>3.7</v>
      </c>
      <c r="BB5">
        <v>3.4444444444000002</v>
      </c>
      <c r="BC5">
        <v>0</v>
      </c>
      <c r="BD5">
        <v>0</v>
      </c>
      <c r="BE5">
        <v>0</v>
      </c>
      <c r="BF5">
        <v>9.0909090900000003E-2</v>
      </c>
      <c r="BG5">
        <v>9.0909090900000003E-2</v>
      </c>
      <c r="BH5">
        <v>9.0909090900000003E-2</v>
      </c>
      <c r="BI5">
        <v>0</v>
      </c>
      <c r="BJ5">
        <v>0</v>
      </c>
      <c r="BK5">
        <v>0.18181818180000001</v>
      </c>
      <c r="BL5">
        <v>0</v>
      </c>
      <c r="BM5">
        <v>0</v>
      </c>
      <c r="BN5">
        <v>0</v>
      </c>
      <c r="BO5">
        <v>3.9</v>
      </c>
      <c r="BP5">
        <v>4</v>
      </c>
      <c r="BQ5">
        <v>3.4444444444000002</v>
      </c>
      <c r="BR5">
        <v>3.5</v>
      </c>
      <c r="BS5">
        <v>3.4</v>
      </c>
      <c r="BT5">
        <v>3.6</v>
      </c>
      <c r="BU5">
        <v>9.0909090900000003E-2</v>
      </c>
      <c r="BV5">
        <v>0</v>
      </c>
      <c r="BW5">
        <v>9.0909090900000003E-2</v>
      </c>
      <c r="BX5">
        <v>0.18181818180000001</v>
      </c>
      <c r="BY5">
        <v>0.27272727270000002</v>
      </c>
      <c r="BZ5">
        <v>9.0909090900000003E-2</v>
      </c>
      <c r="CA5">
        <v>9.0909090900000003E-2</v>
      </c>
      <c r="CB5">
        <v>0.18181818180000001</v>
      </c>
      <c r="CC5">
        <v>0.18181818180000001</v>
      </c>
      <c r="CD5">
        <v>9.0909090900000003E-2</v>
      </c>
      <c r="CE5">
        <v>9.0909090900000003E-2</v>
      </c>
      <c r="CF5">
        <v>9.0909090900000003E-2</v>
      </c>
      <c r="CG5">
        <v>0.81818181820000002</v>
      </c>
      <c r="CH5">
        <v>0.81818181820000002</v>
      </c>
      <c r="CI5">
        <v>0.54545454550000005</v>
      </c>
      <c r="CJ5">
        <v>0.63636363640000004</v>
      </c>
      <c r="CK5">
        <v>0.54545454550000005</v>
      </c>
      <c r="CL5">
        <v>0.72727272730000003</v>
      </c>
      <c r="CM5">
        <v>9.0909090900000003E-2</v>
      </c>
      <c r="CN5">
        <v>0</v>
      </c>
      <c r="CO5">
        <v>0</v>
      </c>
      <c r="CP5">
        <v>9.0909090900000003E-2</v>
      </c>
      <c r="CQ5">
        <v>0</v>
      </c>
      <c r="CR5">
        <v>0</v>
      </c>
      <c r="CS5">
        <v>0</v>
      </c>
      <c r="CT5">
        <v>0</v>
      </c>
      <c r="CU5">
        <v>9.0909090900000003E-2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0.18181818180000001</v>
      </c>
      <c r="DD5">
        <v>9.0909090900000003E-2</v>
      </c>
      <c r="DE5">
        <v>9.0909090900000003E-2</v>
      </c>
      <c r="DF5">
        <v>0.27272727270000002</v>
      </c>
      <c r="DG5">
        <v>0.18181818180000001</v>
      </c>
      <c r="DH5">
        <v>9.0909090900000003E-2</v>
      </c>
      <c r="DI5">
        <v>0</v>
      </c>
      <c r="DJ5">
        <v>0</v>
      </c>
      <c r="DK5">
        <v>0.54545454550000005</v>
      </c>
      <c r="DL5">
        <v>0.72727272730000003</v>
      </c>
      <c r="DM5">
        <v>0.63636363640000004</v>
      </c>
      <c r="DN5">
        <v>0.4545454545</v>
      </c>
      <c r="DO5">
        <v>0.63636363640000004</v>
      </c>
      <c r="DP5">
        <v>0.81818181820000002</v>
      </c>
      <c r="DQ5">
        <v>0.81818181820000002</v>
      </c>
      <c r="DR5">
        <v>0.81818181820000002</v>
      </c>
      <c r="DS5">
        <v>9.0909090900000003E-2</v>
      </c>
      <c r="DT5">
        <v>0.18181818180000001</v>
      </c>
      <c r="DU5">
        <v>0.27272727270000002</v>
      </c>
      <c r="DV5">
        <v>0.18181818180000001</v>
      </c>
      <c r="DW5">
        <v>0.18181818180000001</v>
      </c>
      <c r="DX5">
        <v>9.0909090900000003E-2</v>
      </c>
      <c r="DY5">
        <v>0.18181818180000001</v>
      </c>
      <c r="DZ5">
        <v>0.18181818180000001</v>
      </c>
      <c r="EA5">
        <v>3.3</v>
      </c>
      <c r="EB5">
        <v>3.8888888889</v>
      </c>
      <c r="EC5">
        <v>3.875</v>
      </c>
      <c r="ED5">
        <v>3.3333333333000001</v>
      </c>
      <c r="EE5">
        <v>3.7777777777999999</v>
      </c>
      <c r="EF5">
        <v>3.9</v>
      </c>
      <c r="EG5">
        <v>4</v>
      </c>
      <c r="EH5">
        <v>4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0.18181818180000001</v>
      </c>
      <c r="EP5">
        <v>0</v>
      </c>
      <c r="EQ5">
        <v>9.0909090900000003E-2</v>
      </c>
      <c r="ER5">
        <v>0.54545454550000005</v>
      </c>
      <c r="ES5">
        <v>0.18181818180000001</v>
      </c>
      <c r="ET5">
        <v>0</v>
      </c>
      <c r="EU5">
        <v>0</v>
      </c>
      <c r="EV5">
        <v>0</v>
      </c>
      <c r="EW5">
        <v>0</v>
      </c>
      <c r="EX5">
        <v>0</v>
      </c>
      <c r="EY5">
        <v>0.18181818180000001</v>
      </c>
      <c r="EZ5">
        <v>0.18181818180000001</v>
      </c>
      <c r="FA5">
        <v>0.27272727270000002</v>
      </c>
      <c r="FB5">
        <v>0.36363636360000001</v>
      </c>
      <c r="FC5">
        <v>0.4545454545</v>
      </c>
      <c r="FD5">
        <v>0.54545454550000005</v>
      </c>
      <c r="FE5">
        <v>0.4545454545</v>
      </c>
      <c r="FF5">
        <v>0.36363636360000001</v>
      </c>
      <c r="FG5">
        <v>0.27272727270000002</v>
      </c>
      <c r="FH5">
        <v>0.27272727270000002</v>
      </c>
      <c r="FI5">
        <v>9.0909090900000003E-2</v>
      </c>
      <c r="FJ5">
        <v>9.0909090900000003E-2</v>
      </c>
      <c r="FK5">
        <v>0</v>
      </c>
      <c r="FL5">
        <v>0</v>
      </c>
      <c r="FM5">
        <v>0</v>
      </c>
      <c r="FN5">
        <v>9.0909090900000003E-2</v>
      </c>
      <c r="FO5">
        <v>9.0909090900000003E-2</v>
      </c>
      <c r="FP5">
        <v>9.0909090900000003E-2</v>
      </c>
      <c r="FQ5">
        <v>0.18181818180000001</v>
      </c>
      <c r="FR5">
        <v>9.0909090900000003E-2</v>
      </c>
      <c r="FS5">
        <v>9.0909090900000003E-2</v>
      </c>
      <c r="FT5">
        <v>0.18181818180000001</v>
      </c>
      <c r="FU5">
        <v>0.27272727270000002</v>
      </c>
      <c r="FV5">
        <v>0.18181818180000001</v>
      </c>
      <c r="FW5">
        <v>0.18181818180000001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0.36363636360000001</v>
      </c>
      <c r="GE5">
        <v>0</v>
      </c>
      <c r="GF5">
        <v>0</v>
      </c>
      <c r="GG5">
        <v>9.0909090900000003E-2</v>
      </c>
      <c r="GH5">
        <v>9.0909090900000003E-2</v>
      </c>
      <c r="GI5">
        <v>9.0909090900000003E-2</v>
      </c>
      <c r="GJ5">
        <v>2.8888888889</v>
      </c>
      <c r="GK5">
        <v>3.625</v>
      </c>
      <c r="GL5">
        <v>3.4444444444000002</v>
      </c>
      <c r="GM5">
        <v>3.3333333333000001</v>
      </c>
      <c r="GN5">
        <v>3.1111111111</v>
      </c>
      <c r="GO5">
        <v>3.1111111111</v>
      </c>
      <c r="GP5">
        <v>0.18181818180000001</v>
      </c>
      <c r="GQ5">
        <v>0.27272727270000002</v>
      </c>
      <c r="GR5">
        <v>0.4545454545</v>
      </c>
      <c r="GS5">
        <v>0.36363636360000001</v>
      </c>
      <c r="GT5">
        <v>0.54545454550000005</v>
      </c>
      <c r="GU5">
        <v>0.54545454550000005</v>
      </c>
      <c r="GV5">
        <v>0.18181818180000001</v>
      </c>
      <c r="GW5">
        <v>0.27272727270000002</v>
      </c>
      <c r="GX5">
        <v>0.18181818180000001</v>
      </c>
      <c r="GY5">
        <v>0.18181818180000001</v>
      </c>
      <c r="GZ5">
        <v>0.18181818180000001</v>
      </c>
      <c r="HA5">
        <v>0.18181818180000001</v>
      </c>
      <c r="HB5">
        <v>0.27272727270000002</v>
      </c>
      <c r="HC5">
        <v>0.4545454545</v>
      </c>
      <c r="HD5">
        <v>0.36363636360000001</v>
      </c>
      <c r="HE5">
        <v>0.36363636360000001</v>
      </c>
      <c r="HF5">
        <v>0.18181818180000001</v>
      </c>
      <c r="HG5">
        <v>0.18181818180000001</v>
      </c>
      <c r="HH5" t="s">
        <v>867</v>
      </c>
      <c r="HJ5">
        <v>11</v>
      </c>
      <c r="HK5">
        <v>15</v>
      </c>
      <c r="HL5" t="s">
        <v>43</v>
      </c>
      <c r="HM5">
        <v>302</v>
      </c>
      <c r="HN5">
        <v>1</v>
      </c>
    </row>
    <row r="6" spans="1:222" x14ac:dyDescent="0.25">
      <c r="A6">
        <v>400011</v>
      </c>
      <c r="B6" t="s">
        <v>404</v>
      </c>
      <c r="D6" t="s">
        <v>44</v>
      </c>
      <c r="E6" t="s">
        <v>45</v>
      </c>
      <c r="M6" t="s">
        <v>38</v>
      </c>
      <c r="FD6"/>
      <c r="HH6" t="s">
        <v>868</v>
      </c>
      <c r="HL6" t="s">
        <v>404</v>
      </c>
      <c r="HM6">
        <v>487</v>
      </c>
    </row>
    <row r="7" spans="1:222" x14ac:dyDescent="0.25">
      <c r="A7">
        <v>400013</v>
      </c>
      <c r="B7" t="s">
        <v>71</v>
      </c>
      <c r="C7" t="s">
        <v>42</v>
      </c>
      <c r="D7" t="s">
        <v>44</v>
      </c>
      <c r="E7" s="151">
        <v>0.36</v>
      </c>
      <c r="F7">
        <v>68</v>
      </c>
      <c r="G7" t="s">
        <v>39</v>
      </c>
      <c r="H7">
        <v>87</v>
      </c>
      <c r="I7" t="s">
        <v>62</v>
      </c>
      <c r="J7">
        <v>63</v>
      </c>
      <c r="K7" t="s">
        <v>39</v>
      </c>
      <c r="L7">
        <v>8.77</v>
      </c>
      <c r="M7" t="s">
        <v>42</v>
      </c>
      <c r="N7">
        <v>34.636871507999999</v>
      </c>
      <c r="O7">
        <v>106</v>
      </c>
      <c r="P7">
        <v>106</v>
      </c>
      <c r="Q7">
        <v>5</v>
      </c>
      <c r="R7">
        <v>4</v>
      </c>
      <c r="S7">
        <v>3</v>
      </c>
      <c r="T7">
        <v>91</v>
      </c>
      <c r="U7">
        <v>0</v>
      </c>
      <c r="V7">
        <v>0</v>
      </c>
      <c r="W7">
        <v>1</v>
      </c>
      <c r="X7">
        <v>2</v>
      </c>
      <c r="Y7">
        <v>9.4339622999999994E-3</v>
      </c>
      <c r="Z7">
        <v>2.8301886799999999E-2</v>
      </c>
      <c r="AA7">
        <v>1.8867924500000001E-2</v>
      </c>
      <c r="AB7">
        <v>0</v>
      </c>
      <c r="AC7">
        <v>3.7735849100000003E-2</v>
      </c>
      <c r="AD7">
        <v>9.4339622999999994E-3</v>
      </c>
      <c r="AE7">
        <v>9.4339622999999994E-3</v>
      </c>
      <c r="AF7">
        <v>6.6037735799999997E-2</v>
      </c>
      <c r="AG7">
        <v>7.5471698099999998E-2</v>
      </c>
      <c r="AH7">
        <v>0.1509433962</v>
      </c>
      <c r="AI7">
        <v>0.32075471700000002</v>
      </c>
      <c r="AJ7">
        <v>0.39622641510000001</v>
      </c>
      <c r="AK7">
        <v>0.32075471700000002</v>
      </c>
      <c r="AL7">
        <v>0.3301886792</v>
      </c>
      <c r="AM7">
        <v>0.3301886792</v>
      </c>
      <c r="AN7">
        <v>0</v>
      </c>
      <c r="AO7">
        <v>9.4339622999999994E-3</v>
      </c>
      <c r="AP7">
        <v>9.4339622999999994E-3</v>
      </c>
      <c r="AQ7">
        <v>4.7169811300000003E-2</v>
      </c>
      <c r="AR7">
        <v>9.4339622999999994E-3</v>
      </c>
      <c r="AS7">
        <v>0.66037735850000001</v>
      </c>
      <c r="AT7">
        <v>0.55660377360000002</v>
      </c>
      <c r="AU7">
        <v>0.58490566040000003</v>
      </c>
      <c r="AV7">
        <v>0.54716981129999998</v>
      </c>
      <c r="AW7">
        <v>0.47169811319999999</v>
      </c>
      <c r="AX7">
        <v>3.6320754716999999</v>
      </c>
      <c r="AY7">
        <v>3.4952380952</v>
      </c>
      <c r="AZ7">
        <v>3.4857142856999999</v>
      </c>
      <c r="BA7">
        <v>3.4950495049999999</v>
      </c>
      <c r="BB7">
        <v>3.2476190476000002</v>
      </c>
      <c r="BC7">
        <v>0</v>
      </c>
      <c r="BD7">
        <v>0</v>
      </c>
      <c r="BE7">
        <v>0</v>
      </c>
      <c r="BF7">
        <v>2.8301886799999999E-2</v>
      </c>
      <c r="BG7">
        <v>5.6603773599999997E-2</v>
      </c>
      <c r="BH7">
        <v>2.8301886799999999E-2</v>
      </c>
      <c r="BI7">
        <v>0</v>
      </c>
      <c r="BJ7">
        <v>9.4339622999999994E-3</v>
      </c>
      <c r="BK7">
        <v>1.8867924500000001E-2</v>
      </c>
      <c r="BL7">
        <v>7.5471698099999998E-2</v>
      </c>
      <c r="BM7">
        <v>8.4905660399999999E-2</v>
      </c>
      <c r="BN7">
        <v>7.5471698099999998E-2</v>
      </c>
      <c r="BO7">
        <v>3.8571428570999999</v>
      </c>
      <c r="BP7">
        <v>3.7403846154</v>
      </c>
      <c r="BQ7">
        <v>3.7524752475000001</v>
      </c>
      <c r="BR7">
        <v>3.5238095237999998</v>
      </c>
      <c r="BS7">
        <v>3.3904761904999998</v>
      </c>
      <c r="BT7">
        <v>3.5238095237999998</v>
      </c>
      <c r="BU7">
        <v>0.14150943399999999</v>
      </c>
      <c r="BV7">
        <v>0.2358490566</v>
      </c>
      <c r="BW7">
        <v>0.1981132075</v>
      </c>
      <c r="BX7">
        <v>0.2358490566</v>
      </c>
      <c r="BY7">
        <v>0.2641509434</v>
      </c>
      <c r="BZ7">
        <v>0.2358490566</v>
      </c>
      <c r="CA7">
        <v>9.4339622999999994E-3</v>
      </c>
      <c r="CB7">
        <v>1.8867924500000001E-2</v>
      </c>
      <c r="CC7">
        <v>4.7169811300000003E-2</v>
      </c>
      <c r="CD7">
        <v>9.4339622999999994E-3</v>
      </c>
      <c r="CE7">
        <v>9.4339622999999994E-3</v>
      </c>
      <c r="CF7">
        <v>9.4339622999999994E-3</v>
      </c>
      <c r="CG7">
        <v>0.84905660380000003</v>
      </c>
      <c r="CH7">
        <v>0.7358490566</v>
      </c>
      <c r="CI7">
        <v>0.7358490566</v>
      </c>
      <c r="CJ7">
        <v>0.65094339619999997</v>
      </c>
      <c r="CK7">
        <v>0.58490566040000003</v>
      </c>
      <c r="CL7">
        <v>0.65094339619999997</v>
      </c>
      <c r="CM7">
        <v>0.1226415094</v>
      </c>
      <c r="CN7">
        <v>0</v>
      </c>
      <c r="CO7">
        <v>0</v>
      </c>
      <c r="CP7">
        <v>9.4339622999999994E-3</v>
      </c>
      <c r="CQ7">
        <v>9.4339622999999994E-3</v>
      </c>
      <c r="CR7">
        <v>2.8301886799999999E-2</v>
      </c>
      <c r="CS7">
        <v>0</v>
      </c>
      <c r="CT7">
        <v>9.4339622999999994E-3</v>
      </c>
      <c r="CU7">
        <v>0.10377358489999999</v>
      </c>
      <c r="CV7">
        <v>3.7735849100000003E-2</v>
      </c>
      <c r="CW7">
        <v>9.4339622999999994E-3</v>
      </c>
      <c r="CX7">
        <v>9.4339622999999994E-3</v>
      </c>
      <c r="CY7">
        <v>9.4339622999999994E-3</v>
      </c>
      <c r="CZ7">
        <v>5.6603773599999997E-2</v>
      </c>
      <c r="DA7">
        <v>2.8301886799999999E-2</v>
      </c>
      <c r="DB7">
        <v>3.7735849100000003E-2</v>
      </c>
      <c r="DC7">
        <v>0.34905660379999998</v>
      </c>
      <c r="DD7">
        <v>0.34905660379999998</v>
      </c>
      <c r="DE7">
        <v>0.34905660379999998</v>
      </c>
      <c r="DF7">
        <v>0.34905660379999998</v>
      </c>
      <c r="DG7">
        <v>0.40566037739999999</v>
      </c>
      <c r="DH7">
        <v>0.44339622639999998</v>
      </c>
      <c r="DI7">
        <v>0.32075471700000002</v>
      </c>
      <c r="DJ7">
        <v>0.41509433959999997</v>
      </c>
      <c r="DK7">
        <v>0.40566037739999999</v>
      </c>
      <c r="DL7">
        <v>0.60377358489999999</v>
      </c>
      <c r="DM7">
        <v>0.6320754717</v>
      </c>
      <c r="DN7">
        <v>0.61320754720000004</v>
      </c>
      <c r="DO7">
        <v>0.54716981129999998</v>
      </c>
      <c r="DP7">
        <v>0.4622641509</v>
      </c>
      <c r="DQ7">
        <v>0.65094339619999997</v>
      </c>
      <c r="DR7">
        <v>0.52830188680000001</v>
      </c>
      <c r="DS7">
        <v>1.8867924500000001E-2</v>
      </c>
      <c r="DT7">
        <v>9.4339622999999994E-3</v>
      </c>
      <c r="DU7">
        <v>9.4339622999999994E-3</v>
      </c>
      <c r="DV7">
        <v>1.8867924500000001E-2</v>
      </c>
      <c r="DW7">
        <v>2.8301886799999999E-2</v>
      </c>
      <c r="DX7">
        <v>9.4339622999999994E-3</v>
      </c>
      <c r="DY7">
        <v>0</v>
      </c>
      <c r="DZ7">
        <v>9.4339622999999994E-3</v>
      </c>
      <c r="EA7">
        <v>3.0576923077</v>
      </c>
      <c r="EB7">
        <v>3.5714285713999998</v>
      </c>
      <c r="EC7">
        <v>3.6285714285999999</v>
      </c>
      <c r="ED7">
        <v>3.5961538462</v>
      </c>
      <c r="EE7">
        <v>3.5339805824999999</v>
      </c>
      <c r="EF7">
        <v>3.3523809523999999</v>
      </c>
      <c r="EG7">
        <v>3.6226415094000002</v>
      </c>
      <c r="EH7">
        <v>3.4761904762000002</v>
      </c>
      <c r="EI7">
        <v>9.4339622999999994E-3</v>
      </c>
      <c r="EJ7">
        <v>9.4339622999999994E-3</v>
      </c>
      <c r="EK7">
        <v>1.8867924500000001E-2</v>
      </c>
      <c r="EL7">
        <v>0</v>
      </c>
      <c r="EM7">
        <v>1.8867924500000001E-2</v>
      </c>
      <c r="EN7">
        <v>4.7169811300000003E-2</v>
      </c>
      <c r="EO7">
        <v>6.6037735799999997E-2</v>
      </c>
      <c r="EP7">
        <v>8.4905660399999999E-2</v>
      </c>
      <c r="EQ7">
        <v>0.17924528300000001</v>
      </c>
      <c r="ER7">
        <v>0.48113207549999998</v>
      </c>
      <c r="ES7">
        <v>8.4905660399999999E-2</v>
      </c>
      <c r="ET7">
        <v>0</v>
      </c>
      <c r="EU7">
        <v>9.4339622999999994E-3</v>
      </c>
      <c r="EV7">
        <v>9.4339622600000006E-2</v>
      </c>
      <c r="EW7">
        <v>7.5471698099999998E-2</v>
      </c>
      <c r="EX7">
        <v>0</v>
      </c>
      <c r="EY7">
        <v>0.35849056600000001</v>
      </c>
      <c r="EZ7">
        <v>0.35849056600000001</v>
      </c>
      <c r="FA7">
        <v>0.3018867925</v>
      </c>
      <c r="FB7">
        <v>0.41509433959999997</v>
      </c>
      <c r="FC7">
        <v>0.3301886792</v>
      </c>
      <c r="FD7">
        <v>0.49056603770000001</v>
      </c>
      <c r="FE7">
        <v>0.42452830190000002</v>
      </c>
      <c r="FF7">
        <v>0.38679245280000002</v>
      </c>
      <c r="FG7">
        <v>0.31132075469999998</v>
      </c>
      <c r="FH7">
        <v>0.53773584910000005</v>
      </c>
      <c r="FI7">
        <v>0.10377358489999999</v>
      </c>
      <c r="FJ7">
        <v>0.1226415094</v>
      </c>
      <c r="FK7">
        <v>0.1320754717</v>
      </c>
      <c r="FL7">
        <v>8.4905660399999999E-2</v>
      </c>
      <c r="FM7">
        <v>8.4905660399999999E-2</v>
      </c>
      <c r="FN7">
        <v>4.7169811300000003E-2</v>
      </c>
      <c r="FO7">
        <v>3.7735849100000003E-2</v>
      </c>
      <c r="FP7">
        <v>5.6603773599999997E-2</v>
      </c>
      <c r="FQ7">
        <v>3.7735849100000003E-2</v>
      </c>
      <c r="FR7">
        <v>2.8301886799999999E-2</v>
      </c>
      <c r="FS7">
        <v>0</v>
      </c>
      <c r="FT7">
        <v>4.7169811300000003E-2</v>
      </c>
      <c r="FU7">
        <v>2.8301886799999999E-2</v>
      </c>
      <c r="FV7">
        <v>7.5471698099999998E-2</v>
      </c>
      <c r="FW7">
        <v>1.8867924500000001E-2</v>
      </c>
      <c r="FX7">
        <v>0</v>
      </c>
      <c r="FY7">
        <v>0</v>
      </c>
      <c r="FZ7">
        <v>0</v>
      </c>
      <c r="GA7">
        <v>0</v>
      </c>
      <c r="GB7">
        <v>9.4339622999999994E-3</v>
      </c>
      <c r="GC7">
        <v>0</v>
      </c>
      <c r="GD7">
        <v>0.1226415094</v>
      </c>
      <c r="GE7">
        <v>3.7735849100000003E-2</v>
      </c>
      <c r="GF7">
        <v>6.6037735799999997E-2</v>
      </c>
      <c r="GG7">
        <v>7.5471698099999998E-2</v>
      </c>
      <c r="GH7">
        <v>9.4339622600000006E-2</v>
      </c>
      <c r="GI7">
        <v>4.7169811300000003E-2</v>
      </c>
      <c r="GJ7">
        <v>3.1792452830000002</v>
      </c>
      <c r="GK7">
        <v>3.3523809523999999</v>
      </c>
      <c r="GL7">
        <v>3.3238095238000001</v>
      </c>
      <c r="GM7">
        <v>3.3653846154</v>
      </c>
      <c r="GN7">
        <v>3.2666666666999999</v>
      </c>
      <c r="GO7">
        <v>3.3396226415000001</v>
      </c>
      <c r="GP7">
        <v>0.57547169809999998</v>
      </c>
      <c r="GQ7">
        <v>0.56603773580000005</v>
      </c>
      <c r="GR7">
        <v>0.53773584910000005</v>
      </c>
      <c r="GS7">
        <v>0.47169811319999999</v>
      </c>
      <c r="GT7">
        <v>0.50943396230000004</v>
      </c>
      <c r="GU7">
        <v>0.56603773580000005</v>
      </c>
      <c r="GV7">
        <v>0</v>
      </c>
      <c r="GW7">
        <v>9.4339622999999994E-3</v>
      </c>
      <c r="GX7">
        <v>9.4339622999999994E-3</v>
      </c>
      <c r="GY7">
        <v>1.8867924500000001E-2</v>
      </c>
      <c r="GZ7">
        <v>9.4339622999999994E-3</v>
      </c>
      <c r="HA7">
        <v>0</v>
      </c>
      <c r="HB7">
        <v>0.3018867925</v>
      </c>
      <c r="HC7">
        <v>0.38679245280000002</v>
      </c>
      <c r="HD7">
        <v>0.38679245280000002</v>
      </c>
      <c r="HE7">
        <v>0.4339622642</v>
      </c>
      <c r="HF7">
        <v>0.37735849059999999</v>
      </c>
      <c r="HG7">
        <v>0.38679245280000002</v>
      </c>
      <c r="HH7" t="s">
        <v>869</v>
      </c>
      <c r="HI7">
        <v>36</v>
      </c>
      <c r="HJ7">
        <v>106</v>
      </c>
      <c r="HK7">
        <v>124</v>
      </c>
      <c r="HL7" t="s">
        <v>71</v>
      </c>
      <c r="HM7">
        <v>358</v>
      </c>
      <c r="HN7">
        <v>0</v>
      </c>
    </row>
    <row r="8" spans="1:222" x14ac:dyDescent="0.25">
      <c r="A8">
        <v>400017</v>
      </c>
      <c r="B8" t="s">
        <v>72</v>
      </c>
      <c r="C8" t="s">
        <v>38</v>
      </c>
      <c r="D8" t="s">
        <v>44</v>
      </c>
      <c r="E8" t="s">
        <v>83</v>
      </c>
      <c r="F8">
        <v>43</v>
      </c>
      <c r="G8" t="s">
        <v>40</v>
      </c>
      <c r="H8">
        <v>24</v>
      </c>
      <c r="I8" t="s">
        <v>49</v>
      </c>
      <c r="J8">
        <v>63</v>
      </c>
      <c r="K8" t="s">
        <v>39</v>
      </c>
      <c r="L8">
        <v>8.77</v>
      </c>
      <c r="M8" t="s">
        <v>38</v>
      </c>
      <c r="N8">
        <v>66.990291262</v>
      </c>
      <c r="O8">
        <v>237</v>
      </c>
      <c r="P8">
        <v>237</v>
      </c>
      <c r="Q8">
        <v>5</v>
      </c>
      <c r="R8">
        <v>3</v>
      </c>
      <c r="S8">
        <v>9</v>
      </c>
      <c r="T8">
        <v>208</v>
      </c>
      <c r="U8">
        <v>0</v>
      </c>
      <c r="V8">
        <v>0</v>
      </c>
      <c r="W8">
        <v>5</v>
      </c>
      <c r="X8">
        <v>5</v>
      </c>
      <c r="Y8">
        <v>1.26582278E-2</v>
      </c>
      <c r="Z8">
        <v>3.7974683500000002E-2</v>
      </c>
      <c r="AA8">
        <v>0</v>
      </c>
      <c r="AB8">
        <v>2.10970464E-2</v>
      </c>
      <c r="AC8">
        <v>6.7510548500000003E-2</v>
      </c>
      <c r="AD8">
        <v>2.10970464E-2</v>
      </c>
      <c r="AE8">
        <v>5.9071730000000003E-2</v>
      </c>
      <c r="AF8">
        <v>3.3755274299999999E-2</v>
      </c>
      <c r="AG8">
        <v>0.1223628692</v>
      </c>
      <c r="AH8">
        <v>0.22784810129999999</v>
      </c>
      <c r="AI8">
        <v>0.43037974680000002</v>
      </c>
      <c r="AJ8">
        <v>0.45569620249999998</v>
      </c>
      <c r="AK8">
        <v>0.35443037970000002</v>
      </c>
      <c r="AL8">
        <v>0.4050632911</v>
      </c>
      <c r="AM8">
        <v>0.38818565399999999</v>
      </c>
      <c r="AN8">
        <v>8.4388186E-3</v>
      </c>
      <c r="AO8">
        <v>2.5316455700000001E-2</v>
      </c>
      <c r="AP8">
        <v>8.4388186E-3</v>
      </c>
      <c r="AQ8">
        <v>2.5316455700000001E-2</v>
      </c>
      <c r="AR8">
        <v>4.2194093E-3</v>
      </c>
      <c r="AS8">
        <v>0.5274261603</v>
      </c>
      <c r="AT8">
        <v>0.42194092830000002</v>
      </c>
      <c r="AU8">
        <v>0.6033755274</v>
      </c>
      <c r="AV8">
        <v>0.42616033759999999</v>
      </c>
      <c r="AW8">
        <v>0.31223628689999999</v>
      </c>
      <c r="AX8">
        <v>3.4851063830000002</v>
      </c>
      <c r="AY8">
        <v>3.2943722944</v>
      </c>
      <c r="AZ8">
        <v>3.5744680850999999</v>
      </c>
      <c r="BA8">
        <v>3.2683982683999999</v>
      </c>
      <c r="BB8">
        <v>2.9491525423999998</v>
      </c>
      <c r="BC8">
        <v>0</v>
      </c>
      <c r="BD8">
        <v>1.6877637099999999E-2</v>
      </c>
      <c r="BE8">
        <v>8.4388186E-3</v>
      </c>
      <c r="BF8">
        <v>4.2194092799999999E-2</v>
      </c>
      <c r="BG8">
        <v>0.16877637130000001</v>
      </c>
      <c r="BH8">
        <v>6.7510548500000003E-2</v>
      </c>
      <c r="BI8">
        <v>8.4388186E-3</v>
      </c>
      <c r="BJ8">
        <v>5.0632911400000001E-2</v>
      </c>
      <c r="BK8">
        <v>3.7974683500000002E-2</v>
      </c>
      <c r="BL8">
        <v>0.18987341769999999</v>
      </c>
      <c r="BM8">
        <v>0.17721518989999999</v>
      </c>
      <c r="BN8">
        <v>9.2827004199999993E-2</v>
      </c>
      <c r="BO8">
        <v>3.714893617</v>
      </c>
      <c r="BP8">
        <v>3.5191489362000001</v>
      </c>
      <c r="BQ8">
        <v>3.5</v>
      </c>
      <c r="BR8">
        <v>3.1548672565999998</v>
      </c>
      <c r="BS8">
        <v>2.8425531915</v>
      </c>
      <c r="BT8">
        <v>3.2076271186</v>
      </c>
      <c r="BU8">
        <v>0.26582278479999999</v>
      </c>
      <c r="BV8">
        <v>0.32489451479999998</v>
      </c>
      <c r="BW8">
        <v>0.37974683539999998</v>
      </c>
      <c r="BX8">
        <v>0.29957805910000002</v>
      </c>
      <c r="BY8">
        <v>0.28691983119999998</v>
      </c>
      <c r="BZ8">
        <v>0.40084388189999998</v>
      </c>
      <c r="CA8">
        <v>8.4388186E-3</v>
      </c>
      <c r="CB8">
        <v>8.4388186E-3</v>
      </c>
      <c r="CC8">
        <v>3.7974683500000002E-2</v>
      </c>
      <c r="CD8">
        <v>4.6413502099999997E-2</v>
      </c>
      <c r="CE8">
        <v>8.4388186E-3</v>
      </c>
      <c r="CF8">
        <v>4.2194093E-3</v>
      </c>
      <c r="CG8">
        <v>0.7172995781</v>
      </c>
      <c r="CH8">
        <v>0.59915611810000002</v>
      </c>
      <c r="CI8">
        <v>0.53586497889999996</v>
      </c>
      <c r="CJ8">
        <v>0.42194092830000002</v>
      </c>
      <c r="CK8">
        <v>0.358649789</v>
      </c>
      <c r="CL8">
        <v>0.43459915609999999</v>
      </c>
      <c r="CM8">
        <v>0.13924050630000001</v>
      </c>
      <c r="CN8">
        <v>8.4388186E-3</v>
      </c>
      <c r="CO8">
        <v>8.4388186E-3</v>
      </c>
      <c r="CP8">
        <v>1.26582278E-2</v>
      </c>
      <c r="CQ8">
        <v>1.6877637099999999E-2</v>
      </c>
      <c r="CR8">
        <v>4.2194093E-3</v>
      </c>
      <c r="CS8">
        <v>8.4388186E-3</v>
      </c>
      <c r="CT8">
        <v>2.5316455700000001E-2</v>
      </c>
      <c r="CU8">
        <v>0.14345991559999999</v>
      </c>
      <c r="CV8">
        <v>5.4852320699999998E-2</v>
      </c>
      <c r="CW8">
        <v>1.26582278E-2</v>
      </c>
      <c r="CX8">
        <v>5.9071730000000003E-2</v>
      </c>
      <c r="CY8">
        <v>4.2194092799999999E-2</v>
      </c>
      <c r="CZ8">
        <v>6.3291139199999999E-2</v>
      </c>
      <c r="DA8">
        <v>2.5316455700000001E-2</v>
      </c>
      <c r="DB8">
        <v>8.0168776400000002E-2</v>
      </c>
      <c r="DC8">
        <v>0.40928270039999998</v>
      </c>
      <c r="DD8">
        <v>0.4430379747</v>
      </c>
      <c r="DE8">
        <v>0.43881856540000003</v>
      </c>
      <c r="DF8">
        <v>0.43881856540000003</v>
      </c>
      <c r="DG8">
        <v>0.51054852319999999</v>
      </c>
      <c r="DH8">
        <v>0.62025316460000002</v>
      </c>
      <c r="DI8">
        <v>0.42616033759999999</v>
      </c>
      <c r="DJ8">
        <v>0.43459915609999999</v>
      </c>
      <c r="DK8">
        <v>0.28691983119999998</v>
      </c>
      <c r="DL8">
        <v>0.4810126582</v>
      </c>
      <c r="DM8">
        <v>0.5274261603</v>
      </c>
      <c r="DN8">
        <v>0.45991561180000001</v>
      </c>
      <c r="DO8">
        <v>0.40928270039999998</v>
      </c>
      <c r="DP8">
        <v>0.28691983119999998</v>
      </c>
      <c r="DQ8">
        <v>0.53164556959999998</v>
      </c>
      <c r="DR8">
        <v>0.4514767932</v>
      </c>
      <c r="DS8">
        <v>2.10970464E-2</v>
      </c>
      <c r="DT8">
        <v>1.26582278E-2</v>
      </c>
      <c r="DU8">
        <v>1.26582278E-2</v>
      </c>
      <c r="DV8">
        <v>2.9535865000000001E-2</v>
      </c>
      <c r="DW8">
        <v>2.10970464E-2</v>
      </c>
      <c r="DX8">
        <v>2.5316455700000001E-2</v>
      </c>
      <c r="DY8">
        <v>8.4388186E-3</v>
      </c>
      <c r="DZ8">
        <v>8.4388186E-3</v>
      </c>
      <c r="EA8">
        <v>2.8620689654999998</v>
      </c>
      <c r="EB8">
        <v>3.4145299145000001</v>
      </c>
      <c r="EC8">
        <v>3.5042735043</v>
      </c>
      <c r="ED8">
        <v>3.3869565217000002</v>
      </c>
      <c r="EE8">
        <v>3.3405172414000002</v>
      </c>
      <c r="EF8">
        <v>3.2207792207999999</v>
      </c>
      <c r="EG8">
        <v>3.4936170213</v>
      </c>
      <c r="EH8">
        <v>3.3234042552999998</v>
      </c>
      <c r="EI8">
        <v>0</v>
      </c>
      <c r="EJ8">
        <v>4.2194093E-3</v>
      </c>
      <c r="EK8">
        <v>1.26582278E-2</v>
      </c>
      <c r="EL8">
        <v>4.2194093E-3</v>
      </c>
      <c r="EM8">
        <v>2.9535865000000001E-2</v>
      </c>
      <c r="EN8">
        <v>4.2194092799999999E-2</v>
      </c>
      <c r="EO8">
        <v>5.4852320699999998E-2</v>
      </c>
      <c r="EP8">
        <v>0.2025316456</v>
      </c>
      <c r="EQ8">
        <v>0.14345991559999999</v>
      </c>
      <c r="ER8">
        <v>0.46413502109999999</v>
      </c>
      <c r="ES8">
        <v>4.2194092799999999E-2</v>
      </c>
      <c r="ET8">
        <v>0</v>
      </c>
      <c r="EU8">
        <v>1.6877637099999999E-2</v>
      </c>
      <c r="EV8">
        <v>0</v>
      </c>
      <c r="EW8">
        <v>0.11392405059999999</v>
      </c>
      <c r="EX8">
        <v>1.26582278E-2</v>
      </c>
      <c r="EY8">
        <v>0.38818565399999999</v>
      </c>
      <c r="EZ8">
        <v>0.34599156120000002</v>
      </c>
      <c r="FA8">
        <v>0.38818565399999999</v>
      </c>
      <c r="FB8">
        <v>0.42194092830000002</v>
      </c>
      <c r="FC8">
        <v>0.2827004219</v>
      </c>
      <c r="FD8">
        <v>0.50632911390000002</v>
      </c>
      <c r="FE8">
        <v>0.50210970460000004</v>
      </c>
      <c r="FF8">
        <v>0.49789029540000002</v>
      </c>
      <c r="FG8">
        <v>0.33755274260000001</v>
      </c>
      <c r="FH8">
        <v>0.62447257379999999</v>
      </c>
      <c r="FI8">
        <v>8.0168776400000002E-2</v>
      </c>
      <c r="FJ8">
        <v>0.1012658228</v>
      </c>
      <c r="FK8">
        <v>8.8607594900000003E-2</v>
      </c>
      <c r="FL8">
        <v>0.10548523210000001</v>
      </c>
      <c r="FM8">
        <v>5.0632911400000001E-2</v>
      </c>
      <c r="FN8">
        <v>1.26582278E-2</v>
      </c>
      <c r="FO8">
        <v>2.10970464E-2</v>
      </c>
      <c r="FP8">
        <v>2.10970464E-2</v>
      </c>
      <c r="FQ8">
        <v>1.26582278E-2</v>
      </c>
      <c r="FR8">
        <v>1.6877637099999999E-2</v>
      </c>
      <c r="FS8">
        <v>1.26582278E-2</v>
      </c>
      <c r="FT8">
        <v>1.26582278E-2</v>
      </c>
      <c r="FU8">
        <v>4.2194093E-3</v>
      </c>
      <c r="FV8">
        <v>8.4388186E-3</v>
      </c>
      <c r="FW8">
        <v>1.26582278E-2</v>
      </c>
      <c r="FX8">
        <v>8.4388186E-3</v>
      </c>
      <c r="FY8">
        <v>8.4388186E-3</v>
      </c>
      <c r="FZ8">
        <v>8.4388186E-3</v>
      </c>
      <c r="GA8">
        <v>1.6877637099999999E-2</v>
      </c>
      <c r="GB8">
        <v>1.6877637099999999E-2</v>
      </c>
      <c r="GC8">
        <v>0</v>
      </c>
      <c r="GD8">
        <v>0.17299578060000001</v>
      </c>
      <c r="GE8">
        <v>8.8607594900000003E-2</v>
      </c>
      <c r="GF8">
        <v>7.5949367099999998E-2</v>
      </c>
      <c r="GG8">
        <v>0.1181434599</v>
      </c>
      <c r="GH8">
        <v>0.1181434599</v>
      </c>
      <c r="GI8">
        <v>8.0168776400000002E-2</v>
      </c>
      <c r="GJ8">
        <v>3.0720338983</v>
      </c>
      <c r="GK8">
        <v>3.2542372881000001</v>
      </c>
      <c r="GL8">
        <v>3.2372881356000001</v>
      </c>
      <c r="GM8">
        <v>3.1872340426000001</v>
      </c>
      <c r="GN8">
        <v>3.1239316238999999</v>
      </c>
      <c r="GO8">
        <v>3.2711864407000002</v>
      </c>
      <c r="GP8">
        <v>0.55274261599999996</v>
      </c>
      <c r="GQ8">
        <v>0.54008438820000004</v>
      </c>
      <c r="GR8">
        <v>0.58227848100000001</v>
      </c>
      <c r="GS8">
        <v>0.51898734179999995</v>
      </c>
      <c r="GT8">
        <v>0.57805907170000004</v>
      </c>
      <c r="GU8">
        <v>0.56540084390000001</v>
      </c>
      <c r="GV8">
        <v>4.2194093E-3</v>
      </c>
      <c r="GW8">
        <v>4.2194093E-3</v>
      </c>
      <c r="GX8">
        <v>4.2194093E-3</v>
      </c>
      <c r="GY8">
        <v>8.4388186E-3</v>
      </c>
      <c r="GZ8">
        <v>1.26582278E-2</v>
      </c>
      <c r="HA8">
        <v>4.2194093E-3</v>
      </c>
      <c r="HB8">
        <v>0.26160337550000001</v>
      </c>
      <c r="HC8">
        <v>0.358649789</v>
      </c>
      <c r="HD8">
        <v>0.32911392410000001</v>
      </c>
      <c r="HE8">
        <v>0.33755274260000001</v>
      </c>
      <c r="HF8">
        <v>0.2742616034</v>
      </c>
      <c r="HG8">
        <v>0.3502109705</v>
      </c>
      <c r="HH8" t="s">
        <v>870</v>
      </c>
      <c r="HI8" t="s">
        <v>912</v>
      </c>
      <c r="HJ8">
        <v>237</v>
      </c>
      <c r="HK8">
        <v>276</v>
      </c>
      <c r="HL8" t="s">
        <v>72</v>
      </c>
      <c r="HM8">
        <v>412</v>
      </c>
      <c r="HN8">
        <v>2</v>
      </c>
    </row>
    <row r="9" spans="1:222" x14ac:dyDescent="0.25">
      <c r="A9">
        <v>400021</v>
      </c>
      <c r="B9" t="s">
        <v>151</v>
      </c>
      <c r="D9" t="s">
        <v>44</v>
      </c>
      <c r="E9" t="s">
        <v>45</v>
      </c>
      <c r="M9" t="s">
        <v>38</v>
      </c>
      <c r="FD9"/>
      <c r="HH9" t="s">
        <v>871</v>
      </c>
      <c r="HL9" t="s">
        <v>151</v>
      </c>
      <c r="HM9">
        <v>507</v>
      </c>
    </row>
    <row r="10" spans="1:222" x14ac:dyDescent="0.25">
      <c r="A10">
        <v>400022</v>
      </c>
      <c r="B10" t="s">
        <v>1568</v>
      </c>
      <c r="D10" t="s">
        <v>161</v>
      </c>
      <c r="E10" t="s">
        <v>45</v>
      </c>
      <c r="M10" t="s">
        <v>42</v>
      </c>
      <c r="FD10"/>
      <c r="HH10" t="s">
        <v>1569</v>
      </c>
      <c r="HL10" t="s">
        <v>1568</v>
      </c>
      <c r="HM10">
        <v>603</v>
      </c>
    </row>
    <row r="11" spans="1:222" x14ac:dyDescent="0.25">
      <c r="A11">
        <v>400023</v>
      </c>
      <c r="B11" t="s">
        <v>1685</v>
      </c>
      <c r="D11" t="s">
        <v>44</v>
      </c>
      <c r="E11" t="s">
        <v>45</v>
      </c>
      <c r="M11" t="s">
        <v>38</v>
      </c>
      <c r="N11">
        <v>6.2365591397999998</v>
      </c>
      <c r="O11">
        <v>21</v>
      </c>
      <c r="P11">
        <v>21</v>
      </c>
      <c r="Q11">
        <v>0</v>
      </c>
      <c r="R11">
        <v>21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0.14285714290000001</v>
      </c>
      <c r="AI11">
        <v>9.5238095199999998E-2</v>
      </c>
      <c r="AJ11">
        <v>0.14285714290000001</v>
      </c>
      <c r="AK11">
        <v>9.5238095199999998E-2</v>
      </c>
      <c r="AL11">
        <v>0.33333333329999998</v>
      </c>
      <c r="AM11">
        <v>0.28571428570000001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0.90476190479999996</v>
      </c>
      <c r="AT11">
        <v>0.85714285710000004</v>
      </c>
      <c r="AU11">
        <v>0.90476190479999996</v>
      </c>
      <c r="AV11">
        <v>0.66666666669999997</v>
      </c>
      <c r="AW11">
        <v>0.57142857140000003</v>
      </c>
      <c r="AX11">
        <v>3.9047619048</v>
      </c>
      <c r="AY11">
        <v>3.8571428570999999</v>
      </c>
      <c r="AZ11">
        <v>3.9047619048</v>
      </c>
      <c r="BA11">
        <v>3.6666666666999999</v>
      </c>
      <c r="BB11">
        <v>3.4285714286000002</v>
      </c>
      <c r="BC11">
        <v>0</v>
      </c>
      <c r="BD11">
        <v>0</v>
      </c>
      <c r="BE11">
        <v>0</v>
      </c>
      <c r="BF11">
        <v>0</v>
      </c>
      <c r="BG11">
        <v>4.7619047599999999E-2</v>
      </c>
      <c r="BH11">
        <v>0</v>
      </c>
      <c r="BI11">
        <v>0</v>
      </c>
      <c r="BJ11">
        <v>0</v>
      </c>
      <c r="BK11">
        <v>9.5238095199999998E-2</v>
      </c>
      <c r="BL11">
        <v>0</v>
      </c>
      <c r="BM11">
        <v>9.5238095199999998E-2</v>
      </c>
      <c r="BN11">
        <v>0.1904761905</v>
      </c>
      <c r="BO11">
        <v>3.9047619048</v>
      </c>
      <c r="BP11">
        <v>3.9047619048</v>
      </c>
      <c r="BQ11">
        <v>3.5714285713999998</v>
      </c>
      <c r="BR11">
        <v>3.7</v>
      </c>
      <c r="BS11">
        <v>3.5238095237999998</v>
      </c>
      <c r="BT11">
        <v>3.4761904762000002</v>
      </c>
      <c r="BU11">
        <v>9.5238095199999998E-2</v>
      </c>
      <c r="BV11">
        <v>9.5238095199999998E-2</v>
      </c>
      <c r="BW11">
        <v>0.2380952381</v>
      </c>
      <c r="BX11">
        <v>0.28571428570000001</v>
      </c>
      <c r="BY11">
        <v>0.14285714290000001</v>
      </c>
      <c r="BZ11">
        <v>0.14285714290000001</v>
      </c>
      <c r="CA11">
        <v>0</v>
      </c>
      <c r="CB11">
        <v>0</v>
      </c>
      <c r="CC11">
        <v>0</v>
      </c>
      <c r="CD11">
        <v>4.7619047599999999E-2</v>
      </c>
      <c r="CE11">
        <v>0</v>
      </c>
      <c r="CF11">
        <v>0</v>
      </c>
      <c r="CG11">
        <v>0.90476190479999996</v>
      </c>
      <c r="CH11">
        <v>0.90476190479999996</v>
      </c>
      <c r="CI11">
        <v>0.66666666669999997</v>
      </c>
      <c r="CJ11">
        <v>0.66666666669999997</v>
      </c>
      <c r="CK11">
        <v>0.71428571429999999</v>
      </c>
      <c r="CL11">
        <v>0.66666666669999997</v>
      </c>
      <c r="CM11">
        <v>9.5238095199999998E-2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0.14285714290000001</v>
      </c>
      <c r="CV11">
        <v>0</v>
      </c>
      <c r="CW11">
        <v>4.7619047599999999E-2</v>
      </c>
      <c r="CX11">
        <v>9.5238095199999998E-2</v>
      </c>
      <c r="CY11">
        <v>9.5238095199999998E-2</v>
      </c>
      <c r="CZ11">
        <v>0</v>
      </c>
      <c r="DA11">
        <v>0</v>
      </c>
      <c r="DB11">
        <v>0</v>
      </c>
      <c r="DC11">
        <v>9.5238095199999998E-2</v>
      </c>
      <c r="DD11">
        <v>0.14285714290000001</v>
      </c>
      <c r="DE11">
        <v>0.2380952381</v>
      </c>
      <c r="DF11">
        <v>0.2380952381</v>
      </c>
      <c r="DG11">
        <v>0.33333333329999998</v>
      </c>
      <c r="DH11">
        <v>0.2380952381</v>
      </c>
      <c r="DI11">
        <v>0.1904761905</v>
      </c>
      <c r="DJ11">
        <v>9.5238095199999998E-2</v>
      </c>
      <c r="DK11">
        <v>0.66666666669999997</v>
      </c>
      <c r="DL11">
        <v>0.85714285710000004</v>
      </c>
      <c r="DM11">
        <v>0.71428571429999999</v>
      </c>
      <c r="DN11">
        <v>0.61904761900000005</v>
      </c>
      <c r="DO11">
        <v>0.57142857140000003</v>
      </c>
      <c r="DP11">
        <v>0.7619047619</v>
      </c>
      <c r="DQ11">
        <v>0.7619047619</v>
      </c>
      <c r="DR11">
        <v>0.90476190479999996</v>
      </c>
      <c r="DS11">
        <v>0</v>
      </c>
      <c r="DT11">
        <v>0</v>
      </c>
      <c r="DU11">
        <v>0</v>
      </c>
      <c r="DV11">
        <v>4.7619047599999999E-2</v>
      </c>
      <c r="DW11">
        <v>0</v>
      </c>
      <c r="DX11">
        <v>0</v>
      </c>
      <c r="DY11">
        <v>4.7619047599999999E-2</v>
      </c>
      <c r="DZ11">
        <v>0</v>
      </c>
      <c r="EA11">
        <v>3.3333333333000001</v>
      </c>
      <c r="EB11">
        <v>3.8571428570999999</v>
      </c>
      <c r="EC11">
        <v>3.6666666666999999</v>
      </c>
      <c r="ED11">
        <v>3.55</v>
      </c>
      <c r="EE11">
        <v>3.4761904762000002</v>
      </c>
      <c r="EF11">
        <v>3.7619047618999999</v>
      </c>
      <c r="EG11">
        <v>3.8</v>
      </c>
      <c r="EH11">
        <v>3.9047619048</v>
      </c>
      <c r="EI11">
        <v>0</v>
      </c>
      <c r="EJ11">
        <v>0</v>
      </c>
      <c r="EK11">
        <v>0</v>
      </c>
      <c r="EL11">
        <v>0</v>
      </c>
      <c r="EM11">
        <v>4.7619047599999999E-2</v>
      </c>
      <c r="EN11">
        <v>0</v>
      </c>
      <c r="EO11">
        <v>4.7619047599999999E-2</v>
      </c>
      <c r="EP11">
        <v>0.14285714290000001</v>
      </c>
      <c r="EQ11">
        <v>0.14285714290000001</v>
      </c>
      <c r="ER11">
        <v>0.52380952380000001</v>
      </c>
      <c r="ES11">
        <v>9.5238095199999998E-2</v>
      </c>
      <c r="ET11">
        <v>0</v>
      </c>
      <c r="EU11">
        <v>0</v>
      </c>
      <c r="EV11">
        <v>4.7619047599999999E-2</v>
      </c>
      <c r="EW11">
        <v>0</v>
      </c>
      <c r="EX11">
        <v>0</v>
      </c>
      <c r="EY11">
        <v>0.38095238100000001</v>
      </c>
      <c r="EZ11">
        <v>0.38095238100000001</v>
      </c>
      <c r="FA11">
        <v>0.52380952380000001</v>
      </c>
      <c r="FB11">
        <v>0.42857142860000003</v>
      </c>
      <c r="FC11">
        <v>0.47619047619999999</v>
      </c>
      <c r="FD11">
        <v>0.57142857140000003</v>
      </c>
      <c r="FE11">
        <v>0.57142857140000003</v>
      </c>
      <c r="FF11">
        <v>0.38095238100000001</v>
      </c>
      <c r="FG11">
        <v>0.57142857140000003</v>
      </c>
      <c r="FH11">
        <v>0.52380952380000001</v>
      </c>
      <c r="FI11">
        <v>4.7619047599999999E-2</v>
      </c>
      <c r="FJ11">
        <v>4.7619047599999999E-2</v>
      </c>
      <c r="FK11">
        <v>4.7619047599999999E-2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9.5238095199999998E-2</v>
      </c>
      <c r="GE11">
        <v>4.7619047599999999E-2</v>
      </c>
      <c r="GF11">
        <v>0</v>
      </c>
      <c r="GG11">
        <v>4.7619047599999999E-2</v>
      </c>
      <c r="GH11">
        <v>4.7619047599999999E-2</v>
      </c>
      <c r="GI11">
        <v>0.14285714290000001</v>
      </c>
      <c r="GJ11">
        <v>3.2380952381000001</v>
      </c>
      <c r="GK11">
        <v>3.5238095237999998</v>
      </c>
      <c r="GL11">
        <v>3.5238095237999998</v>
      </c>
      <c r="GM11">
        <v>3.4761904762000002</v>
      </c>
      <c r="GN11">
        <v>3.5263157894999999</v>
      </c>
      <c r="GO11">
        <v>3.3809523810000002</v>
      </c>
      <c r="GP11">
        <v>0.57142857140000003</v>
      </c>
      <c r="GQ11">
        <v>0.38095238100000001</v>
      </c>
      <c r="GR11">
        <v>0.47619047619999999</v>
      </c>
      <c r="GS11">
        <v>0.42857142860000003</v>
      </c>
      <c r="GT11">
        <v>0.33333333329999998</v>
      </c>
      <c r="GU11">
        <v>0.33333333329999998</v>
      </c>
      <c r="GV11">
        <v>0</v>
      </c>
      <c r="GW11">
        <v>0</v>
      </c>
      <c r="GX11">
        <v>0</v>
      </c>
      <c r="GY11">
        <v>0</v>
      </c>
      <c r="GZ11">
        <v>9.5238095199999998E-2</v>
      </c>
      <c r="HA11">
        <v>0</v>
      </c>
      <c r="HB11">
        <v>0.33333333329999998</v>
      </c>
      <c r="HC11">
        <v>0.57142857140000003</v>
      </c>
      <c r="HD11">
        <v>0.52380952380000001</v>
      </c>
      <c r="HE11">
        <v>0.52380952380000001</v>
      </c>
      <c r="HF11">
        <v>0.52380952380000001</v>
      </c>
      <c r="HG11">
        <v>0.52380952380000001</v>
      </c>
      <c r="HH11" t="s">
        <v>872</v>
      </c>
      <c r="HJ11">
        <v>21</v>
      </c>
      <c r="HK11">
        <v>29</v>
      </c>
      <c r="HL11" t="s">
        <v>1685</v>
      </c>
      <c r="HM11">
        <v>465</v>
      </c>
      <c r="HN11">
        <v>0</v>
      </c>
    </row>
    <row r="12" spans="1:222" x14ac:dyDescent="0.25">
      <c r="A12">
        <v>400024</v>
      </c>
      <c r="B12" t="s">
        <v>171</v>
      </c>
      <c r="D12" t="s">
        <v>44</v>
      </c>
      <c r="E12" t="s">
        <v>45</v>
      </c>
      <c r="M12" t="s">
        <v>38</v>
      </c>
      <c r="FD12"/>
      <c r="HH12" t="s">
        <v>873</v>
      </c>
      <c r="HL12" t="s">
        <v>171</v>
      </c>
      <c r="HM12">
        <v>705</v>
      </c>
    </row>
    <row r="13" spans="1:222" x14ac:dyDescent="0.25">
      <c r="A13">
        <v>400025</v>
      </c>
      <c r="B13" t="s">
        <v>173</v>
      </c>
      <c r="D13" t="s">
        <v>44</v>
      </c>
      <c r="E13" t="s">
        <v>45</v>
      </c>
      <c r="M13" t="s">
        <v>38</v>
      </c>
      <c r="FD13"/>
      <c r="HH13" t="s">
        <v>874</v>
      </c>
      <c r="HL13" t="s">
        <v>173</v>
      </c>
      <c r="HM13">
        <v>695</v>
      </c>
    </row>
    <row r="14" spans="1:222" x14ac:dyDescent="0.25">
      <c r="A14">
        <v>400026</v>
      </c>
      <c r="B14" t="s">
        <v>178</v>
      </c>
      <c r="D14" t="s">
        <v>44</v>
      </c>
      <c r="E14" t="s">
        <v>45</v>
      </c>
      <c r="M14" t="s">
        <v>38</v>
      </c>
      <c r="FD14"/>
      <c r="HH14" t="s">
        <v>875</v>
      </c>
      <c r="HL14" t="s">
        <v>178</v>
      </c>
      <c r="HM14">
        <v>527</v>
      </c>
    </row>
    <row r="15" spans="1:222" x14ac:dyDescent="0.25">
      <c r="A15">
        <v>400027</v>
      </c>
      <c r="B15" t="s">
        <v>176</v>
      </c>
      <c r="D15" t="s">
        <v>44</v>
      </c>
      <c r="E15" t="s">
        <v>45</v>
      </c>
      <c r="M15" t="s">
        <v>38</v>
      </c>
      <c r="N15">
        <v>4.1516245487000001</v>
      </c>
      <c r="O15">
        <v>17</v>
      </c>
      <c r="P15">
        <v>17</v>
      </c>
      <c r="Q15">
        <v>2</v>
      </c>
      <c r="R15">
        <v>0</v>
      </c>
      <c r="S15">
        <v>1</v>
      </c>
      <c r="T15">
        <v>12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5.8823529399999998E-2</v>
      </c>
      <c r="AG15">
        <v>0</v>
      </c>
      <c r="AH15">
        <v>0</v>
      </c>
      <c r="AI15">
        <v>5.8823529399999998E-2</v>
      </c>
      <c r="AJ15">
        <v>0.1176470588</v>
      </c>
      <c r="AK15">
        <v>5.8823529399999998E-2</v>
      </c>
      <c r="AL15">
        <v>0.1764705882</v>
      </c>
      <c r="AM15">
        <v>0.29411764709999999</v>
      </c>
      <c r="AN15">
        <v>0</v>
      </c>
      <c r="AO15">
        <v>0</v>
      </c>
      <c r="AP15">
        <v>0</v>
      </c>
      <c r="AQ15">
        <v>0</v>
      </c>
      <c r="AR15">
        <v>5.8823529399999998E-2</v>
      </c>
      <c r="AS15">
        <v>0.94117647059999998</v>
      </c>
      <c r="AT15">
        <v>0.88235294119999996</v>
      </c>
      <c r="AU15">
        <v>0.88235294119999996</v>
      </c>
      <c r="AV15">
        <v>0.82352941180000006</v>
      </c>
      <c r="AW15">
        <v>0.64705882349999999</v>
      </c>
      <c r="AX15">
        <v>3.9411764705999999</v>
      </c>
      <c r="AY15">
        <v>3.8823529412000002</v>
      </c>
      <c r="AZ15">
        <v>3.8235294118000001</v>
      </c>
      <c r="BA15">
        <v>3.8235294118000001</v>
      </c>
      <c r="BB15">
        <v>3.6875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3.8823529412000002</v>
      </c>
      <c r="BP15">
        <v>4</v>
      </c>
      <c r="BQ15">
        <v>3.7647058823999999</v>
      </c>
      <c r="BR15">
        <v>3.9411764705999999</v>
      </c>
      <c r="BS15">
        <v>3.9411764705999999</v>
      </c>
      <c r="BT15">
        <v>3.8823529412000002</v>
      </c>
      <c r="BU15">
        <v>0.1176470588</v>
      </c>
      <c r="BV15">
        <v>0</v>
      </c>
      <c r="BW15">
        <v>0.23529411759999999</v>
      </c>
      <c r="BX15">
        <v>5.8823529399999998E-2</v>
      </c>
      <c r="BY15">
        <v>5.8823529399999998E-2</v>
      </c>
      <c r="BZ15">
        <v>0.1176470588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0.88235294119999996</v>
      </c>
      <c r="CH15">
        <v>1</v>
      </c>
      <c r="CI15">
        <v>0.76470588240000004</v>
      </c>
      <c r="CJ15">
        <v>0.94117647059999998</v>
      </c>
      <c r="CK15">
        <v>0.94117647059999998</v>
      </c>
      <c r="CL15">
        <v>0.88235294119999996</v>
      </c>
      <c r="CM15">
        <v>0.1176470588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0.23529411759999999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0.41176470590000003</v>
      </c>
      <c r="DD15">
        <v>0.1764705882</v>
      </c>
      <c r="DE15">
        <v>5.8823529399999998E-2</v>
      </c>
      <c r="DF15">
        <v>0.23529411759999999</v>
      </c>
      <c r="DG15">
        <v>0.23529411759999999</v>
      </c>
      <c r="DH15">
        <v>0.1176470588</v>
      </c>
      <c r="DI15">
        <v>0</v>
      </c>
      <c r="DJ15">
        <v>0</v>
      </c>
      <c r="DK15">
        <v>0.1764705882</v>
      </c>
      <c r="DL15">
        <v>0.76470588240000004</v>
      </c>
      <c r="DM15">
        <v>0.88235294119999996</v>
      </c>
      <c r="DN15">
        <v>0.70588235290000001</v>
      </c>
      <c r="DO15">
        <v>0.70588235290000001</v>
      </c>
      <c r="DP15">
        <v>0.82352941180000006</v>
      </c>
      <c r="DQ15">
        <v>0.94117647059999998</v>
      </c>
      <c r="DR15">
        <v>0.94117647059999998</v>
      </c>
      <c r="DS15">
        <v>5.8823529399999998E-2</v>
      </c>
      <c r="DT15">
        <v>5.8823529399999998E-2</v>
      </c>
      <c r="DU15">
        <v>5.8823529399999998E-2</v>
      </c>
      <c r="DV15">
        <v>5.8823529399999998E-2</v>
      </c>
      <c r="DW15">
        <v>5.8823529399999998E-2</v>
      </c>
      <c r="DX15">
        <v>5.8823529399999998E-2</v>
      </c>
      <c r="DY15">
        <v>5.8823529399999998E-2</v>
      </c>
      <c r="DZ15">
        <v>5.8823529399999998E-2</v>
      </c>
      <c r="EA15">
        <v>2.6875</v>
      </c>
      <c r="EB15">
        <v>3.8125</v>
      </c>
      <c r="EC15">
        <v>3.9375</v>
      </c>
      <c r="ED15">
        <v>3.75</v>
      </c>
      <c r="EE15">
        <v>3.75</v>
      </c>
      <c r="EF15">
        <v>3.875</v>
      </c>
      <c r="EG15">
        <v>4</v>
      </c>
      <c r="EH15">
        <v>4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5.8823529399999998E-2</v>
      </c>
      <c r="EP15">
        <v>0.1764705882</v>
      </c>
      <c r="EQ15">
        <v>0.1764705882</v>
      </c>
      <c r="ER15">
        <v>0.52941176469999995</v>
      </c>
      <c r="ES15">
        <v>5.8823529399999998E-2</v>
      </c>
      <c r="ET15">
        <v>0</v>
      </c>
      <c r="EU15">
        <v>0</v>
      </c>
      <c r="EV15">
        <v>0</v>
      </c>
      <c r="EW15">
        <v>5.8823529399999998E-2</v>
      </c>
      <c r="EX15">
        <v>0</v>
      </c>
      <c r="EY15">
        <v>0.35294117650000001</v>
      </c>
      <c r="EZ15">
        <v>0.29411764709999999</v>
      </c>
      <c r="FA15">
        <v>0.52941176469999995</v>
      </c>
      <c r="FB15">
        <v>0.41176470590000003</v>
      </c>
      <c r="FC15">
        <v>0.23529411759999999</v>
      </c>
      <c r="FD15">
        <v>0.58823529409999997</v>
      </c>
      <c r="FE15">
        <v>0.58823529409999997</v>
      </c>
      <c r="FF15">
        <v>0.41176470590000003</v>
      </c>
      <c r="FG15">
        <v>0.41176470590000003</v>
      </c>
      <c r="FH15">
        <v>0.70588235290000001</v>
      </c>
      <c r="FI15">
        <v>0</v>
      </c>
      <c r="FJ15">
        <v>0</v>
      </c>
      <c r="FK15">
        <v>0</v>
      </c>
      <c r="FL15">
        <v>5.8823529399999998E-2</v>
      </c>
      <c r="FM15">
        <v>0</v>
      </c>
      <c r="FN15">
        <v>5.8823529399999998E-2</v>
      </c>
      <c r="FO15">
        <v>0.1176470588</v>
      </c>
      <c r="FP15">
        <v>5.8823529399999998E-2</v>
      </c>
      <c r="FQ15">
        <v>5.8823529399999998E-2</v>
      </c>
      <c r="FR15">
        <v>5.8823529399999998E-2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5.8823529399999998E-2</v>
      </c>
      <c r="FY15">
        <v>0</v>
      </c>
      <c r="FZ15">
        <v>0</v>
      </c>
      <c r="GA15">
        <v>0</v>
      </c>
      <c r="GB15">
        <v>0</v>
      </c>
      <c r="GC15">
        <v>5.8823529399999998E-2</v>
      </c>
      <c r="GD15">
        <v>5.8823529399999998E-2</v>
      </c>
      <c r="GE15">
        <v>0.1176470588</v>
      </c>
      <c r="GF15">
        <v>0</v>
      </c>
      <c r="GG15">
        <v>5.8823529399999998E-2</v>
      </c>
      <c r="GH15">
        <v>0.1176470588</v>
      </c>
      <c r="GI15">
        <v>0</v>
      </c>
      <c r="GJ15">
        <v>3.0588235294000001</v>
      </c>
      <c r="GK15">
        <v>3.5294117646999998</v>
      </c>
      <c r="GL15">
        <v>3.5882352941</v>
      </c>
      <c r="GM15">
        <v>3.5</v>
      </c>
      <c r="GN15">
        <v>3.2941176471000002</v>
      </c>
      <c r="GO15">
        <v>3.4117647059</v>
      </c>
      <c r="GP15">
        <v>0.64705882349999999</v>
      </c>
      <c r="GQ15">
        <v>0.23529411759999999</v>
      </c>
      <c r="GR15">
        <v>0.41176470590000003</v>
      </c>
      <c r="GS15">
        <v>0.35294117650000001</v>
      </c>
      <c r="GT15">
        <v>0.47058823529999999</v>
      </c>
      <c r="GU15">
        <v>0.41176470590000003</v>
      </c>
      <c r="GV15">
        <v>0</v>
      </c>
      <c r="GW15">
        <v>0</v>
      </c>
      <c r="GX15">
        <v>0</v>
      </c>
      <c r="GY15">
        <v>5.8823529399999998E-2</v>
      </c>
      <c r="GZ15">
        <v>0</v>
      </c>
      <c r="HA15">
        <v>0</v>
      </c>
      <c r="HB15">
        <v>0.23529411759999999</v>
      </c>
      <c r="HC15">
        <v>0.64705882349999999</v>
      </c>
      <c r="HD15">
        <v>0.58823529409999997</v>
      </c>
      <c r="HE15">
        <v>0.52941176469999995</v>
      </c>
      <c r="HF15">
        <v>0.41176470590000003</v>
      </c>
      <c r="HG15">
        <v>0.52941176469999995</v>
      </c>
      <c r="HH15" t="s">
        <v>876</v>
      </c>
      <c r="HJ15">
        <v>17</v>
      </c>
      <c r="HK15">
        <v>23</v>
      </c>
      <c r="HL15" t="s">
        <v>176</v>
      </c>
      <c r="HM15">
        <v>554</v>
      </c>
      <c r="HN15">
        <v>1</v>
      </c>
    </row>
    <row r="16" spans="1:222" x14ac:dyDescent="0.25">
      <c r="A16">
        <v>400028</v>
      </c>
      <c r="B16" t="s">
        <v>180</v>
      </c>
      <c r="C16" t="s">
        <v>38</v>
      </c>
      <c r="D16" t="s">
        <v>44</v>
      </c>
      <c r="E16" s="151">
        <v>0.4</v>
      </c>
      <c r="F16">
        <v>59</v>
      </c>
      <c r="G16" t="s">
        <v>40</v>
      </c>
      <c r="H16">
        <v>58</v>
      </c>
      <c r="I16" t="s">
        <v>40</v>
      </c>
      <c r="J16">
        <v>51</v>
      </c>
      <c r="K16" t="s">
        <v>40</v>
      </c>
      <c r="L16">
        <v>8.25</v>
      </c>
      <c r="M16" t="s">
        <v>38</v>
      </c>
      <c r="N16">
        <v>36.666666667000001</v>
      </c>
      <c r="O16">
        <v>104</v>
      </c>
      <c r="P16">
        <v>104</v>
      </c>
      <c r="Q16">
        <v>1</v>
      </c>
      <c r="R16">
        <v>51</v>
      </c>
      <c r="S16">
        <v>1</v>
      </c>
      <c r="T16">
        <v>45</v>
      </c>
      <c r="U16">
        <v>0</v>
      </c>
      <c r="V16">
        <v>0</v>
      </c>
      <c r="W16">
        <v>2</v>
      </c>
      <c r="X16">
        <v>3</v>
      </c>
      <c r="Y16">
        <v>1.9230769200000001E-2</v>
      </c>
      <c r="Z16">
        <v>1.9230769200000001E-2</v>
      </c>
      <c r="AA16">
        <v>9.6153846000000005E-3</v>
      </c>
      <c r="AB16">
        <v>2.88461538E-2</v>
      </c>
      <c r="AC16">
        <v>4.8076923100000002E-2</v>
      </c>
      <c r="AD16">
        <v>3.8461538500000003E-2</v>
      </c>
      <c r="AE16">
        <v>1.9230769200000001E-2</v>
      </c>
      <c r="AF16">
        <v>2.88461538E-2</v>
      </c>
      <c r="AG16">
        <v>7.6923076899999998E-2</v>
      </c>
      <c r="AH16">
        <v>8.6538461499999997E-2</v>
      </c>
      <c r="AI16">
        <v>0.3269230769</v>
      </c>
      <c r="AJ16">
        <v>0.3269230769</v>
      </c>
      <c r="AK16">
        <v>0.2019230769</v>
      </c>
      <c r="AL16">
        <v>0.3557692308</v>
      </c>
      <c r="AM16">
        <v>0.3365384615</v>
      </c>
      <c r="AN16">
        <v>0</v>
      </c>
      <c r="AO16">
        <v>0</v>
      </c>
      <c r="AP16">
        <v>1.9230769200000001E-2</v>
      </c>
      <c r="AQ16">
        <v>1.9230769200000001E-2</v>
      </c>
      <c r="AR16">
        <v>1.9230769200000001E-2</v>
      </c>
      <c r="AS16">
        <v>0.6153846154</v>
      </c>
      <c r="AT16">
        <v>0.6346153846</v>
      </c>
      <c r="AU16">
        <v>0.7403846154</v>
      </c>
      <c r="AV16">
        <v>0.5192307692</v>
      </c>
      <c r="AW16">
        <v>0.5096153846</v>
      </c>
      <c r="AX16">
        <v>3.5384615385</v>
      </c>
      <c r="AY16">
        <v>3.5769230769</v>
      </c>
      <c r="AZ16">
        <v>3.7058823528999998</v>
      </c>
      <c r="BA16">
        <v>3.3921568626999998</v>
      </c>
      <c r="BB16">
        <v>3.3333333333000001</v>
      </c>
      <c r="BC16">
        <v>0</v>
      </c>
      <c r="BD16">
        <v>9.6153846000000005E-3</v>
      </c>
      <c r="BE16">
        <v>9.6153846000000005E-3</v>
      </c>
      <c r="BF16">
        <v>0</v>
      </c>
      <c r="BG16">
        <v>3.8461538500000003E-2</v>
      </c>
      <c r="BH16">
        <v>2.88461538E-2</v>
      </c>
      <c r="BI16">
        <v>9.6153846000000005E-3</v>
      </c>
      <c r="BJ16">
        <v>3.8461538500000003E-2</v>
      </c>
      <c r="BK16">
        <v>6.7307692299999999E-2</v>
      </c>
      <c r="BL16">
        <v>4.8076923100000002E-2</v>
      </c>
      <c r="BM16">
        <v>6.7307692299999999E-2</v>
      </c>
      <c r="BN16">
        <v>6.7307692299999999E-2</v>
      </c>
      <c r="BO16">
        <v>3.8333333333000001</v>
      </c>
      <c r="BP16">
        <v>3.786407767</v>
      </c>
      <c r="BQ16">
        <v>3.56</v>
      </c>
      <c r="BR16">
        <v>3.6464646465000001</v>
      </c>
      <c r="BS16">
        <v>3.47</v>
      </c>
      <c r="BT16">
        <v>3.4854368932000002</v>
      </c>
      <c r="BU16">
        <v>0.1442307692</v>
      </c>
      <c r="BV16">
        <v>0.1057692308</v>
      </c>
      <c r="BW16">
        <v>0.2596153846</v>
      </c>
      <c r="BX16">
        <v>0.2403846154</v>
      </c>
      <c r="BY16">
        <v>0.2596153846</v>
      </c>
      <c r="BZ16">
        <v>0.2884615385</v>
      </c>
      <c r="CA16">
        <v>1.9230769200000001E-2</v>
      </c>
      <c r="CB16">
        <v>9.6153846000000005E-3</v>
      </c>
      <c r="CC16">
        <v>3.8461538500000003E-2</v>
      </c>
      <c r="CD16">
        <v>4.8076923100000002E-2</v>
      </c>
      <c r="CE16">
        <v>3.8461538500000003E-2</v>
      </c>
      <c r="CF16">
        <v>9.6153846000000005E-3</v>
      </c>
      <c r="CG16">
        <v>0.8269230769</v>
      </c>
      <c r="CH16">
        <v>0.8365384615</v>
      </c>
      <c r="CI16">
        <v>0.625</v>
      </c>
      <c r="CJ16">
        <v>0.6634615385</v>
      </c>
      <c r="CK16">
        <v>0.5961538462</v>
      </c>
      <c r="CL16">
        <v>0.6057692308</v>
      </c>
      <c r="CM16">
        <v>9.6153846200000004E-2</v>
      </c>
      <c r="CN16">
        <v>0</v>
      </c>
      <c r="CO16">
        <v>0</v>
      </c>
      <c r="CP16">
        <v>9.6153846000000005E-3</v>
      </c>
      <c r="CQ16">
        <v>2.88461538E-2</v>
      </c>
      <c r="CR16">
        <v>0</v>
      </c>
      <c r="CS16">
        <v>9.6153846000000005E-3</v>
      </c>
      <c r="CT16">
        <v>0</v>
      </c>
      <c r="CU16">
        <v>0.3173076923</v>
      </c>
      <c r="CV16">
        <v>0.125</v>
      </c>
      <c r="CW16">
        <v>7.6923076899999998E-2</v>
      </c>
      <c r="CX16">
        <v>7.6923076899999998E-2</v>
      </c>
      <c r="CY16">
        <v>8.6538461499999997E-2</v>
      </c>
      <c r="CZ16">
        <v>9.6153846200000004E-2</v>
      </c>
      <c r="DA16">
        <v>4.8076923100000002E-2</v>
      </c>
      <c r="DB16">
        <v>5.7692307700000001E-2</v>
      </c>
      <c r="DC16">
        <v>0.2211538462</v>
      </c>
      <c r="DD16">
        <v>0.2980769231</v>
      </c>
      <c r="DE16">
        <v>0.3173076923</v>
      </c>
      <c r="DF16">
        <v>0.3076923077</v>
      </c>
      <c r="DG16">
        <v>0.3365384615</v>
      </c>
      <c r="DH16">
        <v>0.4326923077</v>
      </c>
      <c r="DI16">
        <v>0.3269230769</v>
      </c>
      <c r="DJ16">
        <v>0.3461538462</v>
      </c>
      <c r="DK16">
        <v>0.2788461538</v>
      </c>
      <c r="DL16">
        <v>0.5096153846</v>
      </c>
      <c r="DM16">
        <v>0.5288461538</v>
      </c>
      <c r="DN16">
        <v>0.5192307692</v>
      </c>
      <c r="DO16">
        <v>0.4519230769</v>
      </c>
      <c r="DP16">
        <v>0.4038461538</v>
      </c>
      <c r="DQ16">
        <v>0.5288461538</v>
      </c>
      <c r="DR16">
        <v>0.5192307692</v>
      </c>
      <c r="DS16">
        <v>8.6538461499999997E-2</v>
      </c>
      <c r="DT16">
        <v>6.7307692299999999E-2</v>
      </c>
      <c r="DU16">
        <v>7.6923076899999998E-2</v>
      </c>
      <c r="DV16">
        <v>8.6538461499999997E-2</v>
      </c>
      <c r="DW16">
        <v>9.6153846200000004E-2</v>
      </c>
      <c r="DX16">
        <v>6.7307692299999999E-2</v>
      </c>
      <c r="DY16">
        <v>8.6538461499999997E-2</v>
      </c>
      <c r="DZ16">
        <v>7.6923076899999998E-2</v>
      </c>
      <c r="EA16">
        <v>2.7473684211</v>
      </c>
      <c r="EB16">
        <v>3.4123711339999998</v>
      </c>
      <c r="EC16">
        <v>3.4895833333000001</v>
      </c>
      <c r="ED16">
        <v>3.4631578947000001</v>
      </c>
      <c r="EE16">
        <v>3.3404255318999998</v>
      </c>
      <c r="EF16">
        <v>3.3298969072000002</v>
      </c>
      <c r="EG16">
        <v>3.5052631579</v>
      </c>
      <c r="EH16">
        <v>3.5</v>
      </c>
      <c r="EI16">
        <v>1.9230769200000001E-2</v>
      </c>
      <c r="EJ16">
        <v>9.6153846000000005E-3</v>
      </c>
      <c r="EK16">
        <v>2.88461538E-2</v>
      </c>
      <c r="EL16">
        <v>1.9230769200000001E-2</v>
      </c>
      <c r="EM16">
        <v>1.9230769200000001E-2</v>
      </c>
      <c r="EN16">
        <v>3.8461538500000003E-2</v>
      </c>
      <c r="EO16">
        <v>9.6153846200000004E-2</v>
      </c>
      <c r="EP16">
        <v>0.1538461538</v>
      </c>
      <c r="EQ16">
        <v>0.1153846154</v>
      </c>
      <c r="ER16">
        <v>0.375</v>
      </c>
      <c r="ES16">
        <v>0.125</v>
      </c>
      <c r="ET16">
        <v>0</v>
      </c>
      <c r="EU16">
        <v>1.9230769200000001E-2</v>
      </c>
      <c r="EV16">
        <v>9.6153846200000004E-2</v>
      </c>
      <c r="EW16">
        <v>6.7307692299999999E-2</v>
      </c>
      <c r="EX16">
        <v>0</v>
      </c>
      <c r="EY16">
        <v>0.4134615385</v>
      </c>
      <c r="EZ16">
        <v>0.2884615385</v>
      </c>
      <c r="FA16">
        <v>0.3173076923</v>
      </c>
      <c r="FB16">
        <v>0.3557692308</v>
      </c>
      <c r="FC16">
        <v>0.3653846154</v>
      </c>
      <c r="FD16">
        <v>0.4711538462</v>
      </c>
      <c r="FE16">
        <v>0.5576923077</v>
      </c>
      <c r="FF16">
        <v>0.4230769231</v>
      </c>
      <c r="FG16">
        <v>0.4230769231</v>
      </c>
      <c r="FH16">
        <v>0.5192307692</v>
      </c>
      <c r="FI16">
        <v>5.7692307700000001E-2</v>
      </c>
      <c r="FJ16">
        <v>5.7692307700000001E-2</v>
      </c>
      <c r="FK16">
        <v>7.6923076899999998E-2</v>
      </c>
      <c r="FL16">
        <v>3.8461538500000003E-2</v>
      </c>
      <c r="FM16">
        <v>3.8461538500000003E-2</v>
      </c>
      <c r="FN16">
        <v>9.6153846000000005E-3</v>
      </c>
      <c r="FO16">
        <v>1.9230769200000001E-2</v>
      </c>
      <c r="FP16">
        <v>2.88461538E-2</v>
      </c>
      <c r="FQ16">
        <v>2.88461538E-2</v>
      </c>
      <c r="FR16">
        <v>1.9230769200000001E-2</v>
      </c>
      <c r="FS16">
        <v>4.8076923100000002E-2</v>
      </c>
      <c r="FT16">
        <v>5.7692307700000001E-2</v>
      </c>
      <c r="FU16">
        <v>5.7692307700000001E-2</v>
      </c>
      <c r="FV16">
        <v>8.6538461499999997E-2</v>
      </c>
      <c r="FW16">
        <v>5.7692307700000001E-2</v>
      </c>
      <c r="FX16">
        <v>4.8076923100000002E-2</v>
      </c>
      <c r="FY16">
        <v>1.9230769200000001E-2</v>
      </c>
      <c r="FZ16">
        <v>4.8076923100000002E-2</v>
      </c>
      <c r="GA16">
        <v>4.8076923100000002E-2</v>
      </c>
      <c r="GB16">
        <v>2.88461538E-2</v>
      </c>
      <c r="GC16">
        <v>2.88461538E-2</v>
      </c>
      <c r="GD16">
        <v>0.1826923077</v>
      </c>
      <c r="GE16">
        <v>0.1346153846</v>
      </c>
      <c r="GF16">
        <v>8.6538461499999997E-2</v>
      </c>
      <c r="GG16">
        <v>0.1346153846</v>
      </c>
      <c r="GH16">
        <v>0.1730769231</v>
      </c>
      <c r="GI16">
        <v>0.1442307692</v>
      </c>
      <c r="GJ16">
        <v>2.9693877551000001</v>
      </c>
      <c r="GK16">
        <v>3.1368421053</v>
      </c>
      <c r="GL16">
        <v>3.1649484536000001</v>
      </c>
      <c r="GM16">
        <v>3.1443298969</v>
      </c>
      <c r="GN16">
        <v>3.0851063829999998</v>
      </c>
      <c r="GO16">
        <v>3.1855670102999998</v>
      </c>
      <c r="GP16">
        <v>0.4615384615</v>
      </c>
      <c r="GQ16">
        <v>0.4615384615</v>
      </c>
      <c r="GR16">
        <v>0.4615384615</v>
      </c>
      <c r="GS16">
        <v>0.3846153846</v>
      </c>
      <c r="GT16">
        <v>0.3942307692</v>
      </c>
      <c r="GU16">
        <v>0.3846153846</v>
      </c>
      <c r="GV16">
        <v>5.7692307700000001E-2</v>
      </c>
      <c r="GW16">
        <v>8.6538461499999997E-2</v>
      </c>
      <c r="GX16">
        <v>6.7307692299999999E-2</v>
      </c>
      <c r="GY16">
        <v>6.7307692299999999E-2</v>
      </c>
      <c r="GZ16">
        <v>9.6153846200000004E-2</v>
      </c>
      <c r="HA16">
        <v>6.7307692299999999E-2</v>
      </c>
      <c r="HB16">
        <v>0.25</v>
      </c>
      <c r="HC16">
        <v>0.2980769231</v>
      </c>
      <c r="HD16">
        <v>0.3365384615</v>
      </c>
      <c r="HE16">
        <v>0.3653846154</v>
      </c>
      <c r="HF16">
        <v>0.3076923077</v>
      </c>
      <c r="HG16">
        <v>0.375</v>
      </c>
      <c r="HH16" t="s">
        <v>877</v>
      </c>
      <c r="HI16">
        <v>40</v>
      </c>
      <c r="HJ16">
        <v>104</v>
      </c>
      <c r="HK16">
        <v>154</v>
      </c>
      <c r="HL16" t="s">
        <v>180</v>
      </c>
      <c r="HM16">
        <v>420</v>
      </c>
      <c r="HN16">
        <v>1</v>
      </c>
    </row>
    <row r="17" spans="1:222" x14ac:dyDescent="0.25">
      <c r="A17">
        <v>400029</v>
      </c>
      <c r="B17" t="s">
        <v>181</v>
      </c>
      <c r="D17" t="s">
        <v>44</v>
      </c>
      <c r="E17" t="s">
        <v>45</v>
      </c>
      <c r="M17" t="s">
        <v>38</v>
      </c>
      <c r="N17">
        <v>11.946902655000001</v>
      </c>
      <c r="O17">
        <v>33</v>
      </c>
      <c r="P17">
        <v>33</v>
      </c>
      <c r="Q17">
        <v>0</v>
      </c>
      <c r="R17">
        <v>30</v>
      </c>
      <c r="S17">
        <v>0</v>
      </c>
      <c r="T17">
        <v>0</v>
      </c>
      <c r="U17">
        <v>0</v>
      </c>
      <c r="V17">
        <v>0</v>
      </c>
      <c r="W17">
        <v>2</v>
      </c>
      <c r="X17">
        <v>0</v>
      </c>
      <c r="Y17">
        <v>0</v>
      </c>
      <c r="Z17">
        <v>3.0303030299999999E-2</v>
      </c>
      <c r="AA17">
        <v>0</v>
      </c>
      <c r="AB17">
        <v>3.0303030299999999E-2</v>
      </c>
      <c r="AC17">
        <v>9.0909090900000003E-2</v>
      </c>
      <c r="AD17">
        <v>0</v>
      </c>
      <c r="AE17">
        <v>0</v>
      </c>
      <c r="AF17">
        <v>6.0606060599999997E-2</v>
      </c>
      <c r="AG17">
        <v>0.1515151515</v>
      </c>
      <c r="AH17">
        <v>6.0606060599999997E-2</v>
      </c>
      <c r="AI17">
        <v>0.1515151515</v>
      </c>
      <c r="AJ17">
        <v>0.24242424239999999</v>
      </c>
      <c r="AK17">
        <v>0.12121212119999999</v>
      </c>
      <c r="AL17">
        <v>0.21212121210000001</v>
      </c>
      <c r="AM17">
        <v>0.21212121210000001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0.84848484850000006</v>
      </c>
      <c r="AT17">
        <v>0.72727272730000003</v>
      </c>
      <c r="AU17">
        <v>0.81818181820000002</v>
      </c>
      <c r="AV17">
        <v>0.60606060610000001</v>
      </c>
      <c r="AW17">
        <v>0.63636363640000004</v>
      </c>
      <c r="AX17">
        <v>3.8484848485000001</v>
      </c>
      <c r="AY17">
        <v>3.6666666666999999</v>
      </c>
      <c r="AZ17">
        <v>3.7575757576000002</v>
      </c>
      <c r="BA17">
        <v>3.3939393939000002</v>
      </c>
      <c r="BB17">
        <v>3.3939393939000002</v>
      </c>
      <c r="BC17">
        <v>0</v>
      </c>
      <c r="BD17">
        <v>0</v>
      </c>
      <c r="BE17">
        <v>0</v>
      </c>
      <c r="BF17">
        <v>0</v>
      </c>
      <c r="BG17">
        <v>9.0909090900000003E-2</v>
      </c>
      <c r="BH17">
        <v>3.0303030299999999E-2</v>
      </c>
      <c r="BI17">
        <v>0</v>
      </c>
      <c r="BJ17">
        <v>0</v>
      </c>
      <c r="BK17">
        <v>6.0606060599999997E-2</v>
      </c>
      <c r="BL17">
        <v>0.18181818180000001</v>
      </c>
      <c r="BM17">
        <v>3.0303030299999999E-2</v>
      </c>
      <c r="BN17">
        <v>6.0606060599999997E-2</v>
      </c>
      <c r="BO17">
        <v>3.9090909091000001</v>
      </c>
      <c r="BP17">
        <v>3.7878787879</v>
      </c>
      <c r="BQ17">
        <v>3.625</v>
      </c>
      <c r="BR17">
        <v>3.4545454544999998</v>
      </c>
      <c r="BS17">
        <v>3.4545454544999998</v>
      </c>
      <c r="BT17">
        <v>3.6666666666999999</v>
      </c>
      <c r="BU17">
        <v>9.0909090900000003E-2</v>
      </c>
      <c r="BV17">
        <v>0.21212121210000001</v>
      </c>
      <c r="BW17">
        <v>0.24242424239999999</v>
      </c>
      <c r="BX17">
        <v>0.18181818180000001</v>
      </c>
      <c r="BY17">
        <v>0.21212121210000001</v>
      </c>
      <c r="BZ17">
        <v>0.12121212119999999</v>
      </c>
      <c r="CA17">
        <v>0</v>
      </c>
      <c r="CB17">
        <v>0</v>
      </c>
      <c r="CC17">
        <v>3.0303030299999999E-2</v>
      </c>
      <c r="CD17">
        <v>0</v>
      </c>
      <c r="CE17">
        <v>0</v>
      </c>
      <c r="CF17">
        <v>0</v>
      </c>
      <c r="CG17">
        <v>0.90909090910000001</v>
      </c>
      <c r="CH17">
        <v>0.78787878789999999</v>
      </c>
      <c r="CI17">
        <v>0.66666666669999997</v>
      </c>
      <c r="CJ17">
        <v>0.63636363640000004</v>
      </c>
      <c r="CK17">
        <v>0.66666666669999997</v>
      </c>
      <c r="CL17">
        <v>0.78787878789999999</v>
      </c>
      <c r="CM17">
        <v>6.0606060599999997E-2</v>
      </c>
      <c r="CN17">
        <v>0</v>
      </c>
      <c r="CO17">
        <v>0</v>
      </c>
      <c r="CP17">
        <v>3.0303030299999999E-2</v>
      </c>
      <c r="CQ17">
        <v>3.0303030299999999E-2</v>
      </c>
      <c r="CR17">
        <v>6.0606060599999997E-2</v>
      </c>
      <c r="CS17">
        <v>0</v>
      </c>
      <c r="CT17">
        <v>6.0606060599999997E-2</v>
      </c>
      <c r="CU17">
        <v>0.21212121210000001</v>
      </c>
      <c r="CV17">
        <v>0</v>
      </c>
      <c r="CW17">
        <v>0</v>
      </c>
      <c r="CX17">
        <v>3.0303030299999999E-2</v>
      </c>
      <c r="CY17">
        <v>0.21212121210000001</v>
      </c>
      <c r="CZ17">
        <v>0</v>
      </c>
      <c r="DA17">
        <v>3.0303030299999999E-2</v>
      </c>
      <c r="DB17">
        <v>3.0303030299999999E-2</v>
      </c>
      <c r="DC17">
        <v>0.12121212119999999</v>
      </c>
      <c r="DD17">
        <v>0.36363636360000001</v>
      </c>
      <c r="DE17">
        <v>0.303030303</v>
      </c>
      <c r="DF17">
        <v>0.24242424239999999</v>
      </c>
      <c r="DG17">
        <v>0.27272727270000002</v>
      </c>
      <c r="DH17">
        <v>0.33333333329999998</v>
      </c>
      <c r="DI17">
        <v>0.1515151515</v>
      </c>
      <c r="DJ17">
        <v>0.21212121210000001</v>
      </c>
      <c r="DK17">
        <v>0.60606060610000001</v>
      </c>
      <c r="DL17">
        <v>0.63636363640000004</v>
      </c>
      <c r="DM17">
        <v>0.66666666669999997</v>
      </c>
      <c r="DN17">
        <v>0.63636363640000004</v>
      </c>
      <c r="DO17">
        <v>0.48484848479999998</v>
      </c>
      <c r="DP17">
        <v>0.60606060610000001</v>
      </c>
      <c r="DQ17">
        <v>0.81818181820000002</v>
      </c>
      <c r="DR17">
        <v>0.696969697</v>
      </c>
      <c r="DS17">
        <v>0</v>
      </c>
      <c r="DT17">
        <v>0</v>
      </c>
      <c r="DU17">
        <v>3.0303030299999999E-2</v>
      </c>
      <c r="DV17">
        <v>6.0606060599999997E-2</v>
      </c>
      <c r="DW17">
        <v>0</v>
      </c>
      <c r="DX17">
        <v>0</v>
      </c>
      <c r="DY17">
        <v>0</v>
      </c>
      <c r="DZ17">
        <v>0</v>
      </c>
      <c r="EA17">
        <v>3.2727272727000001</v>
      </c>
      <c r="EB17">
        <v>3.6363636364</v>
      </c>
      <c r="EC17">
        <v>3.6875</v>
      </c>
      <c r="ED17">
        <v>3.5806451613000001</v>
      </c>
      <c r="EE17">
        <v>3.2121212121</v>
      </c>
      <c r="EF17">
        <v>3.4848484848000001</v>
      </c>
      <c r="EG17">
        <v>3.7878787879</v>
      </c>
      <c r="EH17">
        <v>3.5454545455000002</v>
      </c>
      <c r="EI17">
        <v>3.0303030299999999E-2</v>
      </c>
      <c r="EJ17">
        <v>3.0303030299999999E-2</v>
      </c>
      <c r="EK17">
        <v>0</v>
      </c>
      <c r="EL17">
        <v>0</v>
      </c>
      <c r="EM17">
        <v>0</v>
      </c>
      <c r="EN17">
        <v>0.12121212119999999</v>
      </c>
      <c r="EO17">
        <v>0</v>
      </c>
      <c r="EP17">
        <v>0.1515151515</v>
      </c>
      <c r="EQ17">
        <v>6.0606060599999997E-2</v>
      </c>
      <c r="ER17">
        <v>0.57575757579999998</v>
      </c>
      <c r="ES17">
        <v>3.0303030299999999E-2</v>
      </c>
      <c r="ET17">
        <v>3.0303030299999999E-2</v>
      </c>
      <c r="EU17">
        <v>6.0606060599999997E-2</v>
      </c>
      <c r="EV17">
        <v>0.12121212119999999</v>
      </c>
      <c r="EW17">
        <v>3.0303030299999999E-2</v>
      </c>
      <c r="EX17">
        <v>3.0303030299999999E-2</v>
      </c>
      <c r="EY17">
        <v>0.303030303</v>
      </c>
      <c r="EZ17">
        <v>0.33333333329999998</v>
      </c>
      <c r="FA17">
        <v>0.303030303</v>
      </c>
      <c r="FB17">
        <v>0.39393939389999999</v>
      </c>
      <c r="FC17">
        <v>0.24242424239999999</v>
      </c>
      <c r="FD17">
        <v>0.60606060610000001</v>
      </c>
      <c r="FE17">
        <v>0.54545454550000005</v>
      </c>
      <c r="FF17">
        <v>0.4545454545</v>
      </c>
      <c r="FG17">
        <v>0.54545454550000005</v>
      </c>
      <c r="FH17">
        <v>0.696969697</v>
      </c>
      <c r="FI17">
        <v>3.0303030299999999E-2</v>
      </c>
      <c r="FJ17">
        <v>3.0303030299999999E-2</v>
      </c>
      <c r="FK17">
        <v>9.0909090900000003E-2</v>
      </c>
      <c r="FL17">
        <v>0</v>
      </c>
      <c r="FM17">
        <v>0</v>
      </c>
      <c r="FN17">
        <v>3.0303030299999999E-2</v>
      </c>
      <c r="FO17">
        <v>3.0303030299999999E-2</v>
      </c>
      <c r="FP17">
        <v>3.0303030299999999E-2</v>
      </c>
      <c r="FQ17">
        <v>3.0303030299999999E-2</v>
      </c>
      <c r="FR17">
        <v>3.0303030299999999E-2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3.0303030299999999E-2</v>
      </c>
      <c r="FY17">
        <v>3.0303030299999999E-2</v>
      </c>
      <c r="FZ17">
        <v>3.0303030299999999E-2</v>
      </c>
      <c r="GA17">
        <v>6.0606060599999997E-2</v>
      </c>
      <c r="GB17">
        <v>3.0303030299999999E-2</v>
      </c>
      <c r="GC17">
        <v>3.0303030299999999E-2</v>
      </c>
      <c r="GD17">
        <v>0.21212121210000001</v>
      </c>
      <c r="GE17">
        <v>9.0909090900000003E-2</v>
      </c>
      <c r="GF17">
        <v>9.0909090900000003E-2</v>
      </c>
      <c r="GG17">
        <v>0.18181818180000001</v>
      </c>
      <c r="GH17">
        <v>0.12121212119999999</v>
      </c>
      <c r="GI17">
        <v>0.18181818180000001</v>
      </c>
      <c r="GJ17">
        <v>3.03125</v>
      </c>
      <c r="GK17">
        <v>3.34375</v>
      </c>
      <c r="GL17">
        <v>3.28125</v>
      </c>
      <c r="GM17">
        <v>3.1875</v>
      </c>
      <c r="GN17">
        <v>3.2903225805999998</v>
      </c>
      <c r="GO17">
        <v>3.1875</v>
      </c>
      <c r="GP17">
        <v>0.42424242420000002</v>
      </c>
      <c r="GQ17">
        <v>0.36363636360000001</v>
      </c>
      <c r="GR17">
        <v>0.42424242420000002</v>
      </c>
      <c r="GS17">
        <v>0.24242424239999999</v>
      </c>
      <c r="GT17">
        <v>0.33333333329999998</v>
      </c>
      <c r="GU17">
        <v>0.33333333329999998</v>
      </c>
      <c r="GV17">
        <v>3.0303030299999999E-2</v>
      </c>
      <c r="GW17">
        <v>3.0303030299999999E-2</v>
      </c>
      <c r="GX17">
        <v>3.0303030299999999E-2</v>
      </c>
      <c r="GY17">
        <v>3.0303030299999999E-2</v>
      </c>
      <c r="GZ17">
        <v>6.0606060599999997E-2</v>
      </c>
      <c r="HA17">
        <v>3.0303030299999999E-2</v>
      </c>
      <c r="HB17">
        <v>0.303030303</v>
      </c>
      <c r="HC17">
        <v>0.48484848479999998</v>
      </c>
      <c r="HD17">
        <v>0.42424242420000002</v>
      </c>
      <c r="HE17">
        <v>0.48484848479999998</v>
      </c>
      <c r="HF17">
        <v>0.4545454545</v>
      </c>
      <c r="HG17">
        <v>0.42424242420000002</v>
      </c>
      <c r="HH17" t="s">
        <v>878</v>
      </c>
      <c r="HJ17">
        <v>33</v>
      </c>
      <c r="HK17">
        <v>54</v>
      </c>
      <c r="HL17" t="s">
        <v>181</v>
      </c>
      <c r="HM17">
        <v>452</v>
      </c>
      <c r="HN17">
        <v>1</v>
      </c>
    </row>
    <row r="18" spans="1:222" x14ac:dyDescent="0.25">
      <c r="A18">
        <v>400030</v>
      </c>
      <c r="B18" t="s">
        <v>182</v>
      </c>
      <c r="D18" t="s">
        <v>44</v>
      </c>
      <c r="E18" t="s">
        <v>45</v>
      </c>
      <c r="M18" t="s">
        <v>38</v>
      </c>
      <c r="N18">
        <v>10.476190475999999</v>
      </c>
      <c r="O18">
        <v>36</v>
      </c>
      <c r="P18">
        <v>36</v>
      </c>
      <c r="Q18">
        <v>0</v>
      </c>
      <c r="R18">
        <v>1</v>
      </c>
      <c r="S18">
        <v>1</v>
      </c>
      <c r="T18">
        <v>32</v>
      </c>
      <c r="U18">
        <v>0</v>
      </c>
      <c r="V18">
        <v>0</v>
      </c>
      <c r="W18">
        <v>0</v>
      </c>
      <c r="X18">
        <v>0</v>
      </c>
      <c r="Y18">
        <v>2.77777778E-2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8.3333333300000006E-2</v>
      </c>
      <c r="AF18">
        <v>5.5555555600000001E-2</v>
      </c>
      <c r="AG18">
        <v>5.5555555600000001E-2</v>
      </c>
      <c r="AH18">
        <v>0.11111111110000001</v>
      </c>
      <c r="AI18">
        <v>0.16666666669999999</v>
      </c>
      <c r="AJ18">
        <v>0.22222222220000001</v>
      </c>
      <c r="AK18">
        <v>0.22222222220000001</v>
      </c>
      <c r="AL18">
        <v>0.22222222220000001</v>
      </c>
      <c r="AM18">
        <v>0.22222222220000001</v>
      </c>
      <c r="AN18">
        <v>2.77777778E-2</v>
      </c>
      <c r="AO18">
        <v>2.77777778E-2</v>
      </c>
      <c r="AP18">
        <v>0</v>
      </c>
      <c r="AQ18">
        <v>2.77777778E-2</v>
      </c>
      <c r="AR18">
        <v>2.77777778E-2</v>
      </c>
      <c r="AS18">
        <v>0.77777777780000001</v>
      </c>
      <c r="AT18">
        <v>0.66666666669999997</v>
      </c>
      <c r="AU18">
        <v>0.72222222219999999</v>
      </c>
      <c r="AV18">
        <v>0.69444444439999997</v>
      </c>
      <c r="AW18">
        <v>0.63888888889999995</v>
      </c>
      <c r="AX18">
        <v>3.7428571429000002</v>
      </c>
      <c r="AY18">
        <v>3.6</v>
      </c>
      <c r="AZ18">
        <v>3.6666666666999999</v>
      </c>
      <c r="BA18">
        <v>3.6571428571000002</v>
      </c>
      <c r="BB18">
        <v>3.5428571429</v>
      </c>
      <c r="BC18">
        <v>0</v>
      </c>
      <c r="BD18">
        <v>2.77777778E-2</v>
      </c>
      <c r="BE18">
        <v>0</v>
      </c>
      <c r="BF18">
        <v>0</v>
      </c>
      <c r="BG18">
        <v>0</v>
      </c>
      <c r="BH18">
        <v>0</v>
      </c>
      <c r="BI18">
        <v>2.77777778E-2</v>
      </c>
      <c r="BJ18">
        <v>2.77777778E-2</v>
      </c>
      <c r="BK18">
        <v>5.5555555600000001E-2</v>
      </c>
      <c r="BL18">
        <v>2.77777778E-2</v>
      </c>
      <c r="BM18">
        <v>0.11111111110000001</v>
      </c>
      <c r="BN18">
        <v>5.5555555600000001E-2</v>
      </c>
      <c r="BO18">
        <v>3.8857142857000002</v>
      </c>
      <c r="BP18">
        <v>3.8</v>
      </c>
      <c r="BQ18">
        <v>3.6666666666999999</v>
      </c>
      <c r="BR18">
        <v>3.6571428571000002</v>
      </c>
      <c r="BS18">
        <v>3.6571428571000002</v>
      </c>
      <c r="BT18">
        <v>3.6857142857</v>
      </c>
      <c r="BU18">
        <v>5.5555555600000001E-2</v>
      </c>
      <c r="BV18">
        <v>5.5555555600000001E-2</v>
      </c>
      <c r="BW18">
        <v>0.22222222220000001</v>
      </c>
      <c r="BX18">
        <v>0.27777777780000001</v>
      </c>
      <c r="BY18">
        <v>0.11111111110000001</v>
      </c>
      <c r="BZ18">
        <v>0.1944444444</v>
      </c>
      <c r="CA18">
        <v>2.77777778E-2</v>
      </c>
      <c r="CB18">
        <v>2.77777778E-2</v>
      </c>
      <c r="CC18">
        <v>0</v>
      </c>
      <c r="CD18">
        <v>2.77777778E-2</v>
      </c>
      <c r="CE18">
        <v>2.77777778E-2</v>
      </c>
      <c r="CF18">
        <v>2.77777778E-2</v>
      </c>
      <c r="CG18">
        <v>0.88888888889999995</v>
      </c>
      <c r="CH18">
        <v>0.86111111110000005</v>
      </c>
      <c r="CI18">
        <v>0.72222222219999999</v>
      </c>
      <c r="CJ18">
        <v>0.66666666669999997</v>
      </c>
      <c r="CK18">
        <v>0.75</v>
      </c>
      <c r="CL18">
        <v>0.72222222219999999</v>
      </c>
      <c r="CM18">
        <v>0.11111111110000001</v>
      </c>
      <c r="CN18">
        <v>2.77777778E-2</v>
      </c>
      <c r="CO18">
        <v>0</v>
      </c>
      <c r="CP18">
        <v>0</v>
      </c>
      <c r="CQ18">
        <v>0</v>
      </c>
      <c r="CR18">
        <v>2.77777778E-2</v>
      </c>
      <c r="CS18">
        <v>5.5555555600000001E-2</v>
      </c>
      <c r="CT18">
        <v>2.77777778E-2</v>
      </c>
      <c r="CU18">
        <v>0.11111111110000001</v>
      </c>
      <c r="CV18">
        <v>8.3333333300000006E-2</v>
      </c>
      <c r="CW18">
        <v>8.3333333300000006E-2</v>
      </c>
      <c r="CX18">
        <v>8.3333333300000006E-2</v>
      </c>
      <c r="CY18">
        <v>0.13888888890000001</v>
      </c>
      <c r="CZ18">
        <v>0.11111111110000001</v>
      </c>
      <c r="DA18">
        <v>5.5555555600000001E-2</v>
      </c>
      <c r="DB18">
        <v>5.5555555600000001E-2</v>
      </c>
      <c r="DC18">
        <v>0.47222222219999999</v>
      </c>
      <c r="DD18">
        <v>0.25</v>
      </c>
      <c r="DE18">
        <v>0.36111111109999999</v>
      </c>
      <c r="DF18">
        <v>0.30555555559999997</v>
      </c>
      <c r="DG18">
        <v>0.30555555559999997</v>
      </c>
      <c r="DH18">
        <v>0.25</v>
      </c>
      <c r="DI18">
        <v>0.1944444444</v>
      </c>
      <c r="DJ18">
        <v>0.25</v>
      </c>
      <c r="DK18">
        <v>0.30555555559999997</v>
      </c>
      <c r="DL18">
        <v>0.63888888889999995</v>
      </c>
      <c r="DM18">
        <v>0.55555555560000003</v>
      </c>
      <c r="DN18">
        <v>0.61111111110000005</v>
      </c>
      <c r="DO18">
        <v>0.5</v>
      </c>
      <c r="DP18">
        <v>0.61111111110000005</v>
      </c>
      <c r="DQ18">
        <v>0.69444444439999997</v>
      </c>
      <c r="DR18">
        <v>0.66666666669999997</v>
      </c>
      <c r="DS18">
        <v>0</v>
      </c>
      <c r="DT18">
        <v>0</v>
      </c>
      <c r="DU18">
        <v>0</v>
      </c>
      <c r="DV18">
        <v>0</v>
      </c>
      <c r="DW18">
        <v>5.5555555600000001E-2</v>
      </c>
      <c r="DX18">
        <v>0</v>
      </c>
      <c r="DY18">
        <v>0</v>
      </c>
      <c r="DZ18">
        <v>0</v>
      </c>
      <c r="EA18">
        <v>2.9722222222000001</v>
      </c>
      <c r="EB18">
        <v>3.5</v>
      </c>
      <c r="EC18">
        <v>3.4722222222000001</v>
      </c>
      <c r="ED18">
        <v>3.5277777777999999</v>
      </c>
      <c r="EE18">
        <v>3.3823529412000002</v>
      </c>
      <c r="EF18">
        <v>3.4444444444000002</v>
      </c>
      <c r="EG18">
        <v>3.5277777777999999</v>
      </c>
      <c r="EH18">
        <v>3.5555555555999998</v>
      </c>
      <c r="EI18">
        <v>0</v>
      </c>
      <c r="EJ18">
        <v>0</v>
      </c>
      <c r="EK18">
        <v>2.77777778E-2</v>
      </c>
      <c r="EL18">
        <v>0</v>
      </c>
      <c r="EM18">
        <v>5.5555555600000001E-2</v>
      </c>
      <c r="EN18">
        <v>0</v>
      </c>
      <c r="EO18">
        <v>8.3333333300000006E-2</v>
      </c>
      <c r="EP18">
        <v>2.77777778E-2</v>
      </c>
      <c r="EQ18">
        <v>8.3333333300000006E-2</v>
      </c>
      <c r="ER18">
        <v>0.69444444439999997</v>
      </c>
      <c r="ES18">
        <v>2.77777778E-2</v>
      </c>
      <c r="ET18">
        <v>8.3333333300000006E-2</v>
      </c>
      <c r="EU18">
        <v>2.77777778E-2</v>
      </c>
      <c r="EV18">
        <v>2.77777778E-2</v>
      </c>
      <c r="EW18">
        <v>0.1944444444</v>
      </c>
      <c r="EX18">
        <v>8.3333333300000006E-2</v>
      </c>
      <c r="EY18">
        <v>0.27777777780000001</v>
      </c>
      <c r="EZ18">
        <v>0.16666666669999999</v>
      </c>
      <c r="FA18">
        <v>0.36111111109999999</v>
      </c>
      <c r="FB18">
        <v>0.30555555559999997</v>
      </c>
      <c r="FC18">
        <v>0.30555555559999997</v>
      </c>
      <c r="FD18">
        <v>0.61111111110000005</v>
      </c>
      <c r="FE18">
        <v>0.77777777780000001</v>
      </c>
      <c r="FF18">
        <v>0.52777777780000001</v>
      </c>
      <c r="FG18">
        <v>0.5</v>
      </c>
      <c r="FH18">
        <v>0.58333333330000003</v>
      </c>
      <c r="FI18">
        <v>0</v>
      </c>
      <c r="FJ18">
        <v>0</v>
      </c>
      <c r="FK18">
        <v>5.5555555600000001E-2</v>
      </c>
      <c r="FL18">
        <v>0</v>
      </c>
      <c r="FM18">
        <v>0</v>
      </c>
      <c r="FN18">
        <v>2.77777778E-2</v>
      </c>
      <c r="FO18">
        <v>2.77777778E-2</v>
      </c>
      <c r="FP18">
        <v>2.77777778E-2</v>
      </c>
      <c r="FQ18">
        <v>0</v>
      </c>
      <c r="FR18">
        <v>2.77777778E-2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5.5555555600000001E-2</v>
      </c>
      <c r="FY18">
        <v>2.77777778E-2</v>
      </c>
      <c r="FZ18">
        <v>2.77777778E-2</v>
      </c>
      <c r="GA18">
        <v>5.5555555600000001E-2</v>
      </c>
      <c r="GB18">
        <v>5.5555555600000001E-2</v>
      </c>
      <c r="GC18">
        <v>2.77777778E-2</v>
      </c>
      <c r="GD18">
        <v>5.5555555600000001E-2</v>
      </c>
      <c r="GE18">
        <v>8.3333333300000006E-2</v>
      </c>
      <c r="GF18">
        <v>0.11111111110000001</v>
      </c>
      <c r="GG18">
        <v>5.5555555600000001E-2</v>
      </c>
      <c r="GH18">
        <v>0.11111111110000001</v>
      </c>
      <c r="GI18">
        <v>0.11111111110000001</v>
      </c>
      <c r="GJ18">
        <v>3.1176470587999998</v>
      </c>
      <c r="GK18">
        <v>3.2941176471000002</v>
      </c>
      <c r="GL18">
        <v>3.2941176471000002</v>
      </c>
      <c r="GM18">
        <v>3.3529411764999999</v>
      </c>
      <c r="GN18">
        <v>3.3235294118000001</v>
      </c>
      <c r="GO18">
        <v>3.2352941176000001</v>
      </c>
      <c r="GP18">
        <v>0.55555555560000003</v>
      </c>
      <c r="GQ18">
        <v>0.41666666670000002</v>
      </c>
      <c r="GR18">
        <v>0.36111111109999999</v>
      </c>
      <c r="GS18">
        <v>0.33333333329999998</v>
      </c>
      <c r="GT18">
        <v>0.25</v>
      </c>
      <c r="GU18">
        <v>0.41666666670000002</v>
      </c>
      <c r="GV18">
        <v>5.5555555600000001E-2</v>
      </c>
      <c r="GW18">
        <v>5.5555555600000001E-2</v>
      </c>
      <c r="GX18">
        <v>5.5555555600000001E-2</v>
      </c>
      <c r="GY18">
        <v>5.5555555600000001E-2</v>
      </c>
      <c r="GZ18">
        <v>5.5555555600000001E-2</v>
      </c>
      <c r="HA18">
        <v>5.5555555600000001E-2</v>
      </c>
      <c r="HB18">
        <v>0.27777777780000001</v>
      </c>
      <c r="HC18">
        <v>0.41666666670000002</v>
      </c>
      <c r="HD18">
        <v>0.44444444440000003</v>
      </c>
      <c r="HE18">
        <v>0.5</v>
      </c>
      <c r="HF18">
        <v>0.52777777780000001</v>
      </c>
      <c r="HG18">
        <v>0.38888888890000001</v>
      </c>
      <c r="HH18" t="s">
        <v>879</v>
      </c>
      <c r="HJ18">
        <v>36</v>
      </c>
      <c r="HK18">
        <v>55</v>
      </c>
      <c r="HL18" t="s">
        <v>182</v>
      </c>
      <c r="HM18">
        <v>525</v>
      </c>
      <c r="HN18">
        <v>2</v>
      </c>
    </row>
    <row r="19" spans="1:222" x14ac:dyDescent="0.25">
      <c r="A19">
        <v>400031</v>
      </c>
      <c r="B19" t="s">
        <v>183</v>
      </c>
      <c r="C19" t="s">
        <v>38</v>
      </c>
      <c r="D19" t="s">
        <v>44</v>
      </c>
      <c r="E19" s="151">
        <v>0.49</v>
      </c>
      <c r="F19">
        <v>58</v>
      </c>
      <c r="G19" t="s">
        <v>40</v>
      </c>
      <c r="H19">
        <v>63</v>
      </c>
      <c r="I19" t="s">
        <v>39</v>
      </c>
      <c r="J19">
        <v>59</v>
      </c>
      <c r="K19" t="s">
        <v>40</v>
      </c>
      <c r="L19">
        <v>8.31</v>
      </c>
      <c r="M19" t="s">
        <v>38</v>
      </c>
      <c r="N19">
        <v>48.426812585</v>
      </c>
      <c r="O19">
        <v>273</v>
      </c>
      <c r="P19">
        <v>273</v>
      </c>
      <c r="Q19">
        <v>1</v>
      </c>
      <c r="R19">
        <v>250</v>
      </c>
      <c r="S19">
        <v>0</v>
      </c>
      <c r="T19">
        <v>1</v>
      </c>
      <c r="U19">
        <v>0</v>
      </c>
      <c r="V19">
        <v>0</v>
      </c>
      <c r="W19">
        <v>5</v>
      </c>
      <c r="X19">
        <v>13</v>
      </c>
      <c r="Y19">
        <v>3.6630037E-3</v>
      </c>
      <c r="Z19">
        <v>3.6630037E-3</v>
      </c>
      <c r="AA19">
        <v>1.46520147E-2</v>
      </c>
      <c r="AB19">
        <v>1.8315018299999999E-2</v>
      </c>
      <c r="AC19">
        <v>5.1282051299999999E-2</v>
      </c>
      <c r="AD19">
        <v>9.1575091600000005E-2</v>
      </c>
      <c r="AE19">
        <v>5.8608058599999999E-2</v>
      </c>
      <c r="AF19">
        <v>2.1978022E-2</v>
      </c>
      <c r="AG19">
        <v>9.8901098899999998E-2</v>
      </c>
      <c r="AH19">
        <v>0.12820512819999999</v>
      </c>
      <c r="AI19">
        <v>0.29304029300000001</v>
      </c>
      <c r="AJ19">
        <v>0.29304029300000001</v>
      </c>
      <c r="AK19">
        <v>0.21978021980000001</v>
      </c>
      <c r="AL19">
        <v>0.32967032969999999</v>
      </c>
      <c r="AM19">
        <v>0.27838827840000002</v>
      </c>
      <c r="AN19">
        <v>0</v>
      </c>
      <c r="AO19">
        <v>3.6630037E-3</v>
      </c>
      <c r="AP19">
        <v>7.3260073000000004E-3</v>
      </c>
      <c r="AQ19">
        <v>7.3260073000000004E-3</v>
      </c>
      <c r="AR19">
        <v>7.3260073000000004E-3</v>
      </c>
      <c r="AS19">
        <v>0.61172161169999995</v>
      </c>
      <c r="AT19">
        <v>0.64102564100000003</v>
      </c>
      <c r="AU19">
        <v>0.73626373629999997</v>
      </c>
      <c r="AV19">
        <v>0.5457875458</v>
      </c>
      <c r="AW19">
        <v>0.53479853479999995</v>
      </c>
      <c r="AX19">
        <v>3.5128205127999999</v>
      </c>
      <c r="AY19">
        <v>3.5772058823999999</v>
      </c>
      <c r="AZ19">
        <v>3.6900369004</v>
      </c>
      <c r="BA19">
        <v>3.4132841327999999</v>
      </c>
      <c r="BB19">
        <v>3.3062730626999999</v>
      </c>
      <c r="BC19">
        <v>1.0989011E-2</v>
      </c>
      <c r="BD19">
        <v>1.8315018299999999E-2</v>
      </c>
      <c r="BE19">
        <v>2.5641025599999999E-2</v>
      </c>
      <c r="BF19">
        <v>3.2967033E-2</v>
      </c>
      <c r="BG19">
        <v>6.2271062299999999E-2</v>
      </c>
      <c r="BH19">
        <v>4.0293040299999999E-2</v>
      </c>
      <c r="BI19">
        <v>1.46520147E-2</v>
      </c>
      <c r="BJ19">
        <v>1.8315018299999999E-2</v>
      </c>
      <c r="BK19">
        <v>5.8608058599999999E-2</v>
      </c>
      <c r="BL19">
        <v>5.8608058599999999E-2</v>
      </c>
      <c r="BM19">
        <v>9.1575091600000005E-2</v>
      </c>
      <c r="BN19">
        <v>8.0586080599999999E-2</v>
      </c>
      <c r="BO19">
        <v>3.8118081181000001</v>
      </c>
      <c r="BP19">
        <v>3.7867647059</v>
      </c>
      <c r="BQ19">
        <v>3.5867158672000001</v>
      </c>
      <c r="BR19">
        <v>3.5955056179999998</v>
      </c>
      <c r="BS19">
        <v>3.4481481481</v>
      </c>
      <c r="BT19">
        <v>3.5128205127999999</v>
      </c>
      <c r="BU19">
        <v>0.1245421245</v>
      </c>
      <c r="BV19">
        <v>0.1208791209</v>
      </c>
      <c r="BW19">
        <v>0.21611721610000001</v>
      </c>
      <c r="BX19">
        <v>0.17948717950000001</v>
      </c>
      <c r="BY19">
        <v>0.17582417580000001</v>
      </c>
      <c r="BZ19">
        <v>0.20512820509999999</v>
      </c>
      <c r="CA19">
        <v>7.3260073000000004E-3</v>
      </c>
      <c r="CB19">
        <v>3.6630037E-3</v>
      </c>
      <c r="CC19">
        <v>7.3260073000000004E-3</v>
      </c>
      <c r="CD19">
        <v>2.1978022E-2</v>
      </c>
      <c r="CE19">
        <v>1.0989011E-2</v>
      </c>
      <c r="CF19">
        <v>0</v>
      </c>
      <c r="CG19">
        <v>0.84249084249999995</v>
      </c>
      <c r="CH19">
        <v>0.8388278388</v>
      </c>
      <c r="CI19">
        <v>0.6923076923</v>
      </c>
      <c r="CJ19">
        <v>0.70695970699999999</v>
      </c>
      <c r="CK19">
        <v>0.65934065929999996</v>
      </c>
      <c r="CL19">
        <v>0.67399267399999996</v>
      </c>
      <c r="CM19">
        <v>0.14285714290000001</v>
      </c>
      <c r="CN19">
        <v>3.6630037E-3</v>
      </c>
      <c r="CO19">
        <v>1.0989011E-2</v>
      </c>
      <c r="CP19">
        <v>1.8315018299999999E-2</v>
      </c>
      <c r="CQ19">
        <v>1.0989011E-2</v>
      </c>
      <c r="CR19">
        <v>2.1978022E-2</v>
      </c>
      <c r="CS19">
        <v>1.0989011E-2</v>
      </c>
      <c r="CT19">
        <v>7.3260073000000004E-3</v>
      </c>
      <c r="CU19">
        <v>0.21245421249999999</v>
      </c>
      <c r="CV19">
        <v>3.2967033E-2</v>
      </c>
      <c r="CW19">
        <v>4.3956044E-2</v>
      </c>
      <c r="CX19">
        <v>7.3260073300000006E-2</v>
      </c>
      <c r="CY19">
        <v>0.11355311360000001</v>
      </c>
      <c r="CZ19">
        <v>6.5934065900000005E-2</v>
      </c>
      <c r="DA19">
        <v>2.1978022E-2</v>
      </c>
      <c r="DB19">
        <v>3.6630036599999999E-2</v>
      </c>
      <c r="DC19">
        <v>0.2271062271</v>
      </c>
      <c r="DD19">
        <v>0.1978021978</v>
      </c>
      <c r="DE19">
        <v>0.24908424909999999</v>
      </c>
      <c r="DF19">
        <v>0.28205128210000002</v>
      </c>
      <c r="DG19">
        <v>0.28937728940000002</v>
      </c>
      <c r="DH19">
        <v>0.35531135530000002</v>
      </c>
      <c r="DI19">
        <v>0.26007326009999998</v>
      </c>
      <c r="DJ19">
        <v>0.2271062271</v>
      </c>
      <c r="DK19">
        <v>0.39560439559999999</v>
      </c>
      <c r="DL19">
        <v>0.7619047619</v>
      </c>
      <c r="DM19">
        <v>0.68131868129999995</v>
      </c>
      <c r="DN19">
        <v>0.60073260070000001</v>
      </c>
      <c r="DO19">
        <v>0.57142857140000003</v>
      </c>
      <c r="DP19">
        <v>0.5384615385</v>
      </c>
      <c r="DQ19">
        <v>0.69597069600000006</v>
      </c>
      <c r="DR19">
        <v>0.71062271060000004</v>
      </c>
      <c r="DS19">
        <v>2.1978022E-2</v>
      </c>
      <c r="DT19">
        <v>3.6630037E-3</v>
      </c>
      <c r="DU19">
        <v>1.46520147E-2</v>
      </c>
      <c r="DV19">
        <v>2.5641025599999999E-2</v>
      </c>
      <c r="DW19">
        <v>1.46520147E-2</v>
      </c>
      <c r="DX19">
        <v>1.8315018299999999E-2</v>
      </c>
      <c r="DY19">
        <v>1.0989011E-2</v>
      </c>
      <c r="DZ19">
        <v>1.8315018299999999E-2</v>
      </c>
      <c r="EA19">
        <v>2.8951310861000001</v>
      </c>
      <c r="EB19">
        <v>3.7242647059</v>
      </c>
      <c r="EC19">
        <v>3.6245353159999998</v>
      </c>
      <c r="ED19">
        <v>3.5037593985000002</v>
      </c>
      <c r="EE19">
        <v>3.4423791821999998</v>
      </c>
      <c r="EF19">
        <v>3.4365671642</v>
      </c>
      <c r="EG19">
        <v>3.6592592593000002</v>
      </c>
      <c r="EH19">
        <v>3.6716417909999999</v>
      </c>
      <c r="EI19">
        <v>2.5641025599999999E-2</v>
      </c>
      <c r="EJ19">
        <v>1.0989011E-2</v>
      </c>
      <c r="EK19">
        <v>1.46520147E-2</v>
      </c>
      <c r="EL19">
        <v>2.5641025599999999E-2</v>
      </c>
      <c r="EM19">
        <v>4.7619047599999999E-2</v>
      </c>
      <c r="EN19">
        <v>3.2967033E-2</v>
      </c>
      <c r="EO19">
        <v>9.8901098899999998E-2</v>
      </c>
      <c r="EP19">
        <v>0.1208791209</v>
      </c>
      <c r="EQ19">
        <v>0.1245421245</v>
      </c>
      <c r="ER19">
        <v>0.4505494505</v>
      </c>
      <c r="ES19">
        <v>4.7619047599999999E-2</v>
      </c>
      <c r="ET19">
        <v>1.8315018299999999E-2</v>
      </c>
      <c r="EU19">
        <v>2.1978022E-2</v>
      </c>
      <c r="EV19">
        <v>9.1575091600000005E-2</v>
      </c>
      <c r="EW19">
        <v>7.6923076899999998E-2</v>
      </c>
      <c r="EX19">
        <v>7.3260073000000004E-3</v>
      </c>
      <c r="EY19">
        <v>0.304029304</v>
      </c>
      <c r="EZ19">
        <v>0.30036630040000001</v>
      </c>
      <c r="FA19">
        <v>0.31868131869999999</v>
      </c>
      <c r="FB19">
        <v>0.42124542120000003</v>
      </c>
      <c r="FC19">
        <v>0.32234432229999999</v>
      </c>
      <c r="FD19">
        <v>0.63003662999999999</v>
      </c>
      <c r="FE19">
        <v>0.56043956039999998</v>
      </c>
      <c r="FF19">
        <v>0.44688644690000001</v>
      </c>
      <c r="FG19">
        <v>0.42124542120000003</v>
      </c>
      <c r="FH19">
        <v>0.63369963370000004</v>
      </c>
      <c r="FI19">
        <v>1.46520147E-2</v>
      </c>
      <c r="FJ19">
        <v>8.4249084200000005E-2</v>
      </c>
      <c r="FK19">
        <v>6.9597069600000006E-2</v>
      </c>
      <c r="FL19">
        <v>5.4945054899999998E-2</v>
      </c>
      <c r="FM19">
        <v>1.8315018299999999E-2</v>
      </c>
      <c r="FN19">
        <v>1.46520147E-2</v>
      </c>
      <c r="FO19">
        <v>1.8315018299999999E-2</v>
      </c>
      <c r="FP19">
        <v>4.7619047599999999E-2</v>
      </c>
      <c r="FQ19">
        <v>7.3260073000000004E-3</v>
      </c>
      <c r="FR19">
        <v>1.0989011E-2</v>
      </c>
      <c r="FS19">
        <v>1.8315018299999999E-2</v>
      </c>
      <c r="FT19">
        <v>1.46520147E-2</v>
      </c>
      <c r="FU19">
        <v>2.5641025599999999E-2</v>
      </c>
      <c r="FV19">
        <v>1.8315018299999999E-2</v>
      </c>
      <c r="FW19">
        <v>7.3260073000000004E-3</v>
      </c>
      <c r="FX19">
        <v>6.9597069600000006E-2</v>
      </c>
      <c r="FY19">
        <v>2.9304029299999999E-2</v>
      </c>
      <c r="FZ19">
        <v>3.6630036599999999E-2</v>
      </c>
      <c r="GA19">
        <v>7.6923076899999998E-2</v>
      </c>
      <c r="GB19">
        <v>4.0293040299999999E-2</v>
      </c>
      <c r="GC19">
        <v>6.9597069600000006E-2</v>
      </c>
      <c r="GD19">
        <v>0.20512820509999999</v>
      </c>
      <c r="GE19">
        <v>0.1245421245</v>
      </c>
      <c r="GF19">
        <v>0.13186813189999999</v>
      </c>
      <c r="GG19">
        <v>0.1208791209</v>
      </c>
      <c r="GH19">
        <v>0.18315018320000001</v>
      </c>
      <c r="GI19">
        <v>0.17582417580000001</v>
      </c>
      <c r="GJ19">
        <v>2.9335793358000002</v>
      </c>
      <c r="GK19">
        <v>3.2324723246999998</v>
      </c>
      <c r="GL19">
        <v>3.1660516605</v>
      </c>
      <c r="GM19">
        <v>3.1380597015</v>
      </c>
      <c r="GN19">
        <v>3.1222222222</v>
      </c>
      <c r="GO19">
        <v>3.0514705881999999</v>
      </c>
      <c r="GP19">
        <v>0.43956043960000002</v>
      </c>
      <c r="GQ19">
        <v>0.42490842490000003</v>
      </c>
      <c r="GR19">
        <v>0.4542124542</v>
      </c>
      <c r="GS19">
        <v>0.37362637360000001</v>
      </c>
      <c r="GT19">
        <v>0.38095238100000001</v>
      </c>
      <c r="GU19">
        <v>0.3846153846</v>
      </c>
      <c r="GV19">
        <v>7.3260073000000004E-3</v>
      </c>
      <c r="GW19">
        <v>7.3260073000000004E-3</v>
      </c>
      <c r="GX19">
        <v>7.3260073000000004E-3</v>
      </c>
      <c r="GY19">
        <v>1.8315018299999999E-2</v>
      </c>
      <c r="GZ19">
        <v>1.0989011E-2</v>
      </c>
      <c r="HA19">
        <v>3.6630037E-3</v>
      </c>
      <c r="HB19">
        <v>0.27838827840000002</v>
      </c>
      <c r="HC19">
        <v>0.41391941389999998</v>
      </c>
      <c r="HD19">
        <v>0.36996337000000001</v>
      </c>
      <c r="HE19">
        <v>0.41025641029999999</v>
      </c>
      <c r="HF19">
        <v>0.3846153846</v>
      </c>
      <c r="HG19">
        <v>0.36630036630000001</v>
      </c>
      <c r="HH19" t="s">
        <v>880</v>
      </c>
      <c r="HI19">
        <v>49</v>
      </c>
      <c r="HJ19">
        <v>273</v>
      </c>
      <c r="HK19">
        <v>354</v>
      </c>
      <c r="HL19" t="s">
        <v>183</v>
      </c>
      <c r="HM19">
        <v>731</v>
      </c>
      <c r="HN19">
        <v>3</v>
      </c>
    </row>
    <row r="20" spans="1:222" x14ac:dyDescent="0.25">
      <c r="A20">
        <v>400032</v>
      </c>
      <c r="B20" t="s">
        <v>175</v>
      </c>
      <c r="D20" t="s">
        <v>44</v>
      </c>
      <c r="E20" t="s">
        <v>45</v>
      </c>
      <c r="M20" t="s">
        <v>42</v>
      </c>
      <c r="FD20"/>
      <c r="HH20" t="s">
        <v>881</v>
      </c>
      <c r="HL20" t="s">
        <v>175</v>
      </c>
      <c r="HM20">
        <v>375</v>
      </c>
    </row>
    <row r="21" spans="1:222" x14ac:dyDescent="0.25">
      <c r="A21">
        <v>400033</v>
      </c>
      <c r="B21" t="s">
        <v>177</v>
      </c>
      <c r="D21" t="s">
        <v>44</v>
      </c>
      <c r="E21" t="s">
        <v>45</v>
      </c>
      <c r="M21" t="s">
        <v>42</v>
      </c>
      <c r="N21">
        <v>1.0284810126999999</v>
      </c>
      <c r="O21">
        <v>9</v>
      </c>
      <c r="P21">
        <v>9</v>
      </c>
      <c r="Q21">
        <v>0</v>
      </c>
      <c r="R21">
        <v>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0.11111111110000001</v>
      </c>
      <c r="AF21">
        <v>0</v>
      </c>
      <c r="AG21">
        <v>0.11111111110000001</v>
      </c>
      <c r="AH21">
        <v>0.22222222220000001</v>
      </c>
      <c r="AI21">
        <v>0.44444444440000003</v>
      </c>
      <c r="AJ21">
        <v>0.55555555560000003</v>
      </c>
      <c r="AK21">
        <v>0.44444444440000003</v>
      </c>
      <c r="AL21">
        <v>0.33333333329999998</v>
      </c>
      <c r="AM21">
        <v>0.22222222220000001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0.55555555560000003</v>
      </c>
      <c r="AT21">
        <v>0.33333333329999998</v>
      </c>
      <c r="AU21">
        <v>0.55555555560000003</v>
      </c>
      <c r="AV21">
        <v>0.55555555560000003</v>
      </c>
      <c r="AW21">
        <v>0.55555555560000003</v>
      </c>
      <c r="AX21">
        <v>3.5555555555999998</v>
      </c>
      <c r="AY21">
        <v>3.2222222222000001</v>
      </c>
      <c r="AZ21">
        <v>3.5555555555999998</v>
      </c>
      <c r="BA21">
        <v>3.4444444444000002</v>
      </c>
      <c r="BB21">
        <v>3.3333333333000001</v>
      </c>
      <c r="BC21">
        <v>0</v>
      </c>
      <c r="BD21">
        <v>0</v>
      </c>
      <c r="BE21">
        <v>0</v>
      </c>
      <c r="BF21">
        <v>0</v>
      </c>
      <c r="BG21">
        <v>0.11111111110000001</v>
      </c>
      <c r="BH21">
        <v>0</v>
      </c>
      <c r="BI21">
        <v>0</v>
      </c>
      <c r="BJ21">
        <v>0.11111111110000001</v>
      </c>
      <c r="BK21">
        <v>0.11111111110000001</v>
      </c>
      <c r="BL21">
        <v>0</v>
      </c>
      <c r="BM21">
        <v>0.11111111110000001</v>
      </c>
      <c r="BN21">
        <v>0.11111111110000001</v>
      </c>
      <c r="BO21">
        <v>3.7777777777999999</v>
      </c>
      <c r="BP21">
        <v>3.6666666666999999</v>
      </c>
      <c r="BQ21">
        <v>3.5555555555999998</v>
      </c>
      <c r="BR21">
        <v>3.75</v>
      </c>
      <c r="BS21">
        <v>3.2222222222000001</v>
      </c>
      <c r="BT21">
        <v>3.4444444444000002</v>
      </c>
      <c r="BU21">
        <v>0.22222222220000001</v>
      </c>
      <c r="BV21">
        <v>0.11111111110000001</v>
      </c>
      <c r="BW21">
        <v>0.22222222220000001</v>
      </c>
      <c r="BX21">
        <v>0.22222222220000001</v>
      </c>
      <c r="BY21">
        <v>0.22222222220000001</v>
      </c>
      <c r="BZ21">
        <v>0.33333333329999998</v>
      </c>
      <c r="CA21">
        <v>0</v>
      </c>
      <c r="CB21">
        <v>0</v>
      </c>
      <c r="CC21">
        <v>0</v>
      </c>
      <c r="CD21">
        <v>0.11111111110000001</v>
      </c>
      <c r="CE21">
        <v>0</v>
      </c>
      <c r="CF21">
        <v>0</v>
      </c>
      <c r="CG21">
        <v>0.77777777780000001</v>
      </c>
      <c r="CH21">
        <v>0.77777777780000001</v>
      </c>
      <c r="CI21">
        <v>0.66666666669999997</v>
      </c>
      <c r="CJ21">
        <v>0.66666666669999997</v>
      </c>
      <c r="CK21">
        <v>0.55555555560000003</v>
      </c>
      <c r="CL21">
        <v>0.55555555560000003</v>
      </c>
      <c r="CM21">
        <v>0</v>
      </c>
      <c r="CN21">
        <v>0</v>
      </c>
      <c r="CO21">
        <v>0</v>
      </c>
      <c r="CP21">
        <v>0</v>
      </c>
      <c r="CQ21">
        <v>0.11111111110000001</v>
      </c>
      <c r="CR21">
        <v>0</v>
      </c>
      <c r="CS21">
        <v>0</v>
      </c>
      <c r="CT21">
        <v>0</v>
      </c>
      <c r="CU21">
        <v>0.22222222220000001</v>
      </c>
      <c r="CV21">
        <v>0</v>
      </c>
      <c r="CW21">
        <v>0.11111111110000001</v>
      </c>
      <c r="CX21">
        <v>0</v>
      </c>
      <c r="CY21">
        <v>0</v>
      </c>
      <c r="CZ21">
        <v>0.11111111110000001</v>
      </c>
      <c r="DA21">
        <v>0</v>
      </c>
      <c r="DB21">
        <v>0</v>
      </c>
      <c r="DC21">
        <v>0.22222222220000001</v>
      </c>
      <c r="DD21">
        <v>0.44444444440000003</v>
      </c>
      <c r="DE21">
        <v>0.33333333329999998</v>
      </c>
      <c r="DF21">
        <v>0.33333333329999998</v>
      </c>
      <c r="DG21">
        <v>0.11111111110000001</v>
      </c>
      <c r="DH21">
        <v>0.33333333329999998</v>
      </c>
      <c r="DI21">
        <v>0.55555555560000003</v>
      </c>
      <c r="DJ21">
        <v>0.55555555560000003</v>
      </c>
      <c r="DK21">
        <v>0.55555555560000003</v>
      </c>
      <c r="DL21">
        <v>0.55555555560000003</v>
      </c>
      <c r="DM21">
        <v>0.55555555560000003</v>
      </c>
      <c r="DN21">
        <v>0.66666666669999997</v>
      </c>
      <c r="DO21">
        <v>0.77777777780000001</v>
      </c>
      <c r="DP21">
        <v>0.55555555560000003</v>
      </c>
      <c r="DQ21">
        <v>0.44444444440000003</v>
      </c>
      <c r="DR21">
        <v>0.44444444440000003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3.3333333333000001</v>
      </c>
      <c r="EB21">
        <v>3.5555555555999998</v>
      </c>
      <c r="EC21">
        <v>3.4444444444000002</v>
      </c>
      <c r="ED21">
        <v>3.6666666666999999</v>
      </c>
      <c r="EE21">
        <v>3.5555555555999998</v>
      </c>
      <c r="EF21">
        <v>3.4444444444000002</v>
      </c>
      <c r="EG21">
        <v>3.4444444444000002</v>
      </c>
      <c r="EH21">
        <v>3.4444444444000002</v>
      </c>
      <c r="EI21">
        <v>0</v>
      </c>
      <c r="EJ21">
        <v>0</v>
      </c>
      <c r="EK21">
        <v>0</v>
      </c>
      <c r="EL21">
        <v>0</v>
      </c>
      <c r="EM21">
        <v>0.11111111110000001</v>
      </c>
      <c r="EN21">
        <v>0.11111111110000001</v>
      </c>
      <c r="EO21">
        <v>0</v>
      </c>
      <c r="EP21">
        <v>0.22222222220000001</v>
      </c>
      <c r="EQ21">
        <v>0.11111111110000001</v>
      </c>
      <c r="ER21">
        <v>0.22222222220000001</v>
      </c>
      <c r="ES21">
        <v>0.22222222220000001</v>
      </c>
      <c r="ET21">
        <v>0</v>
      </c>
      <c r="EU21">
        <v>0</v>
      </c>
      <c r="EV21">
        <v>0</v>
      </c>
      <c r="EW21">
        <v>0.11111111110000001</v>
      </c>
      <c r="EX21">
        <v>0</v>
      </c>
      <c r="EY21">
        <v>0.44444444440000003</v>
      </c>
      <c r="EZ21">
        <v>0.33333333329999998</v>
      </c>
      <c r="FA21">
        <v>0.44444444440000003</v>
      </c>
      <c r="FB21">
        <v>0.44444444440000003</v>
      </c>
      <c r="FC21">
        <v>0.77777777780000001</v>
      </c>
      <c r="FD21">
        <v>0.55555555560000003</v>
      </c>
      <c r="FE21">
        <v>0.66666666669999997</v>
      </c>
      <c r="FF21">
        <v>0.44444444440000003</v>
      </c>
      <c r="FG21">
        <v>0.44444444440000003</v>
      </c>
      <c r="FH21">
        <v>0.22222222220000001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0.11111111110000001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0.11111111110000001</v>
      </c>
      <c r="FZ21">
        <v>0</v>
      </c>
      <c r="GA21">
        <v>0.11111111110000001</v>
      </c>
      <c r="GB21">
        <v>0</v>
      </c>
      <c r="GC21">
        <v>0.22222222220000001</v>
      </c>
      <c r="GD21">
        <v>0.33333333329999998</v>
      </c>
      <c r="GE21">
        <v>0.22222222220000001</v>
      </c>
      <c r="GF21">
        <v>0.33333333329999998</v>
      </c>
      <c r="GG21">
        <v>0.22222222220000001</v>
      </c>
      <c r="GH21">
        <v>0.22222222220000001</v>
      </c>
      <c r="GI21">
        <v>0.33333333329999998</v>
      </c>
      <c r="GJ21">
        <v>3.1111111111</v>
      </c>
      <c r="GK21">
        <v>2.8888888889</v>
      </c>
      <c r="GL21">
        <v>3</v>
      </c>
      <c r="GM21">
        <v>2.875</v>
      </c>
      <c r="GN21">
        <v>3.1111111111</v>
      </c>
      <c r="GO21">
        <v>2.5555555555999998</v>
      </c>
      <c r="GP21">
        <v>0.22222222220000001</v>
      </c>
      <c r="GQ21">
        <v>0.33333333329999998</v>
      </c>
      <c r="GR21">
        <v>0.22222222220000001</v>
      </c>
      <c r="GS21">
        <v>0.22222222220000001</v>
      </c>
      <c r="GT21">
        <v>0.44444444440000003</v>
      </c>
      <c r="GU21">
        <v>0.11111111110000001</v>
      </c>
      <c r="GV21">
        <v>0</v>
      </c>
      <c r="GW21">
        <v>0</v>
      </c>
      <c r="GX21">
        <v>0.11111111110000001</v>
      </c>
      <c r="GY21">
        <v>0.11111111110000001</v>
      </c>
      <c r="GZ21">
        <v>0</v>
      </c>
      <c r="HA21">
        <v>0</v>
      </c>
      <c r="HB21">
        <v>0.44444444440000003</v>
      </c>
      <c r="HC21">
        <v>0.33333333329999998</v>
      </c>
      <c r="HD21">
        <v>0.33333333329999998</v>
      </c>
      <c r="HE21">
        <v>0.33333333329999998</v>
      </c>
      <c r="HF21">
        <v>0.33333333329999998</v>
      </c>
      <c r="HG21">
        <v>0.33333333329999998</v>
      </c>
      <c r="HH21" t="s">
        <v>882</v>
      </c>
      <c r="HJ21">
        <v>9</v>
      </c>
      <c r="HK21">
        <v>13</v>
      </c>
      <c r="HL21" t="s">
        <v>177</v>
      </c>
      <c r="HM21">
        <v>1264</v>
      </c>
      <c r="HN21">
        <v>0</v>
      </c>
    </row>
    <row r="22" spans="1:222" x14ac:dyDescent="0.25">
      <c r="A22">
        <v>400034</v>
      </c>
      <c r="B22" t="s">
        <v>179</v>
      </c>
      <c r="D22" t="s">
        <v>44</v>
      </c>
      <c r="E22" t="s">
        <v>45</v>
      </c>
      <c r="M22" t="s">
        <v>42</v>
      </c>
      <c r="FD22"/>
      <c r="HH22" t="s">
        <v>883</v>
      </c>
      <c r="HL22" t="s">
        <v>179</v>
      </c>
      <c r="HM22">
        <v>900</v>
      </c>
    </row>
    <row r="23" spans="1:222" x14ac:dyDescent="0.25">
      <c r="A23">
        <v>400035</v>
      </c>
      <c r="B23" t="s">
        <v>163</v>
      </c>
      <c r="D23" t="s">
        <v>44</v>
      </c>
      <c r="E23" t="s">
        <v>45</v>
      </c>
      <c r="M23" t="s">
        <v>42</v>
      </c>
      <c r="FD23"/>
      <c r="HH23" t="s">
        <v>884</v>
      </c>
      <c r="HL23" t="s">
        <v>163</v>
      </c>
      <c r="HM23">
        <v>590</v>
      </c>
    </row>
    <row r="24" spans="1:222" x14ac:dyDescent="0.25">
      <c r="A24">
        <v>400036</v>
      </c>
      <c r="B24" t="s">
        <v>166</v>
      </c>
      <c r="D24" t="s">
        <v>44</v>
      </c>
      <c r="E24" t="s">
        <v>45</v>
      </c>
      <c r="M24" t="s">
        <v>42</v>
      </c>
      <c r="FD24"/>
      <c r="HH24" t="s">
        <v>885</v>
      </c>
      <c r="HL24" t="s">
        <v>166</v>
      </c>
      <c r="HM24">
        <v>667</v>
      </c>
    </row>
    <row r="25" spans="1:222" x14ac:dyDescent="0.25">
      <c r="A25">
        <v>400039</v>
      </c>
      <c r="B25" t="s">
        <v>249</v>
      </c>
      <c r="D25" t="s">
        <v>44</v>
      </c>
      <c r="E25" t="s">
        <v>45</v>
      </c>
      <c r="M25" t="s">
        <v>38</v>
      </c>
      <c r="FD25"/>
      <c r="HH25" t="s">
        <v>886</v>
      </c>
      <c r="HL25" t="s">
        <v>249</v>
      </c>
      <c r="HM25">
        <v>412</v>
      </c>
    </row>
    <row r="26" spans="1:222" x14ac:dyDescent="0.25">
      <c r="A26">
        <v>400040</v>
      </c>
      <c r="B26" t="s">
        <v>269</v>
      </c>
      <c r="C26" t="s">
        <v>38</v>
      </c>
      <c r="D26" t="s">
        <v>44</v>
      </c>
      <c r="E26" t="s">
        <v>83</v>
      </c>
      <c r="F26">
        <v>63</v>
      </c>
      <c r="G26" t="s">
        <v>39</v>
      </c>
      <c r="H26">
        <v>46</v>
      </c>
      <c r="I26" t="s">
        <v>40</v>
      </c>
      <c r="J26">
        <v>53</v>
      </c>
      <c r="K26" t="s">
        <v>40</v>
      </c>
      <c r="L26">
        <v>8.25</v>
      </c>
      <c r="M26" t="s">
        <v>38</v>
      </c>
      <c r="N26">
        <v>73.156342183000007</v>
      </c>
      <c r="O26">
        <v>139</v>
      </c>
      <c r="P26">
        <v>139</v>
      </c>
      <c r="Q26">
        <v>0</v>
      </c>
      <c r="R26">
        <v>132</v>
      </c>
      <c r="S26">
        <v>0</v>
      </c>
      <c r="T26">
        <v>2</v>
      </c>
      <c r="U26">
        <v>1</v>
      </c>
      <c r="V26">
        <v>0</v>
      </c>
      <c r="W26">
        <v>1</v>
      </c>
      <c r="X26">
        <v>2</v>
      </c>
      <c r="Y26">
        <v>7.1942446E-3</v>
      </c>
      <c r="Z26">
        <v>7.1942446E-3</v>
      </c>
      <c r="AA26">
        <v>1.43884892E-2</v>
      </c>
      <c r="AB26">
        <v>2.15827338E-2</v>
      </c>
      <c r="AC26">
        <v>5.75539568E-2</v>
      </c>
      <c r="AD26">
        <v>5.0359712199999997E-2</v>
      </c>
      <c r="AE26">
        <v>7.9136690600000004E-2</v>
      </c>
      <c r="AF26">
        <v>2.87769784E-2</v>
      </c>
      <c r="AG26">
        <v>0.1007194245</v>
      </c>
      <c r="AH26">
        <v>0.14388489209999999</v>
      </c>
      <c r="AI26">
        <v>0.1654676259</v>
      </c>
      <c r="AJ26">
        <v>0.23021582730000001</v>
      </c>
      <c r="AK26">
        <v>0.15827338129999999</v>
      </c>
      <c r="AL26">
        <v>0.23741007189999999</v>
      </c>
      <c r="AM26">
        <v>0.27338129500000002</v>
      </c>
      <c r="AN26">
        <v>1.43884892E-2</v>
      </c>
      <c r="AO26">
        <v>3.5971222999999997E-2</v>
      </c>
      <c r="AP26">
        <v>2.87769784E-2</v>
      </c>
      <c r="AQ26">
        <v>3.5971222999999997E-2</v>
      </c>
      <c r="AR26">
        <v>7.1942446E-3</v>
      </c>
      <c r="AS26">
        <v>0.76258992810000004</v>
      </c>
      <c r="AT26">
        <v>0.64748201439999997</v>
      </c>
      <c r="AU26">
        <v>0.76978417269999999</v>
      </c>
      <c r="AV26">
        <v>0.60431654680000002</v>
      </c>
      <c r="AW26">
        <v>0.5179856115</v>
      </c>
      <c r="AX26">
        <v>3.7080291971000001</v>
      </c>
      <c r="AY26">
        <v>3.5746268657</v>
      </c>
      <c r="AZ26">
        <v>3.7333333333000001</v>
      </c>
      <c r="BA26">
        <v>3.4776119403000001</v>
      </c>
      <c r="BB26">
        <v>3.2608695652000002</v>
      </c>
      <c r="BC26">
        <v>0</v>
      </c>
      <c r="BD26">
        <v>1.43884892E-2</v>
      </c>
      <c r="BE26">
        <v>1.43884892E-2</v>
      </c>
      <c r="BF26">
        <v>6.4748201399999997E-2</v>
      </c>
      <c r="BG26">
        <v>9.3525179900000005E-2</v>
      </c>
      <c r="BH26">
        <v>7.1942445999999993E-2</v>
      </c>
      <c r="BI26">
        <v>7.1942446E-3</v>
      </c>
      <c r="BJ26">
        <v>7.1942446E-3</v>
      </c>
      <c r="BK26">
        <v>7.9136690600000004E-2</v>
      </c>
      <c r="BL26">
        <v>5.0359712199999997E-2</v>
      </c>
      <c r="BM26">
        <v>5.75539568E-2</v>
      </c>
      <c r="BN26">
        <v>9.3525179900000005E-2</v>
      </c>
      <c r="BO26">
        <v>3.8455882353000002</v>
      </c>
      <c r="BP26">
        <v>3.8208955223999999</v>
      </c>
      <c r="BQ26">
        <v>3.4812030075</v>
      </c>
      <c r="BR26">
        <v>3.4552238806000002</v>
      </c>
      <c r="BS26">
        <v>3.4477611939999999</v>
      </c>
      <c r="BT26">
        <v>3.4087591240999999</v>
      </c>
      <c r="BU26">
        <v>0.13669064750000001</v>
      </c>
      <c r="BV26">
        <v>0.11510791369999999</v>
      </c>
      <c r="BW26">
        <v>0.2949640288</v>
      </c>
      <c r="BX26">
        <v>0.23021582730000001</v>
      </c>
      <c r="BY26">
        <v>0.13669064750000001</v>
      </c>
      <c r="BZ26">
        <v>0.17985611509999999</v>
      </c>
      <c r="CA26">
        <v>2.15827338E-2</v>
      </c>
      <c r="CB26">
        <v>3.5971222999999997E-2</v>
      </c>
      <c r="CC26">
        <v>4.31654676E-2</v>
      </c>
      <c r="CD26">
        <v>3.5971222999999997E-2</v>
      </c>
      <c r="CE26">
        <v>3.5971222999999997E-2</v>
      </c>
      <c r="CF26">
        <v>1.43884892E-2</v>
      </c>
      <c r="CG26">
        <v>0.83453237410000003</v>
      </c>
      <c r="CH26">
        <v>0.82733812949999996</v>
      </c>
      <c r="CI26">
        <v>0.56834532370000002</v>
      </c>
      <c r="CJ26">
        <v>0.61870503600000004</v>
      </c>
      <c r="CK26">
        <v>0.67625899280000001</v>
      </c>
      <c r="CL26">
        <v>0.64028776980000002</v>
      </c>
      <c r="CM26">
        <v>0.25179856119999999</v>
      </c>
      <c r="CN26">
        <v>2.87769784E-2</v>
      </c>
      <c r="CO26">
        <v>0</v>
      </c>
      <c r="CP26">
        <v>2.15827338E-2</v>
      </c>
      <c r="CQ26">
        <v>2.15827338E-2</v>
      </c>
      <c r="CR26">
        <v>3.5971222999999997E-2</v>
      </c>
      <c r="CS26">
        <v>1.43884892E-2</v>
      </c>
      <c r="CT26">
        <v>2.87769784E-2</v>
      </c>
      <c r="CU26">
        <v>0.19424460430000001</v>
      </c>
      <c r="CV26">
        <v>5.0359712199999997E-2</v>
      </c>
      <c r="CW26">
        <v>4.31654676E-2</v>
      </c>
      <c r="CX26">
        <v>0.1007194245</v>
      </c>
      <c r="CY26">
        <v>8.6330935299999995E-2</v>
      </c>
      <c r="CZ26">
        <v>6.4748201399999997E-2</v>
      </c>
      <c r="DA26">
        <v>5.0359712199999997E-2</v>
      </c>
      <c r="DB26">
        <v>5.0359712199999997E-2</v>
      </c>
      <c r="DC26">
        <v>0.1654676259</v>
      </c>
      <c r="DD26">
        <v>0.25179856119999999</v>
      </c>
      <c r="DE26">
        <v>0.23741007189999999</v>
      </c>
      <c r="DF26">
        <v>0.23741007189999999</v>
      </c>
      <c r="DG26">
        <v>0.27338129500000002</v>
      </c>
      <c r="DH26">
        <v>0.3309352518</v>
      </c>
      <c r="DI26">
        <v>0.2230215827</v>
      </c>
      <c r="DJ26">
        <v>0.23021582730000001</v>
      </c>
      <c r="DK26">
        <v>0.35251798559999997</v>
      </c>
      <c r="DL26">
        <v>0.6258992806</v>
      </c>
      <c r="DM26">
        <v>0.67625899280000001</v>
      </c>
      <c r="DN26">
        <v>0.60431654680000002</v>
      </c>
      <c r="DO26">
        <v>0.59712230219999995</v>
      </c>
      <c r="DP26">
        <v>0.54676258990000004</v>
      </c>
      <c r="DQ26">
        <v>0.67625899280000001</v>
      </c>
      <c r="DR26">
        <v>0.65467625900000004</v>
      </c>
      <c r="DS26">
        <v>3.5971222999999997E-2</v>
      </c>
      <c r="DT26">
        <v>4.31654676E-2</v>
      </c>
      <c r="DU26">
        <v>4.31654676E-2</v>
      </c>
      <c r="DV26">
        <v>3.5971222999999997E-2</v>
      </c>
      <c r="DW26">
        <v>2.15827338E-2</v>
      </c>
      <c r="DX26">
        <v>2.15827338E-2</v>
      </c>
      <c r="DY26">
        <v>3.5971222999999997E-2</v>
      </c>
      <c r="DZ26">
        <v>3.5971222999999997E-2</v>
      </c>
      <c r="EA26">
        <v>2.6417910448000002</v>
      </c>
      <c r="EB26">
        <v>3.5413533835000002</v>
      </c>
      <c r="EC26">
        <v>3.6616541353000001</v>
      </c>
      <c r="ED26">
        <v>3.4776119403000001</v>
      </c>
      <c r="EE26">
        <v>3.4779411764999999</v>
      </c>
      <c r="EF26">
        <v>3.4191176471000002</v>
      </c>
      <c r="EG26">
        <v>3.6194029850999998</v>
      </c>
      <c r="EH26">
        <v>3.5671641791000002</v>
      </c>
      <c r="EI26">
        <v>2.15827338E-2</v>
      </c>
      <c r="EJ26">
        <v>7.1942446E-3</v>
      </c>
      <c r="EK26">
        <v>0</v>
      </c>
      <c r="EL26">
        <v>2.87769784E-2</v>
      </c>
      <c r="EM26">
        <v>7.9136690600000004E-2</v>
      </c>
      <c r="EN26">
        <v>6.4748201399999997E-2</v>
      </c>
      <c r="EO26">
        <v>9.3525179900000005E-2</v>
      </c>
      <c r="EP26">
        <v>0.1079136691</v>
      </c>
      <c r="EQ26">
        <v>8.6330935299999995E-2</v>
      </c>
      <c r="ER26">
        <v>0.46043165470000003</v>
      </c>
      <c r="ES26">
        <v>5.0359712199999997E-2</v>
      </c>
      <c r="ET26">
        <v>2.15827338E-2</v>
      </c>
      <c r="EU26">
        <v>7.1942446E-3</v>
      </c>
      <c r="EV26">
        <v>1.43884892E-2</v>
      </c>
      <c r="EW26">
        <v>7.9136690600000004E-2</v>
      </c>
      <c r="EX26">
        <v>4.31654676E-2</v>
      </c>
      <c r="EY26">
        <v>0.30935251800000002</v>
      </c>
      <c r="EZ26">
        <v>0.28776978419999999</v>
      </c>
      <c r="FA26">
        <v>0.2949640288</v>
      </c>
      <c r="FB26">
        <v>0.39568345319999998</v>
      </c>
      <c r="FC26">
        <v>0.38129496400000001</v>
      </c>
      <c r="FD26">
        <v>0.58273381290000004</v>
      </c>
      <c r="FE26">
        <v>0.61870503600000004</v>
      </c>
      <c r="FF26">
        <v>0.56115107909999995</v>
      </c>
      <c r="FG26">
        <v>0.4100719424</v>
      </c>
      <c r="FH26">
        <v>0.5179856115</v>
      </c>
      <c r="FI26">
        <v>5.0359712199999997E-2</v>
      </c>
      <c r="FJ26">
        <v>5.75539568E-2</v>
      </c>
      <c r="FK26">
        <v>6.4748201399999997E-2</v>
      </c>
      <c r="FL26">
        <v>7.1942445999999993E-2</v>
      </c>
      <c r="FM26">
        <v>3.5971222999999997E-2</v>
      </c>
      <c r="FN26">
        <v>7.1942446E-3</v>
      </c>
      <c r="FO26">
        <v>0</v>
      </c>
      <c r="FP26">
        <v>1.43884892E-2</v>
      </c>
      <c r="FQ26">
        <v>7.1942446E-3</v>
      </c>
      <c r="FR26">
        <v>0</v>
      </c>
      <c r="FS26">
        <v>2.87769784E-2</v>
      </c>
      <c r="FT26">
        <v>2.87769784E-2</v>
      </c>
      <c r="FU26">
        <v>5.0359712199999997E-2</v>
      </c>
      <c r="FV26">
        <v>3.5971222999999997E-2</v>
      </c>
      <c r="FW26">
        <v>2.15827338E-2</v>
      </c>
      <c r="FX26">
        <v>5.75539568E-2</v>
      </c>
      <c r="FY26">
        <v>2.87769784E-2</v>
      </c>
      <c r="FZ26">
        <v>5.75539568E-2</v>
      </c>
      <c r="GA26">
        <v>6.4748201399999997E-2</v>
      </c>
      <c r="GB26">
        <v>7.9136690600000004E-2</v>
      </c>
      <c r="GC26">
        <v>4.31654676E-2</v>
      </c>
      <c r="GD26">
        <v>0.20863309350000001</v>
      </c>
      <c r="GE26">
        <v>0.12230215830000001</v>
      </c>
      <c r="GF26">
        <v>9.3525179900000005E-2</v>
      </c>
      <c r="GG26">
        <v>0.13669064750000001</v>
      </c>
      <c r="GH26">
        <v>0.1294964029</v>
      </c>
      <c r="GI26">
        <v>0.1294964029</v>
      </c>
      <c r="GJ26">
        <v>3.0296296296</v>
      </c>
      <c r="GK26">
        <v>3.3106060606000001</v>
      </c>
      <c r="GL26">
        <v>3.2279411764999999</v>
      </c>
      <c r="GM26">
        <v>3.1969696970000001</v>
      </c>
      <c r="GN26">
        <v>3.1230769231000002</v>
      </c>
      <c r="GO26">
        <v>3.2296296296000002</v>
      </c>
      <c r="GP26">
        <v>0.35251798559999997</v>
      </c>
      <c r="GQ26">
        <v>0.32374100719999999</v>
      </c>
      <c r="GR26">
        <v>0.39568345319999998</v>
      </c>
      <c r="GS26">
        <v>0.2949640288</v>
      </c>
      <c r="GT26">
        <v>0.32374100719999999</v>
      </c>
      <c r="GU26">
        <v>0.35971223019999998</v>
      </c>
      <c r="GV26">
        <v>2.87769784E-2</v>
      </c>
      <c r="GW26">
        <v>5.0359712199999997E-2</v>
      </c>
      <c r="GX26">
        <v>2.15827338E-2</v>
      </c>
      <c r="GY26">
        <v>5.0359712199999997E-2</v>
      </c>
      <c r="GZ26">
        <v>6.4748201399999997E-2</v>
      </c>
      <c r="HA26">
        <v>2.87769784E-2</v>
      </c>
      <c r="HB26">
        <v>0.35251798559999997</v>
      </c>
      <c r="HC26">
        <v>0.47482014389999999</v>
      </c>
      <c r="HD26">
        <v>0.43165467629999998</v>
      </c>
      <c r="HE26">
        <v>0.45323741010000002</v>
      </c>
      <c r="HF26">
        <v>0.40287769779999999</v>
      </c>
      <c r="HG26">
        <v>0.43884892089999999</v>
      </c>
      <c r="HH26" t="s">
        <v>887</v>
      </c>
      <c r="HI26" t="s">
        <v>912</v>
      </c>
      <c r="HJ26">
        <v>139</v>
      </c>
      <c r="HK26">
        <v>248</v>
      </c>
      <c r="HL26" t="s">
        <v>269</v>
      </c>
      <c r="HM26">
        <v>339</v>
      </c>
      <c r="HN26">
        <v>1</v>
      </c>
    </row>
    <row r="27" spans="1:222" x14ac:dyDescent="0.25">
      <c r="A27">
        <v>400043</v>
      </c>
      <c r="B27" t="s">
        <v>1686</v>
      </c>
      <c r="C27" t="s">
        <v>38</v>
      </c>
      <c r="D27" t="s">
        <v>161</v>
      </c>
      <c r="E27" s="151">
        <v>0.67</v>
      </c>
      <c r="F27">
        <v>72</v>
      </c>
      <c r="G27" t="s">
        <v>39</v>
      </c>
      <c r="H27">
        <v>55</v>
      </c>
      <c r="I27" t="s">
        <v>40</v>
      </c>
      <c r="J27">
        <v>74</v>
      </c>
      <c r="K27" t="s">
        <v>39</v>
      </c>
      <c r="L27">
        <v>8.6300000000000008</v>
      </c>
      <c r="M27" t="s">
        <v>38</v>
      </c>
      <c r="N27">
        <v>64.792899407999997</v>
      </c>
      <c r="O27">
        <v>168</v>
      </c>
      <c r="P27">
        <v>168</v>
      </c>
      <c r="Q27">
        <v>1</v>
      </c>
      <c r="R27">
        <v>142</v>
      </c>
      <c r="S27">
        <v>0</v>
      </c>
      <c r="T27">
        <v>11</v>
      </c>
      <c r="U27">
        <v>1</v>
      </c>
      <c r="V27">
        <v>0</v>
      </c>
      <c r="W27">
        <v>3</v>
      </c>
      <c r="X27">
        <v>9</v>
      </c>
      <c r="Y27">
        <v>1.7857142900000001E-2</v>
      </c>
      <c r="Z27">
        <v>1.19047619E-2</v>
      </c>
      <c r="AA27">
        <v>5.9523809999999996E-3</v>
      </c>
      <c r="AB27">
        <v>2.3809523799999999E-2</v>
      </c>
      <c r="AC27">
        <v>1.7857142900000001E-2</v>
      </c>
      <c r="AD27">
        <v>4.7619047599999999E-2</v>
      </c>
      <c r="AE27">
        <v>4.7619047599999999E-2</v>
      </c>
      <c r="AF27">
        <v>1.19047619E-2</v>
      </c>
      <c r="AG27">
        <v>4.7619047599999999E-2</v>
      </c>
      <c r="AH27">
        <v>9.5238095199999998E-2</v>
      </c>
      <c r="AI27">
        <v>0.33928571429999999</v>
      </c>
      <c r="AJ27">
        <v>0.24404761899999999</v>
      </c>
      <c r="AK27">
        <v>0.16666666669999999</v>
      </c>
      <c r="AL27">
        <v>0.27380952380000001</v>
      </c>
      <c r="AM27">
        <v>0.2619047619</v>
      </c>
      <c r="AN27">
        <v>0</v>
      </c>
      <c r="AO27">
        <v>0</v>
      </c>
      <c r="AP27">
        <v>1.19047619E-2</v>
      </c>
      <c r="AQ27">
        <v>5.9523809999999996E-3</v>
      </c>
      <c r="AR27">
        <v>5.9523809999999996E-3</v>
      </c>
      <c r="AS27">
        <v>0.59523809520000004</v>
      </c>
      <c r="AT27">
        <v>0.69642857140000003</v>
      </c>
      <c r="AU27">
        <v>0.80357142859999997</v>
      </c>
      <c r="AV27">
        <v>0.64880952380000001</v>
      </c>
      <c r="AW27">
        <v>0.61904761900000005</v>
      </c>
      <c r="AX27">
        <v>3.5119047618999999</v>
      </c>
      <c r="AY27">
        <v>3.625</v>
      </c>
      <c r="AZ27">
        <v>3.7891566265000001</v>
      </c>
      <c r="BA27">
        <v>3.5568862275000002</v>
      </c>
      <c r="BB27">
        <v>3.4910179641000001</v>
      </c>
      <c r="BC27">
        <v>1.19047619E-2</v>
      </c>
      <c r="BD27">
        <v>1.7857142900000001E-2</v>
      </c>
      <c r="BE27">
        <v>2.9761904799999999E-2</v>
      </c>
      <c r="BF27">
        <v>2.3809523799999999E-2</v>
      </c>
      <c r="BG27">
        <v>7.1428571400000002E-2</v>
      </c>
      <c r="BH27">
        <v>4.7619047599999999E-2</v>
      </c>
      <c r="BI27">
        <v>2.9761904799999999E-2</v>
      </c>
      <c r="BJ27">
        <v>2.9761904799999999E-2</v>
      </c>
      <c r="BK27">
        <v>6.5476190500000003E-2</v>
      </c>
      <c r="BL27">
        <v>9.5238095199999998E-2</v>
      </c>
      <c r="BM27">
        <v>8.3333333300000006E-2</v>
      </c>
      <c r="BN27">
        <v>8.3333333300000006E-2</v>
      </c>
      <c r="BO27">
        <v>3.7964071856000001</v>
      </c>
      <c r="BP27">
        <v>3.7485029939999999</v>
      </c>
      <c r="BQ27">
        <v>3.5212121212</v>
      </c>
      <c r="BR27">
        <v>3.5297619048</v>
      </c>
      <c r="BS27">
        <v>3.4171779140999998</v>
      </c>
      <c r="BT27">
        <v>3.5</v>
      </c>
      <c r="BU27">
        <v>0.1071428571</v>
      </c>
      <c r="BV27">
        <v>0.1369047619</v>
      </c>
      <c r="BW27">
        <v>0.25</v>
      </c>
      <c r="BX27">
        <v>0.20833333330000001</v>
      </c>
      <c r="BY27">
        <v>0.1845238095</v>
      </c>
      <c r="BZ27">
        <v>0.1904761905</v>
      </c>
      <c r="CA27">
        <v>5.9523809999999996E-3</v>
      </c>
      <c r="CB27">
        <v>5.9523809999999996E-3</v>
      </c>
      <c r="CC27">
        <v>1.7857142900000001E-2</v>
      </c>
      <c r="CD27">
        <v>0</v>
      </c>
      <c r="CE27">
        <v>2.9761904799999999E-2</v>
      </c>
      <c r="CF27">
        <v>0</v>
      </c>
      <c r="CG27">
        <v>0.84523809520000004</v>
      </c>
      <c r="CH27">
        <v>0.80952380950000002</v>
      </c>
      <c r="CI27">
        <v>0.6369047619</v>
      </c>
      <c r="CJ27">
        <v>0.67261904760000002</v>
      </c>
      <c r="CK27">
        <v>0.63095238099999995</v>
      </c>
      <c r="CL27">
        <v>0.67857142859999997</v>
      </c>
      <c r="CM27">
        <v>0.11904761899999999</v>
      </c>
      <c r="CN27">
        <v>0</v>
      </c>
      <c r="CO27">
        <v>0</v>
      </c>
      <c r="CP27">
        <v>2.3809523799999999E-2</v>
      </c>
      <c r="CQ27">
        <v>1.7857142900000001E-2</v>
      </c>
      <c r="CR27">
        <v>1.7857142900000001E-2</v>
      </c>
      <c r="CS27">
        <v>1.7857142900000001E-2</v>
      </c>
      <c r="CT27">
        <v>1.19047619E-2</v>
      </c>
      <c r="CU27">
        <v>0.26785714290000001</v>
      </c>
      <c r="CV27">
        <v>1.7857142900000001E-2</v>
      </c>
      <c r="CW27">
        <v>2.9761904799999999E-2</v>
      </c>
      <c r="CX27">
        <v>5.3571428599999998E-2</v>
      </c>
      <c r="CY27">
        <v>5.3571428599999998E-2</v>
      </c>
      <c r="CZ27">
        <v>8.3333333300000006E-2</v>
      </c>
      <c r="DA27">
        <v>5.9523809499999997E-2</v>
      </c>
      <c r="DB27">
        <v>7.7380952399999994E-2</v>
      </c>
      <c r="DC27">
        <v>0.1964285714</v>
      </c>
      <c r="DD27">
        <v>0.1964285714</v>
      </c>
      <c r="DE27">
        <v>0.23214285709999999</v>
      </c>
      <c r="DF27">
        <v>0.25595238100000001</v>
      </c>
      <c r="DG27">
        <v>0.31547619049999998</v>
      </c>
      <c r="DH27">
        <v>0.32142857139999997</v>
      </c>
      <c r="DI27">
        <v>0.25</v>
      </c>
      <c r="DJ27">
        <v>0.20238095240000001</v>
      </c>
      <c r="DK27">
        <v>0.39880952380000001</v>
      </c>
      <c r="DL27">
        <v>0.75595238099999995</v>
      </c>
      <c r="DM27">
        <v>0.70238095239999998</v>
      </c>
      <c r="DN27">
        <v>0.625</v>
      </c>
      <c r="DO27">
        <v>0.58928571429999999</v>
      </c>
      <c r="DP27">
        <v>0.55357142859999997</v>
      </c>
      <c r="DQ27">
        <v>0.64880952380000001</v>
      </c>
      <c r="DR27">
        <v>0.68452380950000002</v>
      </c>
      <c r="DS27">
        <v>1.7857142900000001E-2</v>
      </c>
      <c r="DT27">
        <v>2.9761904799999999E-2</v>
      </c>
      <c r="DU27">
        <v>3.5714285700000001E-2</v>
      </c>
      <c r="DV27">
        <v>4.16666667E-2</v>
      </c>
      <c r="DW27">
        <v>2.3809523799999999E-2</v>
      </c>
      <c r="DX27">
        <v>2.3809523799999999E-2</v>
      </c>
      <c r="DY27">
        <v>2.3809523799999999E-2</v>
      </c>
      <c r="DZ27">
        <v>2.3809523799999999E-2</v>
      </c>
      <c r="EA27">
        <v>2.8909090909000001</v>
      </c>
      <c r="EB27">
        <v>3.7607361962999999</v>
      </c>
      <c r="EC27">
        <v>3.6975308642</v>
      </c>
      <c r="ED27">
        <v>3.5465838508999998</v>
      </c>
      <c r="EE27">
        <v>3.5121951220000001</v>
      </c>
      <c r="EF27">
        <v>3.4451219512</v>
      </c>
      <c r="EG27">
        <v>3.5670731707000001</v>
      </c>
      <c r="EH27">
        <v>3.5975609756</v>
      </c>
      <c r="EI27">
        <v>1.7857142900000001E-2</v>
      </c>
      <c r="EJ27">
        <v>1.19047619E-2</v>
      </c>
      <c r="EK27">
        <v>1.19047619E-2</v>
      </c>
      <c r="EL27">
        <v>5.9523809999999996E-3</v>
      </c>
      <c r="EM27">
        <v>1.7857142900000001E-2</v>
      </c>
      <c r="EN27">
        <v>4.16666667E-2</v>
      </c>
      <c r="EO27">
        <v>5.3571428599999998E-2</v>
      </c>
      <c r="EP27">
        <v>0.15476190479999999</v>
      </c>
      <c r="EQ27">
        <v>0.14880952380000001</v>
      </c>
      <c r="ER27">
        <v>0.44642857139999997</v>
      </c>
      <c r="ES27">
        <v>8.9285714299999999E-2</v>
      </c>
      <c r="ET27">
        <v>1.7857142900000001E-2</v>
      </c>
      <c r="EU27">
        <v>1.19047619E-2</v>
      </c>
      <c r="EV27">
        <v>1.19047619E-2</v>
      </c>
      <c r="EW27">
        <v>7.7380952399999994E-2</v>
      </c>
      <c r="EX27">
        <v>0</v>
      </c>
      <c r="EY27">
        <v>0.24404761899999999</v>
      </c>
      <c r="EZ27">
        <v>0.25595238100000001</v>
      </c>
      <c r="FA27">
        <v>0.29166666670000002</v>
      </c>
      <c r="FB27">
        <v>0.31547619049999998</v>
      </c>
      <c r="FC27">
        <v>0.22619047619999999</v>
      </c>
      <c r="FD27">
        <v>0.64880952380000001</v>
      </c>
      <c r="FE27">
        <v>0.63095238099999995</v>
      </c>
      <c r="FF27">
        <v>0.57142857140000003</v>
      </c>
      <c r="FG27">
        <v>0.45238095239999998</v>
      </c>
      <c r="FH27">
        <v>0.71428571429999999</v>
      </c>
      <c r="FI27">
        <v>4.16666667E-2</v>
      </c>
      <c r="FJ27">
        <v>5.9523809499999997E-2</v>
      </c>
      <c r="FK27">
        <v>8.3333333300000006E-2</v>
      </c>
      <c r="FL27">
        <v>0.1071428571</v>
      </c>
      <c r="FM27">
        <v>1.7857142900000001E-2</v>
      </c>
      <c r="FN27">
        <v>1.7857142900000001E-2</v>
      </c>
      <c r="FO27">
        <v>1.19047619E-2</v>
      </c>
      <c r="FP27">
        <v>1.19047619E-2</v>
      </c>
      <c r="FQ27">
        <v>1.7857142900000001E-2</v>
      </c>
      <c r="FR27">
        <v>1.7857142900000001E-2</v>
      </c>
      <c r="FS27">
        <v>2.9761904799999999E-2</v>
      </c>
      <c r="FT27">
        <v>2.9761904799999999E-2</v>
      </c>
      <c r="FU27">
        <v>2.9761904799999999E-2</v>
      </c>
      <c r="FV27">
        <v>2.9761904799999999E-2</v>
      </c>
      <c r="FW27">
        <v>2.3809523799999999E-2</v>
      </c>
      <c r="FX27">
        <v>9.5238095199999998E-2</v>
      </c>
      <c r="FY27">
        <v>1.7857142900000001E-2</v>
      </c>
      <c r="FZ27">
        <v>2.9761904799999999E-2</v>
      </c>
      <c r="GA27">
        <v>5.9523809499999997E-2</v>
      </c>
      <c r="GB27">
        <v>3.5714285700000001E-2</v>
      </c>
      <c r="GC27">
        <v>7.1428571400000002E-2</v>
      </c>
      <c r="GD27">
        <v>0.2380952381</v>
      </c>
      <c r="GE27">
        <v>0.1964285714</v>
      </c>
      <c r="GF27">
        <v>0.14880952380000001</v>
      </c>
      <c r="GG27">
        <v>0.1904761905</v>
      </c>
      <c r="GH27">
        <v>0.22023809520000001</v>
      </c>
      <c r="GI27">
        <v>0.21428571430000001</v>
      </c>
      <c r="GJ27">
        <v>2.8641975308999998</v>
      </c>
      <c r="GK27">
        <v>3.1913580247</v>
      </c>
      <c r="GL27">
        <v>3.2576687117000001</v>
      </c>
      <c r="GM27">
        <v>3.1104294479000001</v>
      </c>
      <c r="GN27">
        <v>3.1055900621000001</v>
      </c>
      <c r="GO27">
        <v>3.0306748466000002</v>
      </c>
      <c r="GP27">
        <v>0.33333333329999998</v>
      </c>
      <c r="GQ27">
        <v>0.33333333329999998</v>
      </c>
      <c r="GR27">
        <v>0.33333333329999998</v>
      </c>
      <c r="GS27">
        <v>0.30357142860000003</v>
      </c>
      <c r="GT27">
        <v>0.30952380950000002</v>
      </c>
      <c r="GU27">
        <v>0.29761904760000002</v>
      </c>
      <c r="GV27">
        <v>3.5714285700000001E-2</v>
      </c>
      <c r="GW27">
        <v>3.5714285700000001E-2</v>
      </c>
      <c r="GX27">
        <v>2.9761904799999999E-2</v>
      </c>
      <c r="GY27">
        <v>2.9761904799999999E-2</v>
      </c>
      <c r="GZ27">
        <v>4.16666667E-2</v>
      </c>
      <c r="HA27">
        <v>2.9761904799999999E-2</v>
      </c>
      <c r="HB27">
        <v>0.29761904760000002</v>
      </c>
      <c r="HC27">
        <v>0.41666666670000002</v>
      </c>
      <c r="HD27">
        <v>0.45833333329999998</v>
      </c>
      <c r="HE27">
        <v>0.41666666670000002</v>
      </c>
      <c r="HF27">
        <v>0.39285714290000001</v>
      </c>
      <c r="HG27">
        <v>0.3869047619</v>
      </c>
      <c r="HH27" t="s">
        <v>888</v>
      </c>
      <c r="HI27">
        <v>67</v>
      </c>
      <c r="HJ27">
        <v>168</v>
      </c>
      <c r="HK27">
        <v>219</v>
      </c>
      <c r="HL27" t="s">
        <v>331</v>
      </c>
      <c r="HM27">
        <v>338</v>
      </c>
      <c r="HN27">
        <v>1</v>
      </c>
    </row>
    <row r="28" spans="1:222" x14ac:dyDescent="0.25">
      <c r="A28">
        <v>400044</v>
      </c>
      <c r="B28" t="s">
        <v>374</v>
      </c>
      <c r="D28" t="s">
        <v>44</v>
      </c>
      <c r="E28" t="s">
        <v>45</v>
      </c>
      <c r="M28" t="s">
        <v>38</v>
      </c>
      <c r="FD28"/>
      <c r="HH28" t="s">
        <v>889</v>
      </c>
      <c r="HL28" t="s">
        <v>374</v>
      </c>
      <c r="HM28">
        <v>876</v>
      </c>
    </row>
    <row r="29" spans="1:222" x14ac:dyDescent="0.25">
      <c r="A29">
        <v>400045</v>
      </c>
      <c r="B29" t="s">
        <v>466</v>
      </c>
      <c r="C29" t="s">
        <v>38</v>
      </c>
      <c r="D29" t="s">
        <v>44</v>
      </c>
      <c r="E29" s="151">
        <v>0.48</v>
      </c>
      <c r="F29">
        <v>62</v>
      </c>
      <c r="G29" t="s">
        <v>39</v>
      </c>
      <c r="H29">
        <v>25</v>
      </c>
      <c r="I29" t="s">
        <v>49</v>
      </c>
      <c r="J29">
        <v>34</v>
      </c>
      <c r="K29" t="s">
        <v>49</v>
      </c>
      <c r="L29">
        <v>7.66</v>
      </c>
      <c r="M29" t="s">
        <v>38</v>
      </c>
      <c r="N29">
        <v>45.810055865999999</v>
      </c>
      <c r="O29">
        <v>55</v>
      </c>
      <c r="P29">
        <v>55</v>
      </c>
      <c r="Q29">
        <v>0</v>
      </c>
      <c r="R29">
        <v>52</v>
      </c>
      <c r="S29">
        <v>0</v>
      </c>
      <c r="T29">
        <v>0</v>
      </c>
      <c r="U29">
        <v>1</v>
      </c>
      <c r="V29">
        <v>0</v>
      </c>
      <c r="W29">
        <v>1</v>
      </c>
      <c r="X29">
        <v>1</v>
      </c>
      <c r="Y29">
        <v>0</v>
      </c>
      <c r="Z29">
        <v>0</v>
      </c>
      <c r="AA29">
        <v>0</v>
      </c>
      <c r="AB29">
        <v>7.2727272699999998E-2</v>
      </c>
      <c r="AC29">
        <v>9.0909090900000003E-2</v>
      </c>
      <c r="AD29">
        <v>1.8181818200000002E-2</v>
      </c>
      <c r="AE29">
        <v>3.6363636400000003E-2</v>
      </c>
      <c r="AF29">
        <v>3.6363636400000003E-2</v>
      </c>
      <c r="AG29">
        <v>0.1272727273</v>
      </c>
      <c r="AH29">
        <v>0.18181818180000001</v>
      </c>
      <c r="AI29">
        <v>0.1272727273</v>
      </c>
      <c r="AJ29">
        <v>0.27272727270000002</v>
      </c>
      <c r="AK29">
        <v>0.1272727273</v>
      </c>
      <c r="AL29">
        <v>0.32727272730000001</v>
      </c>
      <c r="AM29">
        <v>0.2</v>
      </c>
      <c r="AN29">
        <v>0</v>
      </c>
      <c r="AO29">
        <v>3.6363636400000003E-2</v>
      </c>
      <c r="AP29">
        <v>0</v>
      </c>
      <c r="AQ29">
        <v>1.8181818200000002E-2</v>
      </c>
      <c r="AR29">
        <v>7.2727272699999998E-2</v>
      </c>
      <c r="AS29">
        <v>0.85454545449999997</v>
      </c>
      <c r="AT29">
        <v>0.65454545450000001</v>
      </c>
      <c r="AU29">
        <v>0.8363636364</v>
      </c>
      <c r="AV29">
        <v>0.4545454545</v>
      </c>
      <c r="AW29">
        <v>0.4545454545</v>
      </c>
      <c r="AX29">
        <v>3.8363636364000002</v>
      </c>
      <c r="AY29">
        <v>3.641509434</v>
      </c>
      <c r="AZ29">
        <v>3.8</v>
      </c>
      <c r="BA29">
        <v>3.1851851851999999</v>
      </c>
      <c r="BB29">
        <v>3.0980392157000001</v>
      </c>
      <c r="BC29">
        <v>0</v>
      </c>
      <c r="BD29">
        <v>0</v>
      </c>
      <c r="BE29">
        <v>0</v>
      </c>
      <c r="BF29">
        <v>0.10909090909999999</v>
      </c>
      <c r="BG29">
        <v>0.1636363636</v>
      </c>
      <c r="BH29">
        <v>0.10909090909999999</v>
      </c>
      <c r="BI29">
        <v>1.8181818200000002E-2</v>
      </c>
      <c r="BJ29">
        <v>1.8181818200000002E-2</v>
      </c>
      <c r="BK29">
        <v>0.1454545455</v>
      </c>
      <c r="BL29">
        <v>0.2</v>
      </c>
      <c r="BM29">
        <v>0.1272727273</v>
      </c>
      <c r="BN29">
        <v>0.21818181819999999</v>
      </c>
      <c r="BO29">
        <v>3.8679245283000001</v>
      </c>
      <c r="BP29">
        <v>3.8333333333000001</v>
      </c>
      <c r="BQ29">
        <v>3.3076923077</v>
      </c>
      <c r="BR29">
        <v>3.0370370370000002</v>
      </c>
      <c r="BS29">
        <v>3</v>
      </c>
      <c r="BT29">
        <v>3.0727272726999999</v>
      </c>
      <c r="BU29">
        <v>9.0909090900000003E-2</v>
      </c>
      <c r="BV29">
        <v>0.1272727273</v>
      </c>
      <c r="BW29">
        <v>0.36363636360000001</v>
      </c>
      <c r="BX29">
        <v>0.21818181819999999</v>
      </c>
      <c r="BY29">
        <v>0.21818181819999999</v>
      </c>
      <c r="BZ29">
        <v>0.1636363636</v>
      </c>
      <c r="CA29">
        <v>3.6363636400000003E-2</v>
      </c>
      <c r="CB29">
        <v>1.8181818200000002E-2</v>
      </c>
      <c r="CC29">
        <v>5.45454545E-2</v>
      </c>
      <c r="CD29">
        <v>1.8181818200000002E-2</v>
      </c>
      <c r="CE29">
        <v>3.6363636400000003E-2</v>
      </c>
      <c r="CF29">
        <v>0</v>
      </c>
      <c r="CG29">
        <v>0.85454545449999997</v>
      </c>
      <c r="CH29">
        <v>0.8363636364</v>
      </c>
      <c r="CI29">
        <v>0.43636363639999998</v>
      </c>
      <c r="CJ29">
        <v>0.4545454545</v>
      </c>
      <c r="CK29">
        <v>0.4545454545</v>
      </c>
      <c r="CL29">
        <v>0.50909090909999999</v>
      </c>
      <c r="CM29">
        <v>0.2</v>
      </c>
      <c r="CN29">
        <v>1.8181818200000002E-2</v>
      </c>
      <c r="CO29">
        <v>1.8181818200000002E-2</v>
      </c>
      <c r="CP29">
        <v>5.45454545E-2</v>
      </c>
      <c r="CQ29">
        <v>7.2727272699999998E-2</v>
      </c>
      <c r="CR29">
        <v>3.6363636400000003E-2</v>
      </c>
      <c r="CS29">
        <v>0</v>
      </c>
      <c r="CT29">
        <v>1.8181818200000002E-2</v>
      </c>
      <c r="CU29">
        <v>0.10909090909999999</v>
      </c>
      <c r="CV29">
        <v>1.8181818200000002E-2</v>
      </c>
      <c r="CW29">
        <v>1.8181818200000002E-2</v>
      </c>
      <c r="CX29">
        <v>0.1272727273</v>
      </c>
      <c r="CY29">
        <v>0.1272727273</v>
      </c>
      <c r="CZ29">
        <v>0.10909090909999999</v>
      </c>
      <c r="DA29">
        <v>5.45454545E-2</v>
      </c>
      <c r="DB29">
        <v>5.45454545E-2</v>
      </c>
      <c r="DC29">
        <v>0.43636363639999998</v>
      </c>
      <c r="DD29">
        <v>0.27272727270000002</v>
      </c>
      <c r="DE29">
        <v>0.36363636360000001</v>
      </c>
      <c r="DF29">
        <v>0.25454545449999999</v>
      </c>
      <c r="DG29">
        <v>0.36363636360000001</v>
      </c>
      <c r="DH29">
        <v>0.32727272730000001</v>
      </c>
      <c r="DI29">
        <v>0.32727272730000001</v>
      </c>
      <c r="DJ29">
        <v>0.23636363639999999</v>
      </c>
      <c r="DK29">
        <v>0.2</v>
      </c>
      <c r="DL29">
        <v>0.65454545450000001</v>
      </c>
      <c r="DM29">
        <v>0.56363636360000002</v>
      </c>
      <c r="DN29">
        <v>0.47272727269999998</v>
      </c>
      <c r="DO29">
        <v>0.4</v>
      </c>
      <c r="DP29">
        <v>0.4181818182</v>
      </c>
      <c r="DQ29">
        <v>0.54545454550000005</v>
      </c>
      <c r="DR29">
        <v>0.5818181818</v>
      </c>
      <c r="DS29">
        <v>5.45454545E-2</v>
      </c>
      <c r="DT29">
        <v>3.6363636400000003E-2</v>
      </c>
      <c r="DU29">
        <v>3.6363636400000003E-2</v>
      </c>
      <c r="DV29">
        <v>9.0909090900000003E-2</v>
      </c>
      <c r="DW29">
        <v>3.6363636400000003E-2</v>
      </c>
      <c r="DX29">
        <v>0.10909090909999999</v>
      </c>
      <c r="DY29">
        <v>7.2727272699999998E-2</v>
      </c>
      <c r="DZ29">
        <v>0.10909090909999999</v>
      </c>
      <c r="EA29">
        <v>2.6730769231</v>
      </c>
      <c r="EB29">
        <v>3.6226415094000002</v>
      </c>
      <c r="EC29">
        <v>3.5283018868</v>
      </c>
      <c r="ED29">
        <v>3.26</v>
      </c>
      <c r="EE29">
        <v>3.1320754716999999</v>
      </c>
      <c r="EF29">
        <v>3.2653061224000002</v>
      </c>
      <c r="EG29">
        <v>3.5294117646999998</v>
      </c>
      <c r="EH29">
        <v>3.5510204081999999</v>
      </c>
      <c r="EI29">
        <v>5.45454545E-2</v>
      </c>
      <c r="EJ29">
        <v>1.8181818200000002E-2</v>
      </c>
      <c r="EK29">
        <v>1.8181818200000002E-2</v>
      </c>
      <c r="EL29">
        <v>1.8181818200000002E-2</v>
      </c>
      <c r="EM29">
        <v>7.2727272699999998E-2</v>
      </c>
      <c r="EN29">
        <v>9.0909090900000003E-2</v>
      </c>
      <c r="EO29">
        <v>5.45454545E-2</v>
      </c>
      <c r="EP29">
        <v>0.10909090909999999</v>
      </c>
      <c r="EQ29">
        <v>0.1454545455</v>
      </c>
      <c r="ER29">
        <v>0.32727272730000001</v>
      </c>
      <c r="ES29">
        <v>9.0909090900000003E-2</v>
      </c>
      <c r="ET29">
        <v>3.6363636400000003E-2</v>
      </c>
      <c r="EU29">
        <v>7.2727272699999998E-2</v>
      </c>
      <c r="EV29">
        <v>9.0909090900000003E-2</v>
      </c>
      <c r="EW29">
        <v>0.10909090909999999</v>
      </c>
      <c r="EX29">
        <v>1.8181818200000002E-2</v>
      </c>
      <c r="EY29">
        <v>0.32727272730000001</v>
      </c>
      <c r="EZ29">
        <v>0.4</v>
      </c>
      <c r="FA29">
        <v>0.50909090909999999</v>
      </c>
      <c r="FB29">
        <v>0.50909090909999999</v>
      </c>
      <c r="FC29">
        <v>0.34545454549999999</v>
      </c>
      <c r="FD29">
        <v>0.4545454545</v>
      </c>
      <c r="FE29">
        <v>0.38181818179999999</v>
      </c>
      <c r="FF29">
        <v>0.30909090909999998</v>
      </c>
      <c r="FG29">
        <v>0.23636363639999999</v>
      </c>
      <c r="FH29">
        <v>0.50909090909999999</v>
      </c>
      <c r="FI29">
        <v>0.10909090909999999</v>
      </c>
      <c r="FJ29">
        <v>7.2727272699999998E-2</v>
      </c>
      <c r="FK29">
        <v>1.8181818200000002E-2</v>
      </c>
      <c r="FL29">
        <v>1.8181818200000002E-2</v>
      </c>
      <c r="FM29">
        <v>1.8181818200000002E-2</v>
      </c>
      <c r="FN29">
        <v>1.8181818200000002E-2</v>
      </c>
      <c r="FO29">
        <v>1.8181818200000002E-2</v>
      </c>
      <c r="FP29">
        <v>1.8181818200000002E-2</v>
      </c>
      <c r="FQ29">
        <v>3.6363636400000003E-2</v>
      </c>
      <c r="FR29">
        <v>1.8181818200000002E-2</v>
      </c>
      <c r="FS29">
        <v>5.45454545E-2</v>
      </c>
      <c r="FT29">
        <v>5.45454545E-2</v>
      </c>
      <c r="FU29">
        <v>5.45454545E-2</v>
      </c>
      <c r="FV29">
        <v>9.0909090900000003E-2</v>
      </c>
      <c r="FW29">
        <v>9.0909090900000003E-2</v>
      </c>
      <c r="FX29">
        <v>9.0909090900000003E-2</v>
      </c>
      <c r="FY29">
        <v>9.0909090900000003E-2</v>
      </c>
      <c r="FZ29">
        <v>5.45454545E-2</v>
      </c>
      <c r="GA29">
        <v>0.1636363636</v>
      </c>
      <c r="GB29">
        <v>5.45454545E-2</v>
      </c>
      <c r="GC29">
        <v>0.1272727273</v>
      </c>
      <c r="GD29">
        <v>0.4</v>
      </c>
      <c r="GE29">
        <v>0.25454545449999999</v>
      </c>
      <c r="GF29">
        <v>0.23636363639999999</v>
      </c>
      <c r="GG29">
        <v>0.18181818180000001</v>
      </c>
      <c r="GH29">
        <v>0.27272727270000002</v>
      </c>
      <c r="GI29">
        <v>0.30909090909999998</v>
      </c>
      <c r="GJ29">
        <v>2.56</v>
      </c>
      <c r="GK29">
        <v>2.7755102041000002</v>
      </c>
      <c r="GL29">
        <v>2.86</v>
      </c>
      <c r="GM29">
        <v>2.6938775509999999</v>
      </c>
      <c r="GN29">
        <v>2.75</v>
      </c>
      <c r="GO29">
        <v>2.6078431373000002</v>
      </c>
      <c r="GP29">
        <v>0.23636363639999999</v>
      </c>
      <c r="GQ29">
        <v>0.30909090909999998</v>
      </c>
      <c r="GR29">
        <v>0.4</v>
      </c>
      <c r="GS29">
        <v>0.30909090909999998</v>
      </c>
      <c r="GT29">
        <v>0.38181818179999999</v>
      </c>
      <c r="GU29">
        <v>0.2909090909</v>
      </c>
      <c r="GV29">
        <v>9.0909090900000003E-2</v>
      </c>
      <c r="GW29">
        <v>0.10909090909999999</v>
      </c>
      <c r="GX29">
        <v>9.0909090900000003E-2</v>
      </c>
      <c r="GY29">
        <v>0.10909090909999999</v>
      </c>
      <c r="GZ29">
        <v>0.1272727273</v>
      </c>
      <c r="HA29">
        <v>7.2727272699999998E-2</v>
      </c>
      <c r="HB29">
        <v>0.18181818180000001</v>
      </c>
      <c r="HC29">
        <v>0.23636363639999999</v>
      </c>
      <c r="HD29">
        <v>0.21818181819999999</v>
      </c>
      <c r="HE29">
        <v>0.23636363639999999</v>
      </c>
      <c r="HF29">
        <v>0.1636363636</v>
      </c>
      <c r="HG29">
        <v>0.2</v>
      </c>
      <c r="HH29" t="s">
        <v>890</v>
      </c>
      <c r="HI29">
        <v>48</v>
      </c>
      <c r="HJ29">
        <v>55</v>
      </c>
      <c r="HK29">
        <v>82</v>
      </c>
      <c r="HL29" t="s">
        <v>466</v>
      </c>
      <c r="HM29">
        <v>179</v>
      </c>
      <c r="HN29">
        <v>0</v>
      </c>
    </row>
    <row r="30" spans="1:222" x14ac:dyDescent="0.25">
      <c r="A30">
        <v>400046</v>
      </c>
      <c r="B30" t="s">
        <v>385</v>
      </c>
      <c r="D30" t="s">
        <v>44</v>
      </c>
      <c r="E30" t="s">
        <v>45</v>
      </c>
      <c r="M30" t="s">
        <v>38</v>
      </c>
      <c r="FD30"/>
      <c r="HH30" t="s">
        <v>891</v>
      </c>
      <c r="HL30" t="s">
        <v>385</v>
      </c>
      <c r="HM30">
        <v>564</v>
      </c>
    </row>
    <row r="31" spans="1:222" x14ac:dyDescent="0.25">
      <c r="A31">
        <v>400047</v>
      </c>
      <c r="B31" t="s">
        <v>386</v>
      </c>
      <c r="D31" t="s">
        <v>44</v>
      </c>
      <c r="E31" t="s">
        <v>45</v>
      </c>
      <c r="M31" t="s">
        <v>38</v>
      </c>
      <c r="N31">
        <v>5.8047493403999999</v>
      </c>
      <c r="O31">
        <v>19</v>
      </c>
      <c r="P31">
        <v>19</v>
      </c>
      <c r="Q31">
        <v>0</v>
      </c>
      <c r="R31">
        <v>18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5.2631578900000003E-2</v>
      </c>
      <c r="AD31">
        <v>0</v>
      </c>
      <c r="AE31">
        <v>0.1052631579</v>
      </c>
      <c r="AF31">
        <v>5.2631578900000003E-2</v>
      </c>
      <c r="AG31">
        <v>5.2631578900000003E-2</v>
      </c>
      <c r="AH31">
        <v>5.2631578900000003E-2</v>
      </c>
      <c r="AI31">
        <v>0.15789473679999999</v>
      </c>
      <c r="AJ31">
        <v>0.15789473679999999</v>
      </c>
      <c r="AK31">
        <v>0.15789473679999999</v>
      </c>
      <c r="AL31">
        <v>0.31578947369999999</v>
      </c>
      <c r="AM31">
        <v>0.15789473679999999</v>
      </c>
      <c r="AN31">
        <v>0</v>
      </c>
      <c r="AO31">
        <v>0</v>
      </c>
      <c r="AP31">
        <v>5.2631578900000003E-2</v>
      </c>
      <c r="AQ31">
        <v>0</v>
      </c>
      <c r="AR31">
        <v>0</v>
      </c>
      <c r="AS31">
        <v>0.84210526320000001</v>
      </c>
      <c r="AT31">
        <v>0.73684210530000005</v>
      </c>
      <c r="AU31">
        <v>0.73684210530000005</v>
      </c>
      <c r="AV31">
        <v>0.63157894739999998</v>
      </c>
      <c r="AW31">
        <v>0.73684210530000005</v>
      </c>
      <c r="AX31">
        <v>3.8421052632000001</v>
      </c>
      <c r="AY31">
        <v>3.6315789474</v>
      </c>
      <c r="AZ31">
        <v>3.7222222222000001</v>
      </c>
      <c r="BA31">
        <v>3.5789473684000002</v>
      </c>
      <c r="BB31">
        <v>3.5789473684000002</v>
      </c>
      <c r="BC31">
        <v>0</v>
      </c>
      <c r="BD31">
        <v>5.2631578900000003E-2</v>
      </c>
      <c r="BE31">
        <v>0.1052631579</v>
      </c>
      <c r="BF31">
        <v>5.2631578900000003E-2</v>
      </c>
      <c r="BG31">
        <v>0.1052631579</v>
      </c>
      <c r="BH31">
        <v>0.1052631579</v>
      </c>
      <c r="BI31">
        <v>0.1052631579</v>
      </c>
      <c r="BJ31">
        <v>0</v>
      </c>
      <c r="BK31">
        <v>5.2631578900000003E-2</v>
      </c>
      <c r="BL31">
        <v>0</v>
      </c>
      <c r="BM31">
        <v>0.1052631579</v>
      </c>
      <c r="BN31">
        <v>0.1052631579</v>
      </c>
      <c r="BO31">
        <v>3.7368421053</v>
      </c>
      <c r="BP31">
        <v>3.7368421053</v>
      </c>
      <c r="BQ31">
        <v>3.3684210526</v>
      </c>
      <c r="BR31">
        <v>3.5789473684000002</v>
      </c>
      <c r="BS31">
        <v>3.4210526315999998</v>
      </c>
      <c r="BT31">
        <v>3.4736842105000001</v>
      </c>
      <c r="BU31">
        <v>5.2631578900000003E-2</v>
      </c>
      <c r="BV31">
        <v>0.1052631579</v>
      </c>
      <c r="BW31">
        <v>0.2105263158</v>
      </c>
      <c r="BX31">
        <v>0.26315789470000001</v>
      </c>
      <c r="BY31">
        <v>5.2631578900000003E-2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0.84210526320000001</v>
      </c>
      <c r="CH31">
        <v>0.84210526320000001</v>
      </c>
      <c r="CI31">
        <v>0.63157894739999998</v>
      </c>
      <c r="CJ31">
        <v>0.68421052630000001</v>
      </c>
      <c r="CK31">
        <v>0.73684210530000005</v>
      </c>
      <c r="CL31">
        <v>0.78947368419999997</v>
      </c>
      <c r="CM31">
        <v>0.15789473679999999</v>
      </c>
      <c r="CN31">
        <v>0</v>
      </c>
      <c r="CO31">
        <v>0</v>
      </c>
      <c r="CP31">
        <v>5.2631578900000003E-2</v>
      </c>
      <c r="CQ31">
        <v>5.2631578900000003E-2</v>
      </c>
      <c r="CR31">
        <v>0</v>
      </c>
      <c r="CS31">
        <v>0</v>
      </c>
      <c r="CT31">
        <v>0</v>
      </c>
      <c r="CU31">
        <v>0.2105263158</v>
      </c>
      <c r="CV31">
        <v>0</v>
      </c>
      <c r="CW31">
        <v>0</v>
      </c>
      <c r="CX31">
        <v>0.1052631579</v>
      </c>
      <c r="CY31">
        <v>5.2631578900000003E-2</v>
      </c>
      <c r="CZ31">
        <v>0.1052631579</v>
      </c>
      <c r="DA31">
        <v>0.1052631579</v>
      </c>
      <c r="DB31">
        <v>5.2631578900000003E-2</v>
      </c>
      <c r="DC31">
        <v>0.26315789470000001</v>
      </c>
      <c r="DD31">
        <v>0.26315789470000001</v>
      </c>
      <c r="DE31">
        <v>0.2105263158</v>
      </c>
      <c r="DF31">
        <v>5.2631578900000003E-2</v>
      </c>
      <c r="DG31">
        <v>0.15789473679999999</v>
      </c>
      <c r="DH31">
        <v>0.26315789470000001</v>
      </c>
      <c r="DI31">
        <v>5.2631578900000003E-2</v>
      </c>
      <c r="DJ31">
        <v>0.1052631579</v>
      </c>
      <c r="DK31">
        <v>0.36842105260000002</v>
      </c>
      <c r="DL31">
        <v>0.73684210530000005</v>
      </c>
      <c r="DM31">
        <v>0.78947368419999997</v>
      </c>
      <c r="DN31">
        <v>0.78947368419999997</v>
      </c>
      <c r="DO31">
        <v>0.63157894739999998</v>
      </c>
      <c r="DP31">
        <v>0.57894736840000005</v>
      </c>
      <c r="DQ31">
        <v>0.84210526320000001</v>
      </c>
      <c r="DR31">
        <v>0.78947368419999997</v>
      </c>
      <c r="DS31">
        <v>0</v>
      </c>
      <c r="DT31">
        <v>0</v>
      </c>
      <c r="DU31">
        <v>0</v>
      </c>
      <c r="DV31">
        <v>0</v>
      </c>
      <c r="DW31">
        <v>0.1052631579</v>
      </c>
      <c r="DX31">
        <v>5.2631578900000003E-2</v>
      </c>
      <c r="DY31">
        <v>0</v>
      </c>
      <c r="DZ31">
        <v>5.2631578900000003E-2</v>
      </c>
      <c r="EA31">
        <v>2.8421052632000001</v>
      </c>
      <c r="EB31">
        <v>3.7368421053</v>
      </c>
      <c r="EC31">
        <v>3.7894736841999999</v>
      </c>
      <c r="ED31">
        <v>3.5789473684000002</v>
      </c>
      <c r="EE31">
        <v>3.5294117646999998</v>
      </c>
      <c r="EF31">
        <v>3.5</v>
      </c>
      <c r="EG31">
        <v>3.7368421053</v>
      </c>
      <c r="EH31">
        <v>3.7777777777999999</v>
      </c>
      <c r="EI31">
        <v>0</v>
      </c>
      <c r="EJ31">
        <v>0</v>
      </c>
      <c r="EK31">
        <v>0</v>
      </c>
      <c r="EL31">
        <v>5.2631578900000003E-2</v>
      </c>
      <c r="EM31">
        <v>0.1052631579</v>
      </c>
      <c r="EN31">
        <v>0</v>
      </c>
      <c r="EO31">
        <v>0</v>
      </c>
      <c r="EP31">
        <v>0.15789473679999999</v>
      </c>
      <c r="EQ31">
        <v>0.1052631579</v>
      </c>
      <c r="ER31">
        <v>0.52631578950000002</v>
      </c>
      <c r="ES31">
        <v>5.2631578900000003E-2</v>
      </c>
      <c r="ET31">
        <v>0</v>
      </c>
      <c r="EU31">
        <v>0</v>
      </c>
      <c r="EV31">
        <v>5.2631578900000003E-2</v>
      </c>
      <c r="EW31">
        <v>0.1052631579</v>
      </c>
      <c r="EX31">
        <v>0</v>
      </c>
      <c r="EY31">
        <v>0.2105263158</v>
      </c>
      <c r="EZ31">
        <v>5.2631578900000003E-2</v>
      </c>
      <c r="FA31">
        <v>0.15789473679999999</v>
      </c>
      <c r="FB31">
        <v>0.26315789470000001</v>
      </c>
      <c r="FC31">
        <v>0.31578947369999999</v>
      </c>
      <c r="FD31">
        <v>0.68421052630000001</v>
      </c>
      <c r="FE31">
        <v>0.68421052630000001</v>
      </c>
      <c r="FF31">
        <v>0.57894736840000005</v>
      </c>
      <c r="FG31">
        <v>0.47368421049999998</v>
      </c>
      <c r="FH31">
        <v>0.57894736840000005</v>
      </c>
      <c r="FI31">
        <v>5.2631578900000003E-2</v>
      </c>
      <c r="FJ31">
        <v>0.2105263158</v>
      </c>
      <c r="FK31">
        <v>0.15789473679999999</v>
      </c>
      <c r="FL31">
        <v>5.2631578900000003E-2</v>
      </c>
      <c r="FM31">
        <v>5.2631578900000003E-2</v>
      </c>
      <c r="FN31">
        <v>5.2631578900000003E-2</v>
      </c>
      <c r="FO31">
        <v>5.2631578900000003E-2</v>
      </c>
      <c r="FP31">
        <v>5.2631578900000003E-2</v>
      </c>
      <c r="FQ31">
        <v>5.2631578900000003E-2</v>
      </c>
      <c r="FR31">
        <v>5.2631578900000003E-2</v>
      </c>
      <c r="FS31">
        <v>0</v>
      </c>
      <c r="FT31">
        <v>0</v>
      </c>
      <c r="FU31">
        <v>0</v>
      </c>
      <c r="FV31">
        <v>5.2631578900000003E-2</v>
      </c>
      <c r="FW31">
        <v>0</v>
      </c>
      <c r="FX31">
        <v>0.15789473679999999</v>
      </c>
      <c r="FY31">
        <v>0</v>
      </c>
      <c r="FZ31">
        <v>5.2631578900000003E-2</v>
      </c>
      <c r="GA31">
        <v>0.1052631579</v>
      </c>
      <c r="GB31">
        <v>0</v>
      </c>
      <c r="GC31">
        <v>0.1052631579</v>
      </c>
      <c r="GD31">
        <v>0.1052631579</v>
      </c>
      <c r="GE31">
        <v>0.26315789470000001</v>
      </c>
      <c r="GF31">
        <v>5.2631578900000003E-2</v>
      </c>
      <c r="GG31">
        <v>5.2631578900000003E-2</v>
      </c>
      <c r="GH31">
        <v>0.2105263158</v>
      </c>
      <c r="GI31">
        <v>0.15789473679999999</v>
      </c>
      <c r="GJ31">
        <v>3.2631578947</v>
      </c>
      <c r="GK31">
        <v>3.4210526315999998</v>
      </c>
      <c r="GL31">
        <v>3.6111111111</v>
      </c>
      <c r="GM31">
        <v>3.3888888889</v>
      </c>
      <c r="GN31">
        <v>3.4210526315999998</v>
      </c>
      <c r="GO31">
        <v>3.2222222222000001</v>
      </c>
      <c r="GP31">
        <v>5.2631578900000003E-2</v>
      </c>
      <c r="GQ31">
        <v>5.2631578900000003E-2</v>
      </c>
      <c r="GR31">
        <v>0.1052631579</v>
      </c>
      <c r="GS31">
        <v>0.15789473679999999</v>
      </c>
      <c r="GT31">
        <v>0.15789473679999999</v>
      </c>
      <c r="GU31">
        <v>0.1052631579</v>
      </c>
      <c r="GV31">
        <v>0</v>
      </c>
      <c r="GW31">
        <v>0</v>
      </c>
      <c r="GX31">
        <v>5.2631578900000003E-2</v>
      </c>
      <c r="GY31">
        <v>5.2631578900000003E-2</v>
      </c>
      <c r="GZ31">
        <v>0</v>
      </c>
      <c r="HA31">
        <v>5.2631578900000003E-2</v>
      </c>
      <c r="HB31">
        <v>0.68421052630000001</v>
      </c>
      <c r="HC31">
        <v>0.68421052630000001</v>
      </c>
      <c r="HD31">
        <v>0.73684210530000005</v>
      </c>
      <c r="HE31">
        <v>0.63157894739999998</v>
      </c>
      <c r="HF31">
        <v>0.63157894739999998</v>
      </c>
      <c r="HG31">
        <v>0.57894736840000005</v>
      </c>
      <c r="HH31" t="s">
        <v>892</v>
      </c>
      <c r="HJ31">
        <v>19</v>
      </c>
      <c r="HK31">
        <v>22</v>
      </c>
      <c r="HL31" t="s">
        <v>386</v>
      </c>
      <c r="HM31">
        <v>379</v>
      </c>
      <c r="HN31">
        <v>0</v>
      </c>
    </row>
    <row r="32" spans="1:222" x14ac:dyDescent="0.25">
      <c r="A32">
        <v>400048</v>
      </c>
      <c r="B32" t="s">
        <v>387</v>
      </c>
      <c r="D32" t="s">
        <v>44</v>
      </c>
      <c r="E32" t="s">
        <v>45</v>
      </c>
      <c r="M32" t="s">
        <v>38</v>
      </c>
      <c r="FD32"/>
      <c r="HH32" t="s">
        <v>893</v>
      </c>
      <c r="HL32" t="s">
        <v>387</v>
      </c>
      <c r="HM32">
        <v>410</v>
      </c>
    </row>
    <row r="33" spans="1:222" x14ac:dyDescent="0.25">
      <c r="A33">
        <v>400049</v>
      </c>
      <c r="B33" t="s">
        <v>392</v>
      </c>
      <c r="D33" t="s">
        <v>44</v>
      </c>
      <c r="E33" t="s">
        <v>45</v>
      </c>
      <c r="M33" t="s">
        <v>38</v>
      </c>
      <c r="N33">
        <v>15.517241379</v>
      </c>
      <c r="O33">
        <v>46</v>
      </c>
      <c r="P33">
        <v>46</v>
      </c>
      <c r="Q33">
        <v>1</v>
      </c>
      <c r="R33">
        <v>41</v>
      </c>
      <c r="S33">
        <v>0</v>
      </c>
      <c r="T33">
        <v>0</v>
      </c>
      <c r="U33">
        <v>0</v>
      </c>
      <c r="V33">
        <v>0</v>
      </c>
      <c r="W33">
        <v>2</v>
      </c>
      <c r="X33">
        <v>2</v>
      </c>
      <c r="Y33">
        <v>2.1739130400000001E-2</v>
      </c>
      <c r="Z33">
        <v>2.1739130400000001E-2</v>
      </c>
      <c r="AA33">
        <v>2.1739130400000001E-2</v>
      </c>
      <c r="AB33">
        <v>6.5217391299999997E-2</v>
      </c>
      <c r="AC33">
        <v>0.13043478259999999</v>
      </c>
      <c r="AD33">
        <v>6.5217391299999997E-2</v>
      </c>
      <c r="AE33">
        <v>8.6956521699999997E-2</v>
      </c>
      <c r="AF33">
        <v>6.5217391299999997E-2</v>
      </c>
      <c r="AG33">
        <v>6.5217391299999997E-2</v>
      </c>
      <c r="AH33">
        <v>0.10869565220000001</v>
      </c>
      <c r="AI33">
        <v>0.23913043480000001</v>
      </c>
      <c r="AJ33">
        <v>0.1956521739</v>
      </c>
      <c r="AK33">
        <v>4.3478260900000003E-2</v>
      </c>
      <c r="AL33">
        <v>0.2173913043</v>
      </c>
      <c r="AM33">
        <v>0.1739130435</v>
      </c>
      <c r="AN33">
        <v>2.1739130400000001E-2</v>
      </c>
      <c r="AO33">
        <v>2.1739130400000001E-2</v>
      </c>
      <c r="AP33">
        <v>2.1739130400000001E-2</v>
      </c>
      <c r="AQ33">
        <v>2.1739130400000001E-2</v>
      </c>
      <c r="AR33">
        <v>4.3478260900000003E-2</v>
      </c>
      <c r="AS33">
        <v>0.65217391300000005</v>
      </c>
      <c r="AT33">
        <v>0.67391304350000003</v>
      </c>
      <c r="AU33">
        <v>0.84782608699999995</v>
      </c>
      <c r="AV33">
        <v>0.63043478259999997</v>
      </c>
      <c r="AW33">
        <v>0.54347826089999995</v>
      </c>
      <c r="AX33">
        <v>3.5555555555999998</v>
      </c>
      <c r="AY33">
        <v>3.5555555555999998</v>
      </c>
      <c r="AZ33">
        <v>3.7555555556</v>
      </c>
      <c r="BA33">
        <v>3.4444444444000002</v>
      </c>
      <c r="BB33">
        <v>3.1818181818000002</v>
      </c>
      <c r="BC33">
        <v>2.1739130400000001E-2</v>
      </c>
      <c r="BD33">
        <v>2.1739130400000001E-2</v>
      </c>
      <c r="BE33">
        <v>6.5217391299999997E-2</v>
      </c>
      <c r="BF33">
        <v>4.3478260900000003E-2</v>
      </c>
      <c r="BG33">
        <v>0.15217391299999999</v>
      </c>
      <c r="BH33">
        <v>8.6956521699999997E-2</v>
      </c>
      <c r="BI33">
        <v>0</v>
      </c>
      <c r="BJ33">
        <v>6.5217391299999997E-2</v>
      </c>
      <c r="BK33">
        <v>4.3478260900000003E-2</v>
      </c>
      <c r="BL33">
        <v>8.6956521699999997E-2</v>
      </c>
      <c r="BM33">
        <v>6.5217391299999997E-2</v>
      </c>
      <c r="BN33">
        <v>8.6956521699999997E-2</v>
      </c>
      <c r="BO33">
        <v>3.8837209302</v>
      </c>
      <c r="BP33">
        <v>3.75</v>
      </c>
      <c r="BQ33">
        <v>3.4186046511999999</v>
      </c>
      <c r="BR33">
        <v>3.6136363636</v>
      </c>
      <c r="BS33">
        <v>3.3409090908999999</v>
      </c>
      <c r="BT33">
        <v>3.4545454544999998</v>
      </c>
      <c r="BU33">
        <v>4.3478260900000003E-2</v>
      </c>
      <c r="BV33">
        <v>4.3478260900000003E-2</v>
      </c>
      <c r="BW33">
        <v>0.26086956519999999</v>
      </c>
      <c r="BX33">
        <v>6.5217391299999997E-2</v>
      </c>
      <c r="BY33">
        <v>4.3478260900000003E-2</v>
      </c>
      <c r="BZ33">
        <v>8.6956521699999997E-2</v>
      </c>
      <c r="CA33">
        <v>6.5217391299999997E-2</v>
      </c>
      <c r="CB33">
        <v>4.3478260900000003E-2</v>
      </c>
      <c r="CC33">
        <v>6.5217391299999997E-2</v>
      </c>
      <c r="CD33">
        <v>4.3478260900000003E-2</v>
      </c>
      <c r="CE33">
        <v>4.3478260900000003E-2</v>
      </c>
      <c r="CF33">
        <v>4.3478260900000003E-2</v>
      </c>
      <c r="CG33">
        <v>0.86956521740000003</v>
      </c>
      <c r="CH33">
        <v>0.82608695649999997</v>
      </c>
      <c r="CI33">
        <v>0.56521739130000004</v>
      </c>
      <c r="CJ33">
        <v>0.76086956520000004</v>
      </c>
      <c r="CK33">
        <v>0.6956521739</v>
      </c>
      <c r="CL33">
        <v>0.6956521739</v>
      </c>
      <c r="CM33">
        <v>0.13043478259999999</v>
      </c>
      <c r="CN33">
        <v>0</v>
      </c>
      <c r="CO33">
        <v>0</v>
      </c>
      <c r="CP33">
        <v>8.6956521699999997E-2</v>
      </c>
      <c r="CQ33">
        <v>4.3478260900000003E-2</v>
      </c>
      <c r="CR33">
        <v>4.3478260900000003E-2</v>
      </c>
      <c r="CS33">
        <v>4.3478260900000003E-2</v>
      </c>
      <c r="CT33">
        <v>0</v>
      </c>
      <c r="CU33">
        <v>0.15217391299999999</v>
      </c>
      <c r="CV33">
        <v>4.3478260900000003E-2</v>
      </c>
      <c r="CW33">
        <v>4.3478260900000003E-2</v>
      </c>
      <c r="CX33">
        <v>8.6956521699999997E-2</v>
      </c>
      <c r="CY33">
        <v>8.6956521699999997E-2</v>
      </c>
      <c r="CZ33">
        <v>6.5217391299999997E-2</v>
      </c>
      <c r="DA33">
        <v>2.1739130400000001E-2</v>
      </c>
      <c r="DB33">
        <v>6.5217391299999997E-2</v>
      </c>
      <c r="DC33">
        <v>0.2173913043</v>
      </c>
      <c r="DD33">
        <v>0.2173913043</v>
      </c>
      <c r="DE33">
        <v>0.1956521739</v>
      </c>
      <c r="DF33">
        <v>0.15217391299999999</v>
      </c>
      <c r="DG33">
        <v>0.13043478259999999</v>
      </c>
      <c r="DH33">
        <v>0.28260869570000002</v>
      </c>
      <c r="DI33">
        <v>0.1739130435</v>
      </c>
      <c r="DJ33">
        <v>0.2173913043</v>
      </c>
      <c r="DK33">
        <v>0.43478260870000002</v>
      </c>
      <c r="DL33">
        <v>0.67391304350000003</v>
      </c>
      <c r="DM33">
        <v>0.71739130429999998</v>
      </c>
      <c r="DN33">
        <v>0.63043478259999997</v>
      </c>
      <c r="DO33">
        <v>0.67391304350000003</v>
      </c>
      <c r="DP33">
        <v>0.54347826089999995</v>
      </c>
      <c r="DQ33">
        <v>0.6956521739</v>
      </c>
      <c r="DR33">
        <v>0.65217391300000005</v>
      </c>
      <c r="DS33">
        <v>6.5217391299999997E-2</v>
      </c>
      <c r="DT33">
        <v>6.5217391299999997E-2</v>
      </c>
      <c r="DU33">
        <v>4.3478260900000003E-2</v>
      </c>
      <c r="DV33">
        <v>4.3478260900000003E-2</v>
      </c>
      <c r="DW33">
        <v>6.5217391299999997E-2</v>
      </c>
      <c r="DX33">
        <v>6.5217391299999997E-2</v>
      </c>
      <c r="DY33">
        <v>6.5217391299999997E-2</v>
      </c>
      <c r="DZ33">
        <v>6.5217391299999997E-2</v>
      </c>
      <c r="EA33">
        <v>3.0232558140000001</v>
      </c>
      <c r="EB33">
        <v>3.6744186047</v>
      </c>
      <c r="EC33">
        <v>3.7045454544999998</v>
      </c>
      <c r="ED33">
        <v>3.3863636364</v>
      </c>
      <c r="EE33">
        <v>3.5348837208999999</v>
      </c>
      <c r="EF33">
        <v>3.4186046511999999</v>
      </c>
      <c r="EG33">
        <v>3.6279069766999998</v>
      </c>
      <c r="EH33">
        <v>3.6279069766999998</v>
      </c>
      <c r="EI33">
        <v>2.1739130400000001E-2</v>
      </c>
      <c r="EJ33">
        <v>0</v>
      </c>
      <c r="EK33">
        <v>2.1739130400000001E-2</v>
      </c>
      <c r="EL33">
        <v>2.1739130400000001E-2</v>
      </c>
      <c r="EM33">
        <v>2.1739130400000001E-2</v>
      </c>
      <c r="EN33">
        <v>2.1739130400000001E-2</v>
      </c>
      <c r="EO33">
        <v>2.1739130400000001E-2</v>
      </c>
      <c r="EP33">
        <v>0.13043478259999999</v>
      </c>
      <c r="EQ33">
        <v>0.10869565220000001</v>
      </c>
      <c r="ER33">
        <v>0.58695652170000001</v>
      </c>
      <c r="ES33">
        <v>4.3478260900000003E-2</v>
      </c>
      <c r="ET33">
        <v>0</v>
      </c>
      <c r="EU33">
        <v>0</v>
      </c>
      <c r="EV33">
        <v>6.5217391299999997E-2</v>
      </c>
      <c r="EW33">
        <v>0.32608695650000002</v>
      </c>
      <c r="EX33">
        <v>8.6956521699999997E-2</v>
      </c>
      <c r="EY33">
        <v>0.26086956519999999</v>
      </c>
      <c r="EZ33">
        <v>0.1739130435</v>
      </c>
      <c r="FA33">
        <v>0.10869565220000001</v>
      </c>
      <c r="FB33">
        <v>0.28260869570000002</v>
      </c>
      <c r="FC33">
        <v>0.1956521739</v>
      </c>
      <c r="FD33">
        <v>0.6956521739</v>
      </c>
      <c r="FE33">
        <v>0.76086956520000004</v>
      </c>
      <c r="FF33">
        <v>0.76086956520000004</v>
      </c>
      <c r="FG33">
        <v>0.32608695650000002</v>
      </c>
      <c r="FH33">
        <v>0.65217391300000005</v>
      </c>
      <c r="FI33">
        <v>2.1739130400000001E-2</v>
      </c>
      <c r="FJ33">
        <v>4.3478260900000003E-2</v>
      </c>
      <c r="FK33">
        <v>4.3478260900000003E-2</v>
      </c>
      <c r="FL33">
        <v>2.1739130400000001E-2</v>
      </c>
      <c r="FM33">
        <v>0</v>
      </c>
      <c r="FN33">
        <v>0</v>
      </c>
      <c r="FO33">
        <v>0</v>
      </c>
      <c r="FP33">
        <v>0</v>
      </c>
      <c r="FQ33">
        <v>2.1739130400000001E-2</v>
      </c>
      <c r="FR33">
        <v>2.1739130400000001E-2</v>
      </c>
      <c r="FS33">
        <v>2.1739130400000001E-2</v>
      </c>
      <c r="FT33">
        <v>2.1739130400000001E-2</v>
      </c>
      <c r="FU33">
        <v>2.1739130400000001E-2</v>
      </c>
      <c r="FV33">
        <v>2.1739130400000001E-2</v>
      </c>
      <c r="FW33">
        <v>4.3478260900000003E-2</v>
      </c>
      <c r="FX33">
        <v>0.10869565220000001</v>
      </c>
      <c r="FY33">
        <v>4.3478260900000003E-2</v>
      </c>
      <c r="FZ33">
        <v>2.1739130400000001E-2</v>
      </c>
      <c r="GA33">
        <v>0.13043478259999999</v>
      </c>
      <c r="GB33">
        <v>6.5217391299999997E-2</v>
      </c>
      <c r="GC33">
        <v>8.6956521699999997E-2</v>
      </c>
      <c r="GD33">
        <v>0.2173913043</v>
      </c>
      <c r="GE33">
        <v>8.6956521699999997E-2</v>
      </c>
      <c r="GF33">
        <v>0.10869565220000001</v>
      </c>
      <c r="GG33">
        <v>0.15217391299999999</v>
      </c>
      <c r="GH33">
        <v>0.1956521739</v>
      </c>
      <c r="GI33">
        <v>0.15217391299999999</v>
      </c>
      <c r="GJ33">
        <v>2.7619047618999999</v>
      </c>
      <c r="GK33">
        <v>3.2250000000000001</v>
      </c>
      <c r="GL33">
        <v>3.1749999999999998</v>
      </c>
      <c r="GM33">
        <v>2.8292682927000001</v>
      </c>
      <c r="GN33">
        <v>2.9230769231</v>
      </c>
      <c r="GO33">
        <v>2.9512195121999998</v>
      </c>
      <c r="GP33">
        <v>0.36956521739999998</v>
      </c>
      <c r="GQ33">
        <v>0.36956521739999998</v>
      </c>
      <c r="GR33">
        <v>0.43478260870000002</v>
      </c>
      <c r="GS33">
        <v>0.34782608700000001</v>
      </c>
      <c r="GT33">
        <v>0.32608695650000002</v>
      </c>
      <c r="GU33">
        <v>0.36956521739999998</v>
      </c>
      <c r="GV33">
        <v>8.6956521699999997E-2</v>
      </c>
      <c r="GW33">
        <v>0.13043478259999999</v>
      </c>
      <c r="GX33">
        <v>0.13043478259999999</v>
      </c>
      <c r="GY33">
        <v>0.10869565220000001</v>
      </c>
      <c r="GZ33">
        <v>0.15217391299999999</v>
      </c>
      <c r="HA33">
        <v>0.10869565220000001</v>
      </c>
      <c r="HB33">
        <v>0.2173913043</v>
      </c>
      <c r="HC33">
        <v>0.36956521739999998</v>
      </c>
      <c r="HD33">
        <v>0.3043478261</v>
      </c>
      <c r="HE33">
        <v>0.26086956519999999</v>
      </c>
      <c r="HF33">
        <v>0.26086956519999999</v>
      </c>
      <c r="HG33">
        <v>0.28260869570000002</v>
      </c>
      <c r="HH33" t="s">
        <v>894</v>
      </c>
      <c r="HJ33">
        <v>46</v>
      </c>
      <c r="HK33">
        <v>72</v>
      </c>
      <c r="HL33" t="s">
        <v>392</v>
      </c>
      <c r="HM33">
        <v>464</v>
      </c>
      <c r="HN33">
        <v>0</v>
      </c>
    </row>
    <row r="34" spans="1:222" x14ac:dyDescent="0.25">
      <c r="A34">
        <v>400050</v>
      </c>
      <c r="B34" t="s">
        <v>454</v>
      </c>
      <c r="C34" t="s">
        <v>38</v>
      </c>
      <c r="D34" t="s">
        <v>44</v>
      </c>
      <c r="E34" s="151">
        <v>0.43</v>
      </c>
      <c r="F34">
        <v>56</v>
      </c>
      <c r="G34" t="s">
        <v>40</v>
      </c>
      <c r="H34">
        <v>50</v>
      </c>
      <c r="I34" t="s">
        <v>40</v>
      </c>
      <c r="J34">
        <v>55</v>
      </c>
      <c r="K34" t="s">
        <v>40</v>
      </c>
      <c r="L34">
        <v>8.77</v>
      </c>
      <c r="M34" t="s">
        <v>38</v>
      </c>
      <c r="N34">
        <v>10.855949896</v>
      </c>
      <c r="O34">
        <v>32</v>
      </c>
      <c r="P34">
        <v>32</v>
      </c>
      <c r="Q34">
        <v>3</v>
      </c>
      <c r="R34">
        <v>0</v>
      </c>
      <c r="S34">
        <v>1</v>
      </c>
      <c r="T34">
        <v>26</v>
      </c>
      <c r="U34">
        <v>0</v>
      </c>
      <c r="V34">
        <v>0</v>
      </c>
      <c r="W34">
        <v>0</v>
      </c>
      <c r="X34">
        <v>2</v>
      </c>
      <c r="Y34">
        <v>0</v>
      </c>
      <c r="Z34">
        <v>0</v>
      </c>
      <c r="AA34">
        <v>3.125E-2</v>
      </c>
      <c r="AB34">
        <v>0</v>
      </c>
      <c r="AC34">
        <v>6.25E-2</v>
      </c>
      <c r="AD34">
        <v>0</v>
      </c>
      <c r="AE34">
        <v>0</v>
      </c>
      <c r="AF34">
        <v>0</v>
      </c>
      <c r="AG34">
        <v>9.375E-2</v>
      </c>
      <c r="AH34">
        <v>0.1875</v>
      </c>
      <c r="AI34">
        <v>0.1875</v>
      </c>
      <c r="AJ34">
        <v>0.28125</v>
      </c>
      <c r="AK34">
        <v>3.125E-2</v>
      </c>
      <c r="AL34">
        <v>0.375</v>
      </c>
      <c r="AM34">
        <v>0.25</v>
      </c>
      <c r="AN34">
        <v>0</v>
      </c>
      <c r="AO34">
        <v>6.25E-2</v>
      </c>
      <c r="AP34">
        <v>3.125E-2</v>
      </c>
      <c r="AQ34">
        <v>3.125E-2</v>
      </c>
      <c r="AR34">
        <v>9.375E-2</v>
      </c>
      <c r="AS34">
        <v>0.8125</v>
      </c>
      <c r="AT34">
        <v>0.65625</v>
      </c>
      <c r="AU34">
        <v>0.90625</v>
      </c>
      <c r="AV34">
        <v>0.5</v>
      </c>
      <c r="AW34">
        <v>0.40625</v>
      </c>
      <c r="AX34">
        <v>3.8125</v>
      </c>
      <c r="AY34">
        <v>3.7</v>
      </c>
      <c r="AZ34">
        <v>3.8709677418999999</v>
      </c>
      <c r="BA34">
        <v>3.4193548386999999</v>
      </c>
      <c r="BB34">
        <v>3.1034482758999999</v>
      </c>
      <c r="BC34">
        <v>0</v>
      </c>
      <c r="BD34">
        <v>6.25E-2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3.125E-2</v>
      </c>
      <c r="BL34">
        <v>3.125E-2</v>
      </c>
      <c r="BM34">
        <v>6.25E-2</v>
      </c>
      <c r="BN34">
        <v>6.25E-2</v>
      </c>
      <c r="BO34">
        <v>3.9333333332999998</v>
      </c>
      <c r="BP34">
        <v>3.7666666666999999</v>
      </c>
      <c r="BQ34">
        <v>3.7333333333000001</v>
      </c>
      <c r="BR34">
        <v>3.6896551724000002</v>
      </c>
      <c r="BS34">
        <v>3.6</v>
      </c>
      <c r="BT34">
        <v>3.6333333333</v>
      </c>
      <c r="BU34">
        <v>6.25E-2</v>
      </c>
      <c r="BV34">
        <v>3.125E-2</v>
      </c>
      <c r="BW34">
        <v>0.1875</v>
      </c>
      <c r="BX34">
        <v>0.21875</v>
      </c>
      <c r="BY34">
        <v>0.25</v>
      </c>
      <c r="BZ34">
        <v>0.21875</v>
      </c>
      <c r="CA34">
        <v>6.25E-2</v>
      </c>
      <c r="CB34">
        <v>6.25E-2</v>
      </c>
      <c r="CC34">
        <v>6.25E-2</v>
      </c>
      <c r="CD34">
        <v>9.375E-2</v>
      </c>
      <c r="CE34">
        <v>6.25E-2</v>
      </c>
      <c r="CF34">
        <v>6.25E-2</v>
      </c>
      <c r="CG34">
        <v>0.875</v>
      </c>
      <c r="CH34">
        <v>0.84375</v>
      </c>
      <c r="CI34">
        <v>0.71875</v>
      </c>
      <c r="CJ34">
        <v>0.65625</v>
      </c>
      <c r="CK34">
        <v>0.625</v>
      </c>
      <c r="CL34">
        <v>0.65625</v>
      </c>
      <c r="CM34">
        <v>9.375E-2</v>
      </c>
      <c r="CN34">
        <v>0</v>
      </c>
      <c r="CO34">
        <v>0</v>
      </c>
      <c r="CP34">
        <v>3.125E-2</v>
      </c>
      <c r="CQ34">
        <v>3.125E-2</v>
      </c>
      <c r="CR34">
        <v>0</v>
      </c>
      <c r="CS34">
        <v>0</v>
      </c>
      <c r="CT34">
        <v>0</v>
      </c>
      <c r="CU34">
        <v>0.125</v>
      </c>
      <c r="CV34">
        <v>0</v>
      </c>
      <c r="CW34">
        <v>0</v>
      </c>
      <c r="CX34">
        <v>3.125E-2</v>
      </c>
      <c r="CY34">
        <v>3.125E-2</v>
      </c>
      <c r="CZ34">
        <v>3.125E-2</v>
      </c>
      <c r="DA34">
        <v>0</v>
      </c>
      <c r="DB34">
        <v>3.125E-2</v>
      </c>
      <c r="DC34">
        <v>0.34375</v>
      </c>
      <c r="DD34">
        <v>0.25</v>
      </c>
      <c r="DE34">
        <v>0.25</v>
      </c>
      <c r="DF34">
        <v>0.15625</v>
      </c>
      <c r="DG34">
        <v>0.21875</v>
      </c>
      <c r="DH34">
        <v>0.3125</v>
      </c>
      <c r="DI34">
        <v>0.21875</v>
      </c>
      <c r="DJ34">
        <v>0.1875</v>
      </c>
      <c r="DK34">
        <v>0.34375</v>
      </c>
      <c r="DL34">
        <v>0.6875</v>
      </c>
      <c r="DM34">
        <v>0.6875</v>
      </c>
      <c r="DN34">
        <v>0.71875</v>
      </c>
      <c r="DO34">
        <v>0.625</v>
      </c>
      <c r="DP34">
        <v>0.59375</v>
      </c>
      <c r="DQ34">
        <v>0.6875</v>
      </c>
      <c r="DR34">
        <v>0.6875</v>
      </c>
      <c r="DS34">
        <v>9.375E-2</v>
      </c>
      <c r="DT34">
        <v>6.25E-2</v>
      </c>
      <c r="DU34">
        <v>6.25E-2</v>
      </c>
      <c r="DV34">
        <v>6.25E-2</v>
      </c>
      <c r="DW34">
        <v>9.375E-2</v>
      </c>
      <c r="DX34">
        <v>6.25E-2</v>
      </c>
      <c r="DY34">
        <v>9.375E-2</v>
      </c>
      <c r="DZ34">
        <v>9.375E-2</v>
      </c>
      <c r="EA34">
        <v>3.0344827585999998</v>
      </c>
      <c r="EB34">
        <v>3.7333333333000001</v>
      </c>
      <c r="EC34">
        <v>3.7333333333000001</v>
      </c>
      <c r="ED34">
        <v>3.6666666666999999</v>
      </c>
      <c r="EE34">
        <v>3.5862068965999998</v>
      </c>
      <c r="EF34">
        <v>3.6</v>
      </c>
      <c r="EG34">
        <v>3.7586206896999999</v>
      </c>
      <c r="EH34">
        <v>3.724137931</v>
      </c>
      <c r="EI34">
        <v>0</v>
      </c>
      <c r="EJ34">
        <v>0</v>
      </c>
      <c r="EK34">
        <v>0</v>
      </c>
      <c r="EL34">
        <v>6.25E-2</v>
      </c>
      <c r="EM34">
        <v>0</v>
      </c>
      <c r="EN34">
        <v>3.125E-2</v>
      </c>
      <c r="EO34">
        <v>6.25E-2</v>
      </c>
      <c r="EP34">
        <v>0.1875</v>
      </c>
      <c r="EQ34">
        <v>9.375E-2</v>
      </c>
      <c r="ER34">
        <v>0.5</v>
      </c>
      <c r="ES34">
        <v>6.25E-2</v>
      </c>
      <c r="ET34">
        <v>0</v>
      </c>
      <c r="EU34">
        <v>0</v>
      </c>
      <c r="EV34">
        <v>6.25E-2</v>
      </c>
      <c r="EW34">
        <v>0</v>
      </c>
      <c r="EX34">
        <v>0</v>
      </c>
      <c r="EY34">
        <v>0.25</v>
      </c>
      <c r="EZ34">
        <v>0.3125</v>
      </c>
      <c r="FA34">
        <v>0.1875</v>
      </c>
      <c r="FB34">
        <v>0.375</v>
      </c>
      <c r="FC34">
        <v>0.21875</v>
      </c>
      <c r="FD34">
        <v>0.59375</v>
      </c>
      <c r="FE34">
        <v>0.46875</v>
      </c>
      <c r="FF34">
        <v>0.65625</v>
      </c>
      <c r="FG34">
        <v>0.5</v>
      </c>
      <c r="FH34">
        <v>0.71875</v>
      </c>
      <c r="FI34">
        <v>9.375E-2</v>
      </c>
      <c r="FJ34">
        <v>0.15625</v>
      </c>
      <c r="FK34">
        <v>3.125E-2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3.125E-2</v>
      </c>
      <c r="FR34">
        <v>0</v>
      </c>
      <c r="FS34">
        <v>6.25E-2</v>
      </c>
      <c r="FT34">
        <v>6.25E-2</v>
      </c>
      <c r="FU34">
        <v>6.25E-2</v>
      </c>
      <c r="FV34">
        <v>9.375E-2</v>
      </c>
      <c r="FW34">
        <v>6.25E-2</v>
      </c>
      <c r="FX34">
        <v>3.125E-2</v>
      </c>
      <c r="FY34">
        <v>3.125E-2</v>
      </c>
      <c r="FZ34">
        <v>3.125E-2</v>
      </c>
      <c r="GA34">
        <v>3.125E-2</v>
      </c>
      <c r="GB34">
        <v>0.125</v>
      </c>
      <c r="GC34">
        <v>0.125</v>
      </c>
      <c r="GD34">
        <v>0.25</v>
      </c>
      <c r="GE34">
        <v>0.125</v>
      </c>
      <c r="GF34">
        <v>9.375E-2</v>
      </c>
      <c r="GG34">
        <v>0.15625</v>
      </c>
      <c r="GH34">
        <v>0.1875</v>
      </c>
      <c r="GI34">
        <v>0.15625</v>
      </c>
      <c r="GJ34">
        <v>2.8275862069</v>
      </c>
      <c r="GK34">
        <v>3.0333333332999999</v>
      </c>
      <c r="GL34">
        <v>3.0333333332999999</v>
      </c>
      <c r="GM34">
        <v>3.1</v>
      </c>
      <c r="GN34">
        <v>2.724137931</v>
      </c>
      <c r="GO34">
        <v>2.7931034483000001</v>
      </c>
      <c r="GP34">
        <v>0.46875</v>
      </c>
      <c r="GQ34">
        <v>0.5625</v>
      </c>
      <c r="GR34">
        <v>0.625</v>
      </c>
      <c r="GS34">
        <v>0.4375</v>
      </c>
      <c r="GT34">
        <v>0.40625</v>
      </c>
      <c r="GU34">
        <v>0.40625</v>
      </c>
      <c r="GV34">
        <v>9.375E-2</v>
      </c>
      <c r="GW34">
        <v>6.25E-2</v>
      </c>
      <c r="GX34">
        <v>6.25E-2</v>
      </c>
      <c r="GY34">
        <v>6.25E-2</v>
      </c>
      <c r="GZ34">
        <v>9.375E-2</v>
      </c>
      <c r="HA34">
        <v>9.375E-2</v>
      </c>
      <c r="HB34">
        <v>0.15625</v>
      </c>
      <c r="HC34">
        <v>0.21875</v>
      </c>
      <c r="HD34">
        <v>0.1875</v>
      </c>
      <c r="HE34">
        <v>0.3125</v>
      </c>
      <c r="HF34">
        <v>0.1875</v>
      </c>
      <c r="HG34">
        <v>0.21875</v>
      </c>
      <c r="HH34" t="s">
        <v>895</v>
      </c>
      <c r="HI34">
        <v>43</v>
      </c>
      <c r="HJ34">
        <v>32</v>
      </c>
      <c r="HK34">
        <v>52</v>
      </c>
      <c r="HL34" t="s">
        <v>454</v>
      </c>
      <c r="HM34">
        <v>479</v>
      </c>
      <c r="HN34">
        <v>0</v>
      </c>
    </row>
    <row r="35" spans="1:222" x14ac:dyDescent="0.25">
      <c r="A35">
        <v>400051</v>
      </c>
      <c r="B35" t="s">
        <v>480</v>
      </c>
      <c r="D35" t="s">
        <v>44</v>
      </c>
      <c r="E35" t="s">
        <v>45</v>
      </c>
      <c r="M35" t="s">
        <v>42</v>
      </c>
      <c r="FD35"/>
      <c r="HH35" t="s">
        <v>896</v>
      </c>
      <c r="HL35" t="s">
        <v>480</v>
      </c>
      <c r="HM35">
        <v>637</v>
      </c>
    </row>
    <row r="36" spans="1:222" x14ac:dyDescent="0.25">
      <c r="A36">
        <v>400052</v>
      </c>
      <c r="B36" t="s">
        <v>472</v>
      </c>
      <c r="D36" t="s">
        <v>44</v>
      </c>
      <c r="E36" t="s">
        <v>45</v>
      </c>
      <c r="M36" t="s">
        <v>42</v>
      </c>
      <c r="N36">
        <v>12.723845429000001</v>
      </c>
      <c r="O36">
        <v>123</v>
      </c>
      <c r="P36">
        <v>123</v>
      </c>
      <c r="Q36">
        <v>1</v>
      </c>
      <c r="R36">
        <v>111</v>
      </c>
      <c r="S36">
        <v>0</v>
      </c>
      <c r="T36">
        <v>2</v>
      </c>
      <c r="U36">
        <v>0</v>
      </c>
      <c r="V36">
        <v>1</v>
      </c>
      <c r="W36">
        <v>2</v>
      </c>
      <c r="X36">
        <v>3</v>
      </c>
      <c r="Y36">
        <v>0</v>
      </c>
      <c r="Z36">
        <v>1.6260162599999999E-2</v>
      </c>
      <c r="AA36">
        <v>0</v>
      </c>
      <c r="AB36">
        <v>6.5040650399999997E-2</v>
      </c>
      <c r="AC36">
        <v>0.1138211382</v>
      </c>
      <c r="AD36">
        <v>8.9430894299999994E-2</v>
      </c>
      <c r="AE36">
        <v>0.1382113821</v>
      </c>
      <c r="AF36">
        <v>4.8780487800000001E-2</v>
      </c>
      <c r="AG36">
        <v>8.9430894299999994E-2</v>
      </c>
      <c r="AH36">
        <v>0.1138211382</v>
      </c>
      <c r="AI36">
        <v>0.39024390240000001</v>
      </c>
      <c r="AJ36">
        <v>0.3495934959</v>
      </c>
      <c r="AK36">
        <v>0.1869918699</v>
      </c>
      <c r="AL36">
        <v>0.36585365850000001</v>
      </c>
      <c r="AM36">
        <v>0.325203252</v>
      </c>
      <c r="AN36">
        <v>8.1300812999999996E-3</v>
      </c>
      <c r="AO36">
        <v>1.6260162599999999E-2</v>
      </c>
      <c r="AP36">
        <v>1.6260162599999999E-2</v>
      </c>
      <c r="AQ36">
        <v>2.4390243900000001E-2</v>
      </c>
      <c r="AR36">
        <v>2.4390243900000001E-2</v>
      </c>
      <c r="AS36">
        <v>0.51219512199999995</v>
      </c>
      <c r="AT36">
        <v>0.47967479670000002</v>
      </c>
      <c r="AU36">
        <v>0.74796747969999999</v>
      </c>
      <c r="AV36">
        <v>0.45528455280000002</v>
      </c>
      <c r="AW36">
        <v>0.42276422759999999</v>
      </c>
      <c r="AX36">
        <v>3.4262295082000001</v>
      </c>
      <c r="AY36">
        <v>3.3140495867999999</v>
      </c>
      <c r="AZ36">
        <v>3.7107438017000001</v>
      </c>
      <c r="BA36">
        <v>3.2416666667</v>
      </c>
      <c r="BB36">
        <v>3.0833333333000001</v>
      </c>
      <c r="BC36">
        <v>1.6260162599999999E-2</v>
      </c>
      <c r="BD36">
        <v>1.6260162599999999E-2</v>
      </c>
      <c r="BE36">
        <v>4.8780487800000001E-2</v>
      </c>
      <c r="BF36">
        <v>0.1056910569</v>
      </c>
      <c r="BG36">
        <v>0.15447154469999999</v>
      </c>
      <c r="BH36">
        <v>8.9430894299999994E-2</v>
      </c>
      <c r="BI36">
        <v>3.2520325199999998E-2</v>
      </c>
      <c r="BJ36">
        <v>5.6910569100000002E-2</v>
      </c>
      <c r="BK36">
        <v>8.1300813E-2</v>
      </c>
      <c r="BL36">
        <v>0.162601626</v>
      </c>
      <c r="BM36">
        <v>0.17073170730000001</v>
      </c>
      <c r="BN36">
        <v>0.1869918699</v>
      </c>
      <c r="BO36">
        <v>3.6260162602000001</v>
      </c>
      <c r="BP36">
        <v>3.6</v>
      </c>
      <c r="BQ36">
        <v>3.3360655738</v>
      </c>
      <c r="BR36">
        <v>3.0833333333000001</v>
      </c>
      <c r="BS36">
        <v>2.9430894309000002</v>
      </c>
      <c r="BT36">
        <v>3.0813008129999999</v>
      </c>
      <c r="BU36">
        <v>0.26016260159999999</v>
      </c>
      <c r="BV36">
        <v>0.22764227640000001</v>
      </c>
      <c r="BW36">
        <v>0.3495934959</v>
      </c>
      <c r="BX36">
        <v>0.25203252030000001</v>
      </c>
      <c r="BY36">
        <v>0.25203252030000001</v>
      </c>
      <c r="BZ36">
        <v>0.2764227642</v>
      </c>
      <c r="CA36">
        <v>0</v>
      </c>
      <c r="CB36">
        <v>2.4390243900000001E-2</v>
      </c>
      <c r="CC36">
        <v>8.1300812999999996E-3</v>
      </c>
      <c r="CD36">
        <v>2.4390243900000001E-2</v>
      </c>
      <c r="CE36">
        <v>0</v>
      </c>
      <c r="CF36">
        <v>0</v>
      </c>
      <c r="CG36">
        <v>0.69105691059999996</v>
      </c>
      <c r="CH36">
        <v>0.674796748</v>
      </c>
      <c r="CI36">
        <v>0.51219512199999995</v>
      </c>
      <c r="CJ36">
        <v>0.45528455280000002</v>
      </c>
      <c r="CK36">
        <v>0.42276422759999999</v>
      </c>
      <c r="CL36">
        <v>0.44715447149999998</v>
      </c>
      <c r="CM36">
        <v>0.21138211379999999</v>
      </c>
      <c r="CN36">
        <v>1.6260162599999999E-2</v>
      </c>
      <c r="CO36">
        <v>4.06504065E-2</v>
      </c>
      <c r="CP36">
        <v>4.8780487800000001E-2</v>
      </c>
      <c r="CQ36">
        <v>5.6910569100000002E-2</v>
      </c>
      <c r="CR36">
        <v>6.5040650399999997E-2</v>
      </c>
      <c r="CS36">
        <v>2.4390243900000001E-2</v>
      </c>
      <c r="CT36">
        <v>3.2520325199999998E-2</v>
      </c>
      <c r="CU36">
        <v>0.14634146340000001</v>
      </c>
      <c r="CV36">
        <v>7.3170731700000005E-2</v>
      </c>
      <c r="CW36">
        <v>5.6910569100000002E-2</v>
      </c>
      <c r="CX36">
        <v>0.14634146340000001</v>
      </c>
      <c r="CY36">
        <v>0.17073170730000001</v>
      </c>
      <c r="CZ36">
        <v>0.13008130079999999</v>
      </c>
      <c r="DA36">
        <v>7.3170731700000005E-2</v>
      </c>
      <c r="DB36">
        <v>0.1138211382</v>
      </c>
      <c r="DC36">
        <v>0.243902439</v>
      </c>
      <c r="DD36">
        <v>0.3495934959</v>
      </c>
      <c r="DE36">
        <v>0.325203252</v>
      </c>
      <c r="DF36">
        <v>0.30894308939999998</v>
      </c>
      <c r="DG36">
        <v>0.30894308939999998</v>
      </c>
      <c r="DH36">
        <v>0.35772357719999998</v>
      </c>
      <c r="DI36">
        <v>0.39837398369999999</v>
      </c>
      <c r="DJ36">
        <v>0.26829268290000002</v>
      </c>
      <c r="DK36">
        <v>0.325203252</v>
      </c>
      <c r="DL36">
        <v>0.53658536590000006</v>
      </c>
      <c r="DM36">
        <v>0.55284552850000002</v>
      </c>
      <c r="DN36">
        <v>0.47154471539999998</v>
      </c>
      <c r="DO36">
        <v>0.4390243902</v>
      </c>
      <c r="DP36">
        <v>0.39837398369999999</v>
      </c>
      <c r="DQ36">
        <v>0.47154471539999998</v>
      </c>
      <c r="DR36">
        <v>0.54471544719999998</v>
      </c>
      <c r="DS36">
        <v>7.3170731700000005E-2</v>
      </c>
      <c r="DT36">
        <v>2.4390243900000001E-2</v>
      </c>
      <c r="DU36">
        <v>2.4390243900000001E-2</v>
      </c>
      <c r="DV36">
        <v>2.4390243900000001E-2</v>
      </c>
      <c r="DW36">
        <v>2.4390243900000001E-2</v>
      </c>
      <c r="DX36">
        <v>4.8780487800000001E-2</v>
      </c>
      <c r="DY36">
        <v>3.2520325199999998E-2</v>
      </c>
      <c r="DZ36">
        <v>4.06504065E-2</v>
      </c>
      <c r="EA36">
        <v>2.7368421053</v>
      </c>
      <c r="EB36">
        <v>3.4416666667000002</v>
      </c>
      <c r="EC36">
        <v>3.4249999999999998</v>
      </c>
      <c r="ED36">
        <v>3.2333333333000001</v>
      </c>
      <c r="EE36">
        <v>3.1583333332999999</v>
      </c>
      <c r="EF36">
        <v>3.1452991453000001</v>
      </c>
      <c r="EG36">
        <v>3.3613445378</v>
      </c>
      <c r="EH36">
        <v>3.3813559322</v>
      </c>
      <c r="EI36">
        <v>2.4390243900000001E-2</v>
      </c>
      <c r="EJ36">
        <v>8.1300812999999996E-3</v>
      </c>
      <c r="EK36">
        <v>2.4390243900000001E-2</v>
      </c>
      <c r="EL36">
        <v>1.6260162599999999E-2</v>
      </c>
      <c r="EM36">
        <v>4.8780487800000001E-2</v>
      </c>
      <c r="EN36">
        <v>2.4390243900000001E-2</v>
      </c>
      <c r="EO36">
        <v>0.13008130079999999</v>
      </c>
      <c r="EP36">
        <v>0.20325203250000001</v>
      </c>
      <c r="EQ36">
        <v>0.1382113821</v>
      </c>
      <c r="ER36">
        <v>0.35772357719999998</v>
      </c>
      <c r="ES36">
        <v>2.4390243900000001E-2</v>
      </c>
      <c r="ET36">
        <v>8.1300812999999996E-3</v>
      </c>
      <c r="EU36">
        <v>8.1300812999999996E-3</v>
      </c>
      <c r="EV36">
        <v>8.1300812999999996E-3</v>
      </c>
      <c r="EW36">
        <v>0.14634146340000001</v>
      </c>
      <c r="EX36">
        <v>4.8780487800000001E-2</v>
      </c>
      <c r="EY36">
        <v>0.22764227640000001</v>
      </c>
      <c r="EZ36">
        <v>0.26016260159999999</v>
      </c>
      <c r="FA36">
        <v>0.30894308939999998</v>
      </c>
      <c r="FB36">
        <v>0.33333333329999998</v>
      </c>
      <c r="FC36">
        <v>0.25203252030000001</v>
      </c>
      <c r="FD36">
        <v>0.55284552850000002</v>
      </c>
      <c r="FE36">
        <v>0.53658536590000006</v>
      </c>
      <c r="FF36">
        <v>0.47154471539999998</v>
      </c>
      <c r="FG36">
        <v>0.33333333329999998</v>
      </c>
      <c r="FH36">
        <v>0.55284552850000002</v>
      </c>
      <c r="FI36">
        <v>0.15447154469999999</v>
      </c>
      <c r="FJ36">
        <v>0.14634146340000001</v>
      </c>
      <c r="FK36">
        <v>0.1382113821</v>
      </c>
      <c r="FL36">
        <v>0.1382113821</v>
      </c>
      <c r="FM36">
        <v>9.7560975600000002E-2</v>
      </c>
      <c r="FN36">
        <v>3.2520325199999998E-2</v>
      </c>
      <c r="FO36">
        <v>2.4390243900000001E-2</v>
      </c>
      <c r="FP36">
        <v>3.2520325199999998E-2</v>
      </c>
      <c r="FQ36">
        <v>2.4390243900000001E-2</v>
      </c>
      <c r="FR36">
        <v>2.4390243900000001E-2</v>
      </c>
      <c r="FS36">
        <v>2.4390243900000001E-2</v>
      </c>
      <c r="FT36">
        <v>2.4390243900000001E-2</v>
      </c>
      <c r="FU36">
        <v>4.06504065E-2</v>
      </c>
      <c r="FV36">
        <v>2.4390243900000001E-2</v>
      </c>
      <c r="FW36">
        <v>2.4390243900000001E-2</v>
      </c>
      <c r="FX36">
        <v>7.3170731700000005E-2</v>
      </c>
      <c r="FY36">
        <v>4.8780487800000001E-2</v>
      </c>
      <c r="FZ36">
        <v>7.3170731700000005E-2</v>
      </c>
      <c r="GA36">
        <v>5.6910569100000002E-2</v>
      </c>
      <c r="GB36">
        <v>6.5040650399999997E-2</v>
      </c>
      <c r="GC36">
        <v>8.9430894299999994E-2</v>
      </c>
      <c r="GD36">
        <v>0.30894308939999998</v>
      </c>
      <c r="GE36">
        <v>0.1056910569</v>
      </c>
      <c r="GF36">
        <v>9.7560975600000002E-2</v>
      </c>
      <c r="GG36">
        <v>0.17073170730000001</v>
      </c>
      <c r="GH36">
        <v>0.21138211379999999</v>
      </c>
      <c r="GI36">
        <v>0.15447154469999999</v>
      </c>
      <c r="GJ36">
        <v>2.7583333333</v>
      </c>
      <c r="GK36">
        <v>3.2749999999999999</v>
      </c>
      <c r="GL36">
        <v>3.1092436975000002</v>
      </c>
      <c r="GM36">
        <v>3.0847457626999999</v>
      </c>
      <c r="GN36">
        <v>2.9915254237000002</v>
      </c>
      <c r="GO36">
        <v>3.0420168067</v>
      </c>
      <c r="GP36">
        <v>0.37398373979999999</v>
      </c>
      <c r="GQ36">
        <v>0.3495934959</v>
      </c>
      <c r="GR36">
        <v>0.44715447149999998</v>
      </c>
      <c r="GS36">
        <v>0.36585365850000001</v>
      </c>
      <c r="GT36">
        <v>0.3495934959</v>
      </c>
      <c r="GU36">
        <v>0.3495934959</v>
      </c>
      <c r="GV36">
        <v>2.4390243900000001E-2</v>
      </c>
      <c r="GW36">
        <v>2.4390243900000001E-2</v>
      </c>
      <c r="GX36">
        <v>3.2520325199999998E-2</v>
      </c>
      <c r="GY36">
        <v>4.06504065E-2</v>
      </c>
      <c r="GZ36">
        <v>4.06504065E-2</v>
      </c>
      <c r="HA36">
        <v>3.2520325199999998E-2</v>
      </c>
      <c r="HB36">
        <v>0.2195121951</v>
      </c>
      <c r="HC36">
        <v>0.47154471539999998</v>
      </c>
      <c r="HD36">
        <v>0.3495934959</v>
      </c>
      <c r="HE36">
        <v>0.36585365850000001</v>
      </c>
      <c r="HF36">
        <v>0.33333333329999998</v>
      </c>
      <c r="HG36">
        <v>0.37398373979999999</v>
      </c>
      <c r="HH36" t="s">
        <v>897</v>
      </c>
      <c r="HJ36">
        <v>123</v>
      </c>
      <c r="HK36">
        <v>135</v>
      </c>
      <c r="HL36" t="s">
        <v>472</v>
      </c>
      <c r="HM36">
        <v>1061</v>
      </c>
      <c r="HN36">
        <v>3</v>
      </c>
    </row>
    <row r="37" spans="1:222" x14ac:dyDescent="0.25">
      <c r="A37">
        <v>400053</v>
      </c>
      <c r="B37" t="s">
        <v>474</v>
      </c>
      <c r="D37" t="s">
        <v>44</v>
      </c>
      <c r="E37" t="s">
        <v>45</v>
      </c>
      <c r="M37" t="s">
        <v>42</v>
      </c>
      <c r="FD37"/>
      <c r="HH37" t="s">
        <v>898</v>
      </c>
      <c r="HL37" t="s">
        <v>474</v>
      </c>
      <c r="HM37">
        <v>631</v>
      </c>
    </row>
    <row r="38" spans="1:222" x14ac:dyDescent="0.25">
      <c r="A38">
        <v>400054</v>
      </c>
      <c r="B38" t="s">
        <v>481</v>
      </c>
      <c r="D38" t="s">
        <v>44</v>
      </c>
      <c r="E38" t="s">
        <v>45</v>
      </c>
      <c r="M38" t="s">
        <v>42</v>
      </c>
      <c r="FD38"/>
      <c r="HH38" t="s">
        <v>899</v>
      </c>
      <c r="HL38" t="s">
        <v>481</v>
      </c>
      <c r="HM38">
        <v>960</v>
      </c>
    </row>
    <row r="39" spans="1:222" x14ac:dyDescent="0.25">
      <c r="A39">
        <v>400055</v>
      </c>
      <c r="B39" t="s">
        <v>482</v>
      </c>
      <c r="D39" t="s">
        <v>44</v>
      </c>
      <c r="E39" t="s">
        <v>45</v>
      </c>
      <c r="M39" t="s">
        <v>42</v>
      </c>
      <c r="FD39"/>
      <c r="HH39" t="s">
        <v>900</v>
      </c>
      <c r="HL39" t="s">
        <v>482</v>
      </c>
      <c r="HM39">
        <v>621</v>
      </c>
    </row>
    <row r="40" spans="1:222" x14ac:dyDescent="0.25">
      <c r="A40">
        <v>400056</v>
      </c>
      <c r="B40" t="s">
        <v>483</v>
      </c>
      <c r="D40" t="s">
        <v>44</v>
      </c>
      <c r="E40" t="s">
        <v>45</v>
      </c>
      <c r="M40" t="s">
        <v>42</v>
      </c>
      <c r="FD40"/>
      <c r="HH40" t="s">
        <v>901</v>
      </c>
      <c r="HL40" t="s">
        <v>483</v>
      </c>
      <c r="HM40">
        <v>441</v>
      </c>
    </row>
    <row r="41" spans="1:222" x14ac:dyDescent="0.25">
      <c r="A41">
        <v>400057</v>
      </c>
      <c r="B41" t="s">
        <v>484</v>
      </c>
      <c r="D41" t="s">
        <v>44</v>
      </c>
      <c r="E41" t="s">
        <v>45</v>
      </c>
      <c r="M41" t="s">
        <v>42</v>
      </c>
      <c r="FD41"/>
      <c r="HH41" t="s">
        <v>902</v>
      </c>
      <c r="HL41" t="s">
        <v>484</v>
      </c>
      <c r="HM41">
        <v>902</v>
      </c>
    </row>
    <row r="42" spans="1:222" x14ac:dyDescent="0.25">
      <c r="A42">
        <v>400058</v>
      </c>
      <c r="B42" t="s">
        <v>485</v>
      </c>
      <c r="C42" t="s">
        <v>42</v>
      </c>
      <c r="D42" t="s">
        <v>44</v>
      </c>
      <c r="E42" s="151">
        <v>0.52</v>
      </c>
      <c r="F42">
        <v>88</v>
      </c>
      <c r="G42" t="s">
        <v>62</v>
      </c>
      <c r="H42">
        <v>62</v>
      </c>
      <c r="I42" t="s">
        <v>39</v>
      </c>
      <c r="J42">
        <v>30</v>
      </c>
      <c r="K42" t="s">
        <v>49</v>
      </c>
      <c r="L42">
        <v>8.6</v>
      </c>
      <c r="M42" t="s">
        <v>42</v>
      </c>
      <c r="N42">
        <v>51.304347825999997</v>
      </c>
      <c r="O42">
        <v>140</v>
      </c>
      <c r="P42">
        <v>140</v>
      </c>
      <c r="Q42">
        <v>0</v>
      </c>
      <c r="R42">
        <v>137</v>
      </c>
      <c r="S42">
        <v>0</v>
      </c>
      <c r="T42">
        <v>0</v>
      </c>
      <c r="U42">
        <v>0</v>
      </c>
      <c r="V42">
        <v>0</v>
      </c>
      <c r="W42">
        <v>0</v>
      </c>
      <c r="X42">
        <v>3</v>
      </c>
      <c r="Y42">
        <v>1.42857143E-2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1.42857143E-2</v>
      </c>
      <c r="AF42">
        <v>0</v>
      </c>
      <c r="AG42">
        <v>0</v>
      </c>
      <c r="AH42">
        <v>7.1428571000000003E-3</v>
      </c>
      <c r="AI42">
        <v>6.4285714300000005E-2</v>
      </c>
      <c r="AJ42">
        <v>0.47857142860000002</v>
      </c>
      <c r="AK42">
        <v>0.1785714286</v>
      </c>
      <c r="AL42">
        <v>0.2</v>
      </c>
      <c r="AM42">
        <v>0.87857142860000004</v>
      </c>
      <c r="AN42">
        <v>7.1428571000000003E-3</v>
      </c>
      <c r="AO42">
        <v>7.1428571000000003E-3</v>
      </c>
      <c r="AP42">
        <v>1.42857143E-2</v>
      </c>
      <c r="AQ42">
        <v>0</v>
      </c>
      <c r="AR42">
        <v>7.1428571000000003E-3</v>
      </c>
      <c r="AS42">
        <v>0.91428571430000005</v>
      </c>
      <c r="AT42">
        <v>0.5</v>
      </c>
      <c r="AU42">
        <v>0.8071428571</v>
      </c>
      <c r="AV42">
        <v>0.8</v>
      </c>
      <c r="AW42">
        <v>0.1071428571</v>
      </c>
      <c r="AX42">
        <v>3.8920863308999998</v>
      </c>
      <c r="AY42">
        <v>3.4892086331000001</v>
      </c>
      <c r="AZ42">
        <v>3.8188405796999998</v>
      </c>
      <c r="BA42">
        <v>3.8</v>
      </c>
      <c r="BB42">
        <v>3.1007194244999998</v>
      </c>
      <c r="BC42">
        <v>0</v>
      </c>
      <c r="BD42">
        <v>0</v>
      </c>
      <c r="BE42">
        <v>0</v>
      </c>
      <c r="BF42">
        <v>7.1428571000000003E-3</v>
      </c>
      <c r="BG42">
        <v>7.1428571000000003E-3</v>
      </c>
      <c r="BH42">
        <v>0</v>
      </c>
      <c r="BI42">
        <v>0</v>
      </c>
      <c r="BJ42">
        <v>0</v>
      </c>
      <c r="BK42">
        <v>1.42857143E-2</v>
      </c>
      <c r="BL42">
        <v>7.1428571000000003E-3</v>
      </c>
      <c r="BM42">
        <v>7.1428571000000003E-3</v>
      </c>
      <c r="BN42">
        <v>2.1428571399999999E-2</v>
      </c>
      <c r="BO42">
        <v>3.2517985612000002</v>
      </c>
      <c r="BP42">
        <v>3.7769784173000001</v>
      </c>
      <c r="BQ42">
        <v>3.7810218978000001</v>
      </c>
      <c r="BR42">
        <v>3.0575539568000001</v>
      </c>
      <c r="BS42">
        <v>3.0575539568000001</v>
      </c>
      <c r="BT42">
        <v>3.0863309352999999</v>
      </c>
      <c r="BU42">
        <v>0.74285714290000004</v>
      </c>
      <c r="BV42">
        <v>0.2214285714</v>
      </c>
      <c r="BW42">
        <v>0.18571428570000001</v>
      </c>
      <c r="BX42">
        <v>0.9</v>
      </c>
      <c r="BY42">
        <v>0.9</v>
      </c>
      <c r="BZ42">
        <v>0.86428571430000001</v>
      </c>
      <c r="CA42">
        <v>7.1428571000000003E-3</v>
      </c>
      <c r="CB42">
        <v>7.1428571000000003E-3</v>
      </c>
      <c r="CC42">
        <v>2.1428571399999999E-2</v>
      </c>
      <c r="CD42">
        <v>7.1428571000000003E-3</v>
      </c>
      <c r="CE42">
        <v>7.1428571000000003E-3</v>
      </c>
      <c r="CF42">
        <v>7.1428571000000003E-3</v>
      </c>
      <c r="CG42">
        <v>0.25</v>
      </c>
      <c r="CH42">
        <v>0.77142857139999998</v>
      </c>
      <c r="CI42">
        <v>0.77857142859999995</v>
      </c>
      <c r="CJ42">
        <v>7.8571428600000007E-2</v>
      </c>
      <c r="CK42">
        <v>7.8571428600000007E-2</v>
      </c>
      <c r="CL42">
        <v>0.1071428571</v>
      </c>
      <c r="CM42">
        <v>0.71428571429999999</v>
      </c>
      <c r="CN42">
        <v>0</v>
      </c>
      <c r="CO42">
        <v>0</v>
      </c>
      <c r="CP42">
        <v>7.1428571000000003E-3</v>
      </c>
      <c r="CQ42">
        <v>0</v>
      </c>
      <c r="CR42">
        <v>0</v>
      </c>
      <c r="CS42">
        <v>0</v>
      </c>
      <c r="CT42">
        <v>0</v>
      </c>
      <c r="CU42">
        <v>0.11428571429999999</v>
      </c>
      <c r="CV42">
        <v>2.85714286E-2</v>
      </c>
      <c r="CW42">
        <v>0</v>
      </c>
      <c r="CX42">
        <v>7.1428571000000003E-3</v>
      </c>
      <c r="CY42">
        <v>1.42857143E-2</v>
      </c>
      <c r="CZ42">
        <v>7.1428571000000003E-3</v>
      </c>
      <c r="DA42">
        <v>1.42857143E-2</v>
      </c>
      <c r="DB42">
        <v>7.1428571000000003E-3</v>
      </c>
      <c r="DC42">
        <v>0.11428571429999999</v>
      </c>
      <c r="DD42">
        <v>0.91428571430000005</v>
      </c>
      <c r="DE42">
        <v>0.20714285709999999</v>
      </c>
      <c r="DF42">
        <v>0.1785714286</v>
      </c>
      <c r="DG42">
        <v>0.2</v>
      </c>
      <c r="DH42">
        <v>0.92142857140000001</v>
      </c>
      <c r="DI42">
        <v>0.18571428570000001</v>
      </c>
      <c r="DJ42">
        <v>0.2</v>
      </c>
      <c r="DK42">
        <v>0.05</v>
      </c>
      <c r="DL42">
        <v>0.05</v>
      </c>
      <c r="DM42">
        <v>0.76428571430000003</v>
      </c>
      <c r="DN42">
        <v>0.79285714289999998</v>
      </c>
      <c r="DO42">
        <v>0.77857142859999995</v>
      </c>
      <c r="DP42">
        <v>0.05</v>
      </c>
      <c r="DQ42">
        <v>0.78571428570000001</v>
      </c>
      <c r="DR42">
        <v>0.76428571430000003</v>
      </c>
      <c r="DS42">
        <v>7.1428571000000003E-3</v>
      </c>
      <c r="DT42">
        <v>7.1428571000000003E-3</v>
      </c>
      <c r="DU42">
        <v>2.85714286E-2</v>
      </c>
      <c r="DV42">
        <v>1.42857143E-2</v>
      </c>
      <c r="DW42">
        <v>7.1428571000000003E-3</v>
      </c>
      <c r="DX42">
        <v>2.1428571399999999E-2</v>
      </c>
      <c r="DY42">
        <v>1.42857143E-2</v>
      </c>
      <c r="DZ42">
        <v>2.85714286E-2</v>
      </c>
      <c r="EA42">
        <v>1.4964028777</v>
      </c>
      <c r="EB42">
        <v>3.0215827337999999</v>
      </c>
      <c r="EC42">
        <v>3.7867647059</v>
      </c>
      <c r="ED42">
        <v>3.7826086957</v>
      </c>
      <c r="EE42">
        <v>3.7697841727000001</v>
      </c>
      <c r="EF42">
        <v>3.0437956204000001</v>
      </c>
      <c r="EG42">
        <v>3.7826086957</v>
      </c>
      <c r="EH42">
        <v>3.7794117646999998</v>
      </c>
      <c r="EI42">
        <v>0</v>
      </c>
      <c r="EJ42">
        <v>0</v>
      </c>
      <c r="EK42">
        <v>0</v>
      </c>
      <c r="EL42">
        <v>7.1428571000000003E-3</v>
      </c>
      <c r="EM42">
        <v>0</v>
      </c>
      <c r="EN42">
        <v>1.42857143E-2</v>
      </c>
      <c r="EO42">
        <v>0.1</v>
      </c>
      <c r="EP42">
        <v>0.22857142859999999</v>
      </c>
      <c r="EQ42">
        <v>0.4428571429</v>
      </c>
      <c r="ER42">
        <v>0.13571428569999999</v>
      </c>
      <c r="ES42">
        <v>7.1428571400000002E-2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0.9</v>
      </c>
      <c r="EZ42">
        <v>0.47857142860000002</v>
      </c>
      <c r="FA42">
        <v>0.87857142860000004</v>
      </c>
      <c r="FB42">
        <v>0.95714285710000002</v>
      </c>
      <c r="FC42">
        <v>0.89285714289999996</v>
      </c>
      <c r="FD42">
        <v>2.1428571399999999E-2</v>
      </c>
      <c r="FE42">
        <v>0.47857142860000002</v>
      </c>
      <c r="FF42">
        <v>3.5714285700000001E-2</v>
      </c>
      <c r="FG42">
        <v>2.85714286E-2</v>
      </c>
      <c r="FH42">
        <v>2.85714286E-2</v>
      </c>
      <c r="FI42">
        <v>6.4285714300000005E-2</v>
      </c>
      <c r="FJ42">
        <v>2.85714286E-2</v>
      </c>
      <c r="FK42">
        <v>6.4285714300000005E-2</v>
      </c>
      <c r="FL42">
        <v>7.1428571000000003E-3</v>
      </c>
      <c r="FM42">
        <v>6.4285714300000005E-2</v>
      </c>
      <c r="FN42">
        <v>0</v>
      </c>
      <c r="FO42">
        <v>0</v>
      </c>
      <c r="FP42">
        <v>1.42857143E-2</v>
      </c>
      <c r="FQ42">
        <v>0</v>
      </c>
      <c r="FR42">
        <v>0</v>
      </c>
      <c r="FS42">
        <v>1.42857143E-2</v>
      </c>
      <c r="FT42">
        <v>1.42857143E-2</v>
      </c>
      <c r="FU42">
        <v>7.1428571000000003E-3</v>
      </c>
      <c r="FV42">
        <v>7.1428571000000003E-3</v>
      </c>
      <c r="FW42">
        <v>1.42857143E-2</v>
      </c>
      <c r="FX42">
        <v>0.67142857140000001</v>
      </c>
      <c r="FY42">
        <v>0</v>
      </c>
      <c r="FZ42">
        <v>0</v>
      </c>
      <c r="GA42">
        <v>7.1428571000000003E-3</v>
      </c>
      <c r="GB42">
        <v>0.72857142860000002</v>
      </c>
      <c r="GC42">
        <v>0.70714285710000002</v>
      </c>
      <c r="GD42">
        <v>9.2857142899999995E-2</v>
      </c>
      <c r="GE42">
        <v>7.1428571000000003E-3</v>
      </c>
      <c r="GF42">
        <v>0.65</v>
      </c>
      <c r="GG42">
        <v>0.7</v>
      </c>
      <c r="GH42">
        <v>0.05</v>
      </c>
      <c r="GI42">
        <v>2.85714286E-2</v>
      </c>
      <c r="GJ42">
        <v>1.5611510791000001</v>
      </c>
      <c r="GK42">
        <v>3.7697841727000001</v>
      </c>
      <c r="GL42">
        <v>2.3795620438</v>
      </c>
      <c r="GM42">
        <v>2.3188405796999998</v>
      </c>
      <c r="GN42">
        <v>1.5035971223</v>
      </c>
      <c r="GO42">
        <v>1.5827338128999999</v>
      </c>
      <c r="GP42">
        <v>0.2214285714</v>
      </c>
      <c r="GQ42">
        <v>0.21428571430000001</v>
      </c>
      <c r="GR42">
        <v>0.28571428570000001</v>
      </c>
      <c r="GS42">
        <v>0.2357142857</v>
      </c>
      <c r="GT42">
        <v>0.1928571429</v>
      </c>
      <c r="GU42">
        <v>0.2214285714</v>
      </c>
      <c r="GV42">
        <v>7.1428571000000003E-3</v>
      </c>
      <c r="GW42">
        <v>7.1428571000000003E-3</v>
      </c>
      <c r="GX42">
        <v>2.1428571399999999E-2</v>
      </c>
      <c r="GY42">
        <v>1.42857143E-2</v>
      </c>
      <c r="GZ42">
        <v>7.1428571000000003E-3</v>
      </c>
      <c r="HA42">
        <v>7.1428571000000003E-3</v>
      </c>
      <c r="HB42">
        <v>7.1428571000000003E-3</v>
      </c>
      <c r="HC42">
        <v>0.77142857139999998</v>
      </c>
      <c r="HD42">
        <v>4.2857142899999999E-2</v>
      </c>
      <c r="HE42">
        <v>4.2857142899999999E-2</v>
      </c>
      <c r="HF42">
        <v>2.1428571399999999E-2</v>
      </c>
      <c r="HG42">
        <v>3.5714285700000001E-2</v>
      </c>
      <c r="HH42" t="s">
        <v>903</v>
      </c>
      <c r="HI42">
        <v>52</v>
      </c>
      <c r="HJ42">
        <v>140</v>
      </c>
      <c r="HK42">
        <v>177</v>
      </c>
      <c r="HL42" t="s">
        <v>485</v>
      </c>
      <c r="HM42">
        <v>345</v>
      </c>
      <c r="HN42">
        <v>0</v>
      </c>
    </row>
    <row r="43" spans="1:222" x14ac:dyDescent="0.25">
      <c r="A43">
        <v>400059</v>
      </c>
      <c r="B43" t="s">
        <v>486</v>
      </c>
      <c r="C43" t="s">
        <v>42</v>
      </c>
      <c r="D43" t="s">
        <v>44</v>
      </c>
      <c r="E43" s="151">
        <v>0.4</v>
      </c>
      <c r="F43">
        <v>66</v>
      </c>
      <c r="G43" t="s">
        <v>39</v>
      </c>
      <c r="H43">
        <v>27</v>
      </c>
      <c r="I43" t="s">
        <v>49</v>
      </c>
      <c r="J43">
        <v>61</v>
      </c>
      <c r="K43" t="s">
        <v>39</v>
      </c>
      <c r="L43">
        <v>6.97</v>
      </c>
      <c r="M43" t="s">
        <v>42</v>
      </c>
      <c r="N43">
        <v>37.106918239000002</v>
      </c>
      <c r="O43">
        <v>66</v>
      </c>
      <c r="P43">
        <v>66</v>
      </c>
      <c r="Q43">
        <v>0</v>
      </c>
      <c r="R43">
        <v>65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1.51515152E-2</v>
      </c>
      <c r="Z43">
        <v>3.0303030299999999E-2</v>
      </c>
      <c r="AA43">
        <v>3.0303030299999999E-2</v>
      </c>
      <c r="AB43">
        <v>4.5454545499999999E-2</v>
      </c>
      <c r="AC43">
        <v>7.5757575800000004E-2</v>
      </c>
      <c r="AD43">
        <v>6.0606060599999997E-2</v>
      </c>
      <c r="AE43">
        <v>9.0909090900000003E-2</v>
      </c>
      <c r="AF43">
        <v>7.5757575800000004E-2</v>
      </c>
      <c r="AG43">
        <v>7.5757575800000004E-2</v>
      </c>
      <c r="AH43">
        <v>9.0909090900000003E-2</v>
      </c>
      <c r="AI43">
        <v>0.13636363639999999</v>
      </c>
      <c r="AJ43">
        <v>0.27272727270000002</v>
      </c>
      <c r="AK43">
        <v>0.21212121210000001</v>
      </c>
      <c r="AL43">
        <v>0.25757575760000001</v>
      </c>
      <c r="AM43">
        <v>0.2272727273</v>
      </c>
      <c r="AN43">
        <v>1.51515152E-2</v>
      </c>
      <c r="AO43">
        <v>1.51515152E-2</v>
      </c>
      <c r="AP43">
        <v>1.51515152E-2</v>
      </c>
      <c r="AQ43">
        <v>4.5454545499999999E-2</v>
      </c>
      <c r="AR43">
        <v>7.5757575800000004E-2</v>
      </c>
      <c r="AS43">
        <v>0.77272727269999997</v>
      </c>
      <c r="AT43">
        <v>0.59090909089999999</v>
      </c>
      <c r="AU43">
        <v>0.66666666669999997</v>
      </c>
      <c r="AV43">
        <v>0.57575757579999998</v>
      </c>
      <c r="AW43">
        <v>0.53030303030000003</v>
      </c>
      <c r="AX43">
        <v>3.6923076923</v>
      </c>
      <c r="AY43">
        <v>3.4461538462000001</v>
      </c>
      <c r="AZ43">
        <v>3.5384615385</v>
      </c>
      <c r="BA43">
        <v>3.4285714286000002</v>
      </c>
      <c r="BB43">
        <v>3.3114754097999999</v>
      </c>
      <c r="BC43">
        <v>3.0303030299999999E-2</v>
      </c>
      <c r="BD43">
        <v>3.0303030299999999E-2</v>
      </c>
      <c r="BE43">
        <v>4.5454545499999999E-2</v>
      </c>
      <c r="BF43">
        <v>0.13636363639999999</v>
      </c>
      <c r="BG43">
        <v>0.1060606061</v>
      </c>
      <c r="BH43">
        <v>0.1515151515</v>
      </c>
      <c r="BI43">
        <v>0.12121212119999999</v>
      </c>
      <c r="BJ43">
        <v>0.1515151515</v>
      </c>
      <c r="BK43">
        <v>0.12121212119999999</v>
      </c>
      <c r="BL43">
        <v>9.0909090900000003E-2</v>
      </c>
      <c r="BM43">
        <v>0.13636363639999999</v>
      </c>
      <c r="BN43">
        <v>9.0909090900000003E-2</v>
      </c>
      <c r="BO43">
        <v>3.1230769231000002</v>
      </c>
      <c r="BP43">
        <v>3.109375</v>
      </c>
      <c r="BQ43">
        <v>3.0461538462000002</v>
      </c>
      <c r="BR43">
        <v>2.84375</v>
      </c>
      <c r="BS43">
        <v>2.9384615384999999</v>
      </c>
      <c r="BT43">
        <v>2.8769230768999998</v>
      </c>
      <c r="BU43">
        <v>0.53030303030000003</v>
      </c>
      <c r="BV43">
        <v>0.46969696970000002</v>
      </c>
      <c r="BW43">
        <v>0.56060606059999996</v>
      </c>
      <c r="BX43">
        <v>0.53030303030000003</v>
      </c>
      <c r="BY43">
        <v>0.4545454545</v>
      </c>
      <c r="BZ43">
        <v>0.46969696970000002</v>
      </c>
      <c r="CA43">
        <v>1.51515152E-2</v>
      </c>
      <c r="CB43">
        <v>3.0303030299999999E-2</v>
      </c>
      <c r="CC43">
        <v>1.51515152E-2</v>
      </c>
      <c r="CD43">
        <v>3.0303030299999999E-2</v>
      </c>
      <c r="CE43">
        <v>1.51515152E-2</v>
      </c>
      <c r="CF43">
        <v>1.51515152E-2</v>
      </c>
      <c r="CG43">
        <v>0.303030303</v>
      </c>
      <c r="CH43">
        <v>0.31818181820000002</v>
      </c>
      <c r="CI43">
        <v>0.25757575760000001</v>
      </c>
      <c r="CJ43">
        <v>0.21212121210000001</v>
      </c>
      <c r="CK43">
        <v>0.28787878789999999</v>
      </c>
      <c r="CL43">
        <v>0.27272727270000002</v>
      </c>
      <c r="CM43">
        <v>7.5757575800000004E-2</v>
      </c>
      <c r="CN43">
        <v>1.51515152E-2</v>
      </c>
      <c r="CO43">
        <v>3.0303030299999999E-2</v>
      </c>
      <c r="CP43">
        <v>4.5454545499999999E-2</v>
      </c>
      <c r="CQ43">
        <v>4.5454545499999999E-2</v>
      </c>
      <c r="CR43">
        <v>4.5454545499999999E-2</v>
      </c>
      <c r="CS43">
        <v>4.5454545499999999E-2</v>
      </c>
      <c r="CT43">
        <v>6.0606060599999997E-2</v>
      </c>
      <c r="CU43">
        <v>0.39393939389999999</v>
      </c>
      <c r="CV43">
        <v>0.27272727270000002</v>
      </c>
      <c r="CW43">
        <v>0.12121212119999999</v>
      </c>
      <c r="CX43">
        <v>0.18181818180000001</v>
      </c>
      <c r="CY43">
        <v>0.1515151515</v>
      </c>
      <c r="CZ43">
        <v>0.1515151515</v>
      </c>
      <c r="DA43">
        <v>6.0606060599999997E-2</v>
      </c>
      <c r="DB43">
        <v>6.0606060599999997E-2</v>
      </c>
      <c r="DC43">
        <v>0.42424242420000002</v>
      </c>
      <c r="DD43">
        <v>0.48484848479999998</v>
      </c>
      <c r="DE43">
        <v>0.62121212120000002</v>
      </c>
      <c r="DF43">
        <v>0.51515151520000002</v>
      </c>
      <c r="DG43">
        <v>0.54545454550000005</v>
      </c>
      <c r="DH43">
        <v>0.56060606059999996</v>
      </c>
      <c r="DI43">
        <v>0.56060606059999996</v>
      </c>
      <c r="DJ43">
        <v>0.63636363640000004</v>
      </c>
      <c r="DK43">
        <v>9.0909090900000003E-2</v>
      </c>
      <c r="DL43">
        <v>0.196969697</v>
      </c>
      <c r="DM43">
        <v>0.21212121210000001</v>
      </c>
      <c r="DN43">
        <v>0.2272727273</v>
      </c>
      <c r="DO43">
        <v>0.24242424239999999</v>
      </c>
      <c r="DP43">
        <v>0.2272727273</v>
      </c>
      <c r="DQ43">
        <v>0.31818181820000002</v>
      </c>
      <c r="DR43">
        <v>0.2272727273</v>
      </c>
      <c r="DS43">
        <v>1.51515152E-2</v>
      </c>
      <c r="DT43">
        <v>3.0303030299999999E-2</v>
      </c>
      <c r="DU43">
        <v>1.51515152E-2</v>
      </c>
      <c r="DV43">
        <v>3.0303030299999999E-2</v>
      </c>
      <c r="DW43">
        <v>1.51515152E-2</v>
      </c>
      <c r="DX43">
        <v>1.51515152E-2</v>
      </c>
      <c r="DY43">
        <v>1.51515152E-2</v>
      </c>
      <c r="DZ43">
        <v>1.51515152E-2</v>
      </c>
      <c r="EA43">
        <v>2.5384615385</v>
      </c>
      <c r="EB43">
        <v>2.890625</v>
      </c>
      <c r="EC43">
        <v>3.0307692307999998</v>
      </c>
      <c r="ED43">
        <v>2.953125</v>
      </c>
      <c r="EE43">
        <v>3</v>
      </c>
      <c r="EF43">
        <v>2.9846153846000001</v>
      </c>
      <c r="EG43">
        <v>3.1692307691999999</v>
      </c>
      <c r="EH43">
        <v>3.0461538462000002</v>
      </c>
      <c r="EI43">
        <v>4.5454545499999999E-2</v>
      </c>
      <c r="EJ43">
        <v>1.51515152E-2</v>
      </c>
      <c r="EK43">
        <v>0</v>
      </c>
      <c r="EL43">
        <v>6.0606060599999997E-2</v>
      </c>
      <c r="EM43">
        <v>9.0909090900000003E-2</v>
      </c>
      <c r="EN43">
        <v>9.0909090900000003E-2</v>
      </c>
      <c r="EO43">
        <v>0.1515151515</v>
      </c>
      <c r="EP43">
        <v>0.25757575760000001</v>
      </c>
      <c r="EQ43">
        <v>7.5757575800000004E-2</v>
      </c>
      <c r="ER43">
        <v>0.12121212119999999</v>
      </c>
      <c r="ES43">
        <v>9.0909090900000003E-2</v>
      </c>
      <c r="ET43">
        <v>3.0303030299999999E-2</v>
      </c>
      <c r="EU43">
        <v>7.5757575800000004E-2</v>
      </c>
      <c r="EV43">
        <v>3.0303030299999999E-2</v>
      </c>
      <c r="EW43">
        <v>7.5757575800000004E-2</v>
      </c>
      <c r="EX43">
        <v>3.0303030299999999E-2</v>
      </c>
      <c r="EY43">
        <v>0.31818181820000002</v>
      </c>
      <c r="EZ43">
        <v>0.33333333329999998</v>
      </c>
      <c r="FA43">
        <v>0.3484848485</v>
      </c>
      <c r="FB43">
        <v>0.33333333329999998</v>
      </c>
      <c r="FC43">
        <v>0.40909090910000001</v>
      </c>
      <c r="FD43">
        <v>0.51515151520000002</v>
      </c>
      <c r="FE43">
        <v>0.48484848479999998</v>
      </c>
      <c r="FF43">
        <v>0.56060606059999996</v>
      </c>
      <c r="FG43">
        <v>0.4545454545</v>
      </c>
      <c r="FH43">
        <v>0.46969696970000002</v>
      </c>
      <c r="FI43">
        <v>0.12121212119999999</v>
      </c>
      <c r="FJ43">
        <v>9.0909090900000003E-2</v>
      </c>
      <c r="FK43">
        <v>4.5454545499999999E-2</v>
      </c>
      <c r="FL43">
        <v>9.0909090900000003E-2</v>
      </c>
      <c r="FM43">
        <v>7.5757575800000004E-2</v>
      </c>
      <c r="FN43">
        <v>0</v>
      </c>
      <c r="FO43">
        <v>0</v>
      </c>
      <c r="FP43">
        <v>0</v>
      </c>
      <c r="FQ43">
        <v>1.51515152E-2</v>
      </c>
      <c r="FR43">
        <v>0</v>
      </c>
      <c r="FS43">
        <v>1.51515152E-2</v>
      </c>
      <c r="FT43">
        <v>1.51515152E-2</v>
      </c>
      <c r="FU43">
        <v>1.51515152E-2</v>
      </c>
      <c r="FV43">
        <v>3.0303030299999999E-2</v>
      </c>
      <c r="FW43">
        <v>1.51515152E-2</v>
      </c>
      <c r="FX43">
        <v>0.25757575760000001</v>
      </c>
      <c r="FY43">
        <v>0.196969697</v>
      </c>
      <c r="FZ43">
        <v>0.196969697</v>
      </c>
      <c r="GA43">
        <v>0.24242424239999999</v>
      </c>
      <c r="GB43">
        <v>0.24242424239999999</v>
      </c>
      <c r="GC43">
        <v>0.24242424239999999</v>
      </c>
      <c r="GD43">
        <v>0.21212121210000001</v>
      </c>
      <c r="GE43">
        <v>0.196969697</v>
      </c>
      <c r="GF43">
        <v>0.18181818180000001</v>
      </c>
      <c r="GG43">
        <v>0.16666666669999999</v>
      </c>
      <c r="GH43">
        <v>0.21212121210000001</v>
      </c>
      <c r="GI43">
        <v>0.16666666669999999</v>
      </c>
      <c r="GJ43">
        <v>2.4615384615</v>
      </c>
      <c r="GK43">
        <v>2.6769230769000001</v>
      </c>
      <c r="GL43">
        <v>2.6769230769000001</v>
      </c>
      <c r="GM43">
        <v>2.578125</v>
      </c>
      <c r="GN43">
        <v>2.5</v>
      </c>
      <c r="GO43">
        <v>2.5538461537999999</v>
      </c>
      <c r="GP43">
        <v>0.31818181820000002</v>
      </c>
      <c r="GQ43">
        <v>0.31818181820000002</v>
      </c>
      <c r="GR43">
        <v>0.3484848485</v>
      </c>
      <c r="GS43">
        <v>0.31818181820000002</v>
      </c>
      <c r="GT43">
        <v>0.303030303</v>
      </c>
      <c r="GU43">
        <v>0.36363636360000001</v>
      </c>
      <c r="GV43">
        <v>1.51515152E-2</v>
      </c>
      <c r="GW43">
        <v>1.51515152E-2</v>
      </c>
      <c r="GX43">
        <v>1.51515152E-2</v>
      </c>
      <c r="GY43">
        <v>3.0303030299999999E-2</v>
      </c>
      <c r="GZ43">
        <v>3.0303030299999999E-2</v>
      </c>
      <c r="HA43">
        <v>1.51515152E-2</v>
      </c>
      <c r="HB43">
        <v>0.196969697</v>
      </c>
      <c r="HC43">
        <v>0.27272727270000002</v>
      </c>
      <c r="HD43">
        <v>0.25757575760000001</v>
      </c>
      <c r="HE43">
        <v>0.24242424239999999</v>
      </c>
      <c r="HF43">
        <v>0.21212121210000001</v>
      </c>
      <c r="HG43">
        <v>0.21212121210000001</v>
      </c>
      <c r="HH43" t="s">
        <v>904</v>
      </c>
      <c r="HI43">
        <v>40</v>
      </c>
      <c r="HJ43">
        <v>66</v>
      </c>
      <c r="HK43">
        <v>118</v>
      </c>
      <c r="HL43" t="s">
        <v>486</v>
      </c>
      <c r="HM43">
        <v>318</v>
      </c>
      <c r="HN43">
        <v>1</v>
      </c>
    </row>
    <row r="44" spans="1:222" x14ac:dyDescent="0.25">
      <c r="A44">
        <v>400060</v>
      </c>
      <c r="B44" t="s">
        <v>50</v>
      </c>
      <c r="C44" t="s">
        <v>38</v>
      </c>
      <c r="D44" t="s">
        <v>44</v>
      </c>
      <c r="E44" s="151">
        <v>0.32</v>
      </c>
      <c r="F44">
        <v>46</v>
      </c>
      <c r="G44" t="s">
        <v>40</v>
      </c>
      <c r="H44">
        <v>54</v>
      </c>
      <c r="I44" t="s">
        <v>40</v>
      </c>
      <c r="J44">
        <v>49</v>
      </c>
      <c r="K44" t="s">
        <v>40</v>
      </c>
      <c r="L44">
        <v>8.19</v>
      </c>
      <c r="M44" t="s">
        <v>38</v>
      </c>
      <c r="N44">
        <v>29.355608591999999</v>
      </c>
      <c r="O44">
        <v>72</v>
      </c>
      <c r="P44">
        <v>72</v>
      </c>
      <c r="Q44">
        <v>8</v>
      </c>
      <c r="R44">
        <v>29</v>
      </c>
      <c r="S44">
        <v>11</v>
      </c>
      <c r="T44">
        <v>16</v>
      </c>
      <c r="U44">
        <v>0</v>
      </c>
      <c r="V44">
        <v>0</v>
      </c>
      <c r="W44">
        <v>3</v>
      </c>
      <c r="X44">
        <v>3</v>
      </c>
      <c r="Y44">
        <v>0</v>
      </c>
      <c r="Z44">
        <v>2.77777778E-2</v>
      </c>
      <c r="AA44">
        <v>4.16666667E-2</v>
      </c>
      <c r="AB44">
        <v>2.77777778E-2</v>
      </c>
      <c r="AC44">
        <v>9.72222222E-2</v>
      </c>
      <c r="AD44">
        <v>2.77777778E-2</v>
      </c>
      <c r="AE44">
        <v>6.9444444399999999E-2</v>
      </c>
      <c r="AF44">
        <v>5.5555555600000001E-2</v>
      </c>
      <c r="AG44">
        <v>0.20833333330000001</v>
      </c>
      <c r="AH44">
        <v>0.125</v>
      </c>
      <c r="AI44">
        <v>0.25</v>
      </c>
      <c r="AJ44">
        <v>0.27777777780000001</v>
      </c>
      <c r="AK44">
        <v>0.1805555556</v>
      </c>
      <c r="AL44">
        <v>0.25</v>
      </c>
      <c r="AM44">
        <v>0.33333333329999998</v>
      </c>
      <c r="AN44">
        <v>1.38888889E-2</v>
      </c>
      <c r="AO44">
        <v>5.5555555600000001E-2</v>
      </c>
      <c r="AP44">
        <v>2.77777778E-2</v>
      </c>
      <c r="AQ44">
        <v>5.5555555600000001E-2</v>
      </c>
      <c r="AR44">
        <v>6.9444444399999999E-2</v>
      </c>
      <c r="AS44">
        <v>0.70833333330000003</v>
      </c>
      <c r="AT44">
        <v>0.56944444439999997</v>
      </c>
      <c r="AU44">
        <v>0.69444444439999997</v>
      </c>
      <c r="AV44">
        <v>0.45833333329999998</v>
      </c>
      <c r="AW44">
        <v>0.375</v>
      </c>
      <c r="AX44">
        <v>3.6901408451000002</v>
      </c>
      <c r="AY44">
        <v>3.4705882353000002</v>
      </c>
      <c r="AZ44">
        <v>3.5714285713999998</v>
      </c>
      <c r="BA44">
        <v>3.2058823528999998</v>
      </c>
      <c r="BB44">
        <v>3.0597014924999999</v>
      </c>
      <c r="BC44">
        <v>0</v>
      </c>
      <c r="BD44">
        <v>0</v>
      </c>
      <c r="BE44">
        <v>1.38888889E-2</v>
      </c>
      <c r="BF44">
        <v>0</v>
      </c>
      <c r="BG44">
        <v>2.77777778E-2</v>
      </c>
      <c r="BH44">
        <v>0</v>
      </c>
      <c r="BI44">
        <v>1.38888889E-2</v>
      </c>
      <c r="BJ44">
        <v>1.38888889E-2</v>
      </c>
      <c r="BK44">
        <v>4.16666667E-2</v>
      </c>
      <c r="BL44">
        <v>5.5555555600000001E-2</v>
      </c>
      <c r="BM44">
        <v>6.9444444399999999E-2</v>
      </c>
      <c r="BN44">
        <v>8.3333333300000006E-2</v>
      </c>
      <c r="BO44">
        <v>3.8169014085000001</v>
      </c>
      <c r="BP44">
        <v>3.7714285714</v>
      </c>
      <c r="BQ44">
        <v>3.6086956522000002</v>
      </c>
      <c r="BR44">
        <v>3.6</v>
      </c>
      <c r="BS44">
        <v>3.5072463768</v>
      </c>
      <c r="BT44">
        <v>3.6</v>
      </c>
      <c r="BU44">
        <v>0.15277777779999999</v>
      </c>
      <c r="BV44">
        <v>0.1944444444</v>
      </c>
      <c r="BW44">
        <v>0.25</v>
      </c>
      <c r="BX44">
        <v>0.27777777780000001</v>
      </c>
      <c r="BY44">
        <v>0.25</v>
      </c>
      <c r="BZ44">
        <v>0.22222222220000001</v>
      </c>
      <c r="CA44">
        <v>1.38888889E-2</v>
      </c>
      <c r="CB44">
        <v>2.77777778E-2</v>
      </c>
      <c r="CC44">
        <v>4.16666667E-2</v>
      </c>
      <c r="CD44">
        <v>2.77777778E-2</v>
      </c>
      <c r="CE44">
        <v>4.16666667E-2</v>
      </c>
      <c r="CF44">
        <v>2.77777778E-2</v>
      </c>
      <c r="CG44">
        <v>0.81944444439999997</v>
      </c>
      <c r="CH44">
        <v>0.76388888889999995</v>
      </c>
      <c r="CI44">
        <v>0.65277777780000001</v>
      </c>
      <c r="CJ44">
        <v>0.63888888889999995</v>
      </c>
      <c r="CK44">
        <v>0.61111111110000005</v>
      </c>
      <c r="CL44">
        <v>0.66666666669999997</v>
      </c>
      <c r="CM44">
        <v>0.13888888890000001</v>
      </c>
      <c r="CN44">
        <v>2.77777778E-2</v>
      </c>
      <c r="CO44">
        <v>1.38888889E-2</v>
      </c>
      <c r="CP44">
        <v>1.38888889E-2</v>
      </c>
      <c r="CQ44">
        <v>2.77777778E-2</v>
      </c>
      <c r="CR44">
        <v>5.5555555600000001E-2</v>
      </c>
      <c r="CS44">
        <v>2.77777778E-2</v>
      </c>
      <c r="CT44">
        <v>1.38888889E-2</v>
      </c>
      <c r="CU44">
        <v>0.22222222220000001</v>
      </c>
      <c r="CV44">
        <v>4.16666667E-2</v>
      </c>
      <c r="CW44">
        <v>1.38888889E-2</v>
      </c>
      <c r="CX44">
        <v>2.77777778E-2</v>
      </c>
      <c r="CY44">
        <v>2.77777778E-2</v>
      </c>
      <c r="CZ44">
        <v>5.5555555600000001E-2</v>
      </c>
      <c r="DA44">
        <v>1.38888889E-2</v>
      </c>
      <c r="DB44">
        <v>5.5555555600000001E-2</v>
      </c>
      <c r="DC44">
        <v>0.36111111109999999</v>
      </c>
      <c r="DD44">
        <v>0.15277777779999999</v>
      </c>
      <c r="DE44">
        <v>0.29166666670000002</v>
      </c>
      <c r="DF44">
        <v>0.36111111109999999</v>
      </c>
      <c r="DG44">
        <v>0.41666666670000002</v>
      </c>
      <c r="DH44">
        <v>0.34722222219999999</v>
      </c>
      <c r="DI44">
        <v>0.27777777780000001</v>
      </c>
      <c r="DJ44">
        <v>0.31944444440000003</v>
      </c>
      <c r="DK44">
        <v>0.26388888890000001</v>
      </c>
      <c r="DL44">
        <v>0.73611111110000005</v>
      </c>
      <c r="DM44">
        <v>0.63888888889999995</v>
      </c>
      <c r="DN44">
        <v>0.56944444439999997</v>
      </c>
      <c r="DO44">
        <v>0.44444444440000003</v>
      </c>
      <c r="DP44">
        <v>0.5</v>
      </c>
      <c r="DQ44">
        <v>0.63888888889999995</v>
      </c>
      <c r="DR44">
        <v>0.56944444439999997</v>
      </c>
      <c r="DS44">
        <v>1.38888889E-2</v>
      </c>
      <c r="DT44">
        <v>4.16666667E-2</v>
      </c>
      <c r="DU44">
        <v>4.16666667E-2</v>
      </c>
      <c r="DV44">
        <v>2.77777778E-2</v>
      </c>
      <c r="DW44">
        <v>8.3333333300000006E-2</v>
      </c>
      <c r="DX44">
        <v>4.16666667E-2</v>
      </c>
      <c r="DY44">
        <v>4.16666667E-2</v>
      </c>
      <c r="DZ44">
        <v>4.16666667E-2</v>
      </c>
      <c r="EA44">
        <v>2.7605633802999998</v>
      </c>
      <c r="EB44">
        <v>3.6666666666999999</v>
      </c>
      <c r="EC44">
        <v>3.6231884058000001</v>
      </c>
      <c r="ED44">
        <v>3.5285714285999998</v>
      </c>
      <c r="EE44">
        <v>3.3939393939000002</v>
      </c>
      <c r="EF44">
        <v>3.3478260870000001</v>
      </c>
      <c r="EG44">
        <v>3.5942028985999999</v>
      </c>
      <c r="EH44">
        <v>3.5072463768</v>
      </c>
      <c r="EI44">
        <v>0</v>
      </c>
      <c r="EJ44">
        <v>1.38888889E-2</v>
      </c>
      <c r="EK44">
        <v>5.5555555600000001E-2</v>
      </c>
      <c r="EL44">
        <v>1.38888889E-2</v>
      </c>
      <c r="EM44">
        <v>5.5555555600000001E-2</v>
      </c>
      <c r="EN44">
        <v>2.77777778E-2</v>
      </c>
      <c r="EO44">
        <v>2.77777778E-2</v>
      </c>
      <c r="EP44">
        <v>0.25</v>
      </c>
      <c r="EQ44">
        <v>0.15277777779999999</v>
      </c>
      <c r="ER44">
        <v>0.34722222219999999</v>
      </c>
      <c r="ES44">
        <v>5.5555555600000001E-2</v>
      </c>
      <c r="ET44">
        <v>0</v>
      </c>
      <c r="EU44">
        <v>1.38888889E-2</v>
      </c>
      <c r="EV44">
        <v>8.3333333300000006E-2</v>
      </c>
      <c r="EW44">
        <v>0.11111111110000001</v>
      </c>
      <c r="EX44">
        <v>5.5555555600000001E-2</v>
      </c>
      <c r="EY44">
        <v>0.34722222219999999</v>
      </c>
      <c r="EZ44">
        <v>0.36111111109999999</v>
      </c>
      <c r="FA44">
        <v>0.375</v>
      </c>
      <c r="FB44">
        <v>0.38888888890000001</v>
      </c>
      <c r="FC44">
        <v>0.47222222219999999</v>
      </c>
      <c r="FD44">
        <v>0.55555555560000003</v>
      </c>
      <c r="FE44">
        <v>0.48611111109999999</v>
      </c>
      <c r="FF44">
        <v>0.40277777780000001</v>
      </c>
      <c r="FG44">
        <v>0.30555555559999997</v>
      </c>
      <c r="FH44">
        <v>0.34722222219999999</v>
      </c>
      <c r="FI44">
        <v>4.16666667E-2</v>
      </c>
      <c r="FJ44">
        <v>9.72222222E-2</v>
      </c>
      <c r="FK44">
        <v>6.9444444399999999E-2</v>
      </c>
      <c r="FL44">
        <v>0.11111111110000001</v>
      </c>
      <c r="FM44">
        <v>5.5555555600000001E-2</v>
      </c>
      <c r="FN44">
        <v>2.77777778E-2</v>
      </c>
      <c r="FO44">
        <v>2.77777778E-2</v>
      </c>
      <c r="FP44">
        <v>4.16666667E-2</v>
      </c>
      <c r="FQ44">
        <v>4.16666667E-2</v>
      </c>
      <c r="FR44">
        <v>4.16666667E-2</v>
      </c>
      <c r="FS44">
        <v>2.77777778E-2</v>
      </c>
      <c r="FT44">
        <v>1.38888889E-2</v>
      </c>
      <c r="FU44">
        <v>2.77777778E-2</v>
      </c>
      <c r="FV44">
        <v>4.16666667E-2</v>
      </c>
      <c r="FW44">
        <v>2.77777778E-2</v>
      </c>
      <c r="FX44">
        <v>4.16666667E-2</v>
      </c>
      <c r="FY44">
        <v>4.16666667E-2</v>
      </c>
      <c r="FZ44">
        <v>1.38888889E-2</v>
      </c>
      <c r="GA44">
        <v>2.77777778E-2</v>
      </c>
      <c r="GB44">
        <v>1.38888889E-2</v>
      </c>
      <c r="GC44">
        <v>2.77777778E-2</v>
      </c>
      <c r="GD44">
        <v>0.20833333330000001</v>
      </c>
      <c r="GE44">
        <v>0.125</v>
      </c>
      <c r="GF44">
        <v>8.3333333300000006E-2</v>
      </c>
      <c r="GG44">
        <v>0.1805555556</v>
      </c>
      <c r="GH44">
        <v>0.1944444444</v>
      </c>
      <c r="GI44">
        <v>9.72222222E-2</v>
      </c>
      <c r="GJ44">
        <v>2.8714285714000001</v>
      </c>
      <c r="GK44">
        <v>3.1285714285999999</v>
      </c>
      <c r="GL44">
        <v>3.2285714286</v>
      </c>
      <c r="GM44">
        <v>3.0869565216999999</v>
      </c>
      <c r="GN44">
        <v>3.1029411764999999</v>
      </c>
      <c r="GO44">
        <v>3.1408450704000002</v>
      </c>
      <c r="GP44">
        <v>0.55555555560000003</v>
      </c>
      <c r="GQ44">
        <v>0.47222222219999999</v>
      </c>
      <c r="GR44">
        <v>0.54166666669999997</v>
      </c>
      <c r="GS44">
        <v>0.43055555559999997</v>
      </c>
      <c r="GT44">
        <v>0.41666666670000002</v>
      </c>
      <c r="GU44">
        <v>0.56944444439999997</v>
      </c>
      <c r="GV44">
        <v>2.77777778E-2</v>
      </c>
      <c r="GW44">
        <v>2.77777778E-2</v>
      </c>
      <c r="GX44">
        <v>2.77777778E-2</v>
      </c>
      <c r="GY44">
        <v>4.16666667E-2</v>
      </c>
      <c r="GZ44">
        <v>5.5555555600000001E-2</v>
      </c>
      <c r="HA44">
        <v>1.38888889E-2</v>
      </c>
      <c r="HB44">
        <v>0.16666666669999999</v>
      </c>
      <c r="HC44">
        <v>0.33333333329999998</v>
      </c>
      <c r="HD44">
        <v>0.33333333329999998</v>
      </c>
      <c r="HE44">
        <v>0.31944444440000003</v>
      </c>
      <c r="HF44">
        <v>0.31944444440000003</v>
      </c>
      <c r="HG44">
        <v>0.29166666670000002</v>
      </c>
      <c r="HH44" t="s">
        <v>905</v>
      </c>
      <c r="HI44">
        <v>32</v>
      </c>
      <c r="HJ44">
        <v>72</v>
      </c>
      <c r="HK44">
        <v>123</v>
      </c>
      <c r="HL44" t="s">
        <v>50</v>
      </c>
      <c r="HM44">
        <v>419</v>
      </c>
      <c r="HN44">
        <v>2</v>
      </c>
    </row>
    <row r="45" spans="1:222" x14ac:dyDescent="0.25">
      <c r="A45">
        <v>400061</v>
      </c>
      <c r="B45" t="s">
        <v>525</v>
      </c>
      <c r="D45" t="s">
        <v>44</v>
      </c>
      <c r="E45" t="s">
        <v>45</v>
      </c>
      <c r="M45" t="s">
        <v>42</v>
      </c>
      <c r="FD45"/>
      <c r="HH45" t="s">
        <v>906</v>
      </c>
      <c r="HL45" t="s">
        <v>525</v>
      </c>
      <c r="HM45">
        <v>423</v>
      </c>
    </row>
    <row r="46" spans="1:222" x14ac:dyDescent="0.25">
      <c r="A46">
        <v>400062</v>
      </c>
      <c r="B46" t="s">
        <v>527</v>
      </c>
      <c r="D46" t="s">
        <v>44</v>
      </c>
      <c r="E46" t="s">
        <v>45</v>
      </c>
      <c r="M46" t="s">
        <v>42</v>
      </c>
      <c r="FD46"/>
      <c r="HH46" t="s">
        <v>907</v>
      </c>
      <c r="HL46" t="s">
        <v>527</v>
      </c>
      <c r="HM46">
        <v>311</v>
      </c>
    </row>
    <row r="47" spans="1:222" x14ac:dyDescent="0.25">
      <c r="A47">
        <v>400064</v>
      </c>
      <c r="B47" t="s">
        <v>524</v>
      </c>
      <c r="D47" t="s">
        <v>44</v>
      </c>
      <c r="E47" t="s">
        <v>45</v>
      </c>
      <c r="M47" t="s">
        <v>42</v>
      </c>
      <c r="FD47"/>
      <c r="HH47" t="s">
        <v>908</v>
      </c>
      <c r="HL47" t="s">
        <v>524</v>
      </c>
      <c r="HM47">
        <v>380</v>
      </c>
    </row>
    <row r="48" spans="1:222" x14ac:dyDescent="0.25">
      <c r="A48">
        <v>400066</v>
      </c>
      <c r="B48" t="s">
        <v>526</v>
      </c>
      <c r="D48" t="s">
        <v>44</v>
      </c>
      <c r="E48" t="s">
        <v>45</v>
      </c>
      <c r="M48" t="s">
        <v>42</v>
      </c>
      <c r="FD48"/>
      <c r="HH48" t="s">
        <v>909</v>
      </c>
      <c r="HL48" t="s">
        <v>526</v>
      </c>
      <c r="HM48">
        <v>451</v>
      </c>
    </row>
    <row r="49" spans="1:222" x14ac:dyDescent="0.25">
      <c r="A49">
        <v>400068</v>
      </c>
      <c r="B49" t="s">
        <v>536</v>
      </c>
      <c r="D49" t="s">
        <v>161</v>
      </c>
      <c r="E49" t="s">
        <v>45</v>
      </c>
      <c r="M49" t="s">
        <v>38</v>
      </c>
      <c r="FD49"/>
      <c r="HH49" t="s">
        <v>910</v>
      </c>
      <c r="HL49" t="s">
        <v>536</v>
      </c>
      <c r="HM49">
        <v>358</v>
      </c>
    </row>
    <row r="50" spans="1:222" x14ac:dyDescent="0.25">
      <c r="A50">
        <v>400069</v>
      </c>
      <c r="B50" t="s">
        <v>538</v>
      </c>
      <c r="D50" t="s">
        <v>44</v>
      </c>
      <c r="E50" t="s">
        <v>45</v>
      </c>
      <c r="M50" t="s">
        <v>38</v>
      </c>
      <c r="FD50"/>
      <c r="HH50" t="s">
        <v>911</v>
      </c>
      <c r="HL50" t="s">
        <v>538</v>
      </c>
      <c r="HM50">
        <v>418</v>
      </c>
    </row>
    <row r="51" spans="1:222" x14ac:dyDescent="0.25">
      <c r="A51">
        <v>400071</v>
      </c>
      <c r="B51" t="s">
        <v>546</v>
      </c>
      <c r="C51" t="s">
        <v>38</v>
      </c>
      <c r="D51" t="s">
        <v>44</v>
      </c>
      <c r="E51" s="151">
        <v>0.53</v>
      </c>
      <c r="F51">
        <v>64</v>
      </c>
      <c r="G51" t="s">
        <v>39</v>
      </c>
      <c r="H51">
        <v>60</v>
      </c>
      <c r="I51" t="s">
        <v>39</v>
      </c>
      <c r="J51">
        <v>80</v>
      </c>
      <c r="K51" t="s">
        <v>62</v>
      </c>
      <c r="L51">
        <v>8.76</v>
      </c>
      <c r="M51" t="s">
        <v>38</v>
      </c>
      <c r="N51">
        <v>52.351738241</v>
      </c>
      <c r="O51">
        <v>173</v>
      </c>
      <c r="P51">
        <v>173</v>
      </c>
      <c r="Q51">
        <v>1</v>
      </c>
      <c r="R51">
        <v>155</v>
      </c>
      <c r="S51">
        <v>0</v>
      </c>
      <c r="T51">
        <v>7</v>
      </c>
      <c r="U51">
        <v>0</v>
      </c>
      <c r="V51">
        <v>0</v>
      </c>
      <c r="W51">
        <v>1</v>
      </c>
      <c r="X51">
        <v>4</v>
      </c>
      <c r="Y51">
        <v>0</v>
      </c>
      <c r="Z51">
        <v>0</v>
      </c>
      <c r="AA51">
        <v>1.15606936E-2</v>
      </c>
      <c r="AB51">
        <v>2.89017341E-2</v>
      </c>
      <c r="AC51">
        <v>0.1098265896</v>
      </c>
      <c r="AD51">
        <v>6.3583815000000002E-2</v>
      </c>
      <c r="AE51">
        <v>2.89017341E-2</v>
      </c>
      <c r="AF51">
        <v>1.7341040499999998E-2</v>
      </c>
      <c r="AG51">
        <v>8.0924855500000004E-2</v>
      </c>
      <c r="AH51">
        <v>0.12716763010000001</v>
      </c>
      <c r="AI51">
        <v>0.26011560690000002</v>
      </c>
      <c r="AJ51">
        <v>0.23699421970000001</v>
      </c>
      <c r="AK51">
        <v>0.16184971100000001</v>
      </c>
      <c r="AL51">
        <v>0.24277456650000001</v>
      </c>
      <c r="AM51">
        <v>0.24855491330000001</v>
      </c>
      <c r="AN51">
        <v>0</v>
      </c>
      <c r="AO51">
        <v>2.3121387300000001E-2</v>
      </c>
      <c r="AP51">
        <v>5.7803467999999998E-3</v>
      </c>
      <c r="AQ51">
        <v>2.89017341E-2</v>
      </c>
      <c r="AR51">
        <v>6.3583815000000002E-2</v>
      </c>
      <c r="AS51">
        <v>0.67630057799999999</v>
      </c>
      <c r="AT51">
        <v>0.71098265900000002</v>
      </c>
      <c r="AU51">
        <v>0.80346820809999997</v>
      </c>
      <c r="AV51">
        <v>0.61849710979999994</v>
      </c>
      <c r="AW51">
        <v>0.45086705199999999</v>
      </c>
      <c r="AX51">
        <v>3.6127167629999999</v>
      </c>
      <c r="AY51">
        <v>3.6982248521000001</v>
      </c>
      <c r="AZ51">
        <v>3.7674418605</v>
      </c>
      <c r="BA51">
        <v>3.4940476189999998</v>
      </c>
      <c r="BB51">
        <v>3.1111111111</v>
      </c>
      <c r="BC51">
        <v>5.7803467999999998E-3</v>
      </c>
      <c r="BD51">
        <v>1.7341040499999998E-2</v>
      </c>
      <c r="BE51">
        <v>1.7341040499999998E-2</v>
      </c>
      <c r="BF51">
        <v>2.89017341E-2</v>
      </c>
      <c r="BG51">
        <v>4.0462427699999998E-2</v>
      </c>
      <c r="BH51">
        <v>3.4682080900000002E-2</v>
      </c>
      <c r="BI51">
        <v>2.3121387300000001E-2</v>
      </c>
      <c r="BJ51">
        <v>2.3121387300000001E-2</v>
      </c>
      <c r="BK51">
        <v>6.3583815000000002E-2</v>
      </c>
      <c r="BL51">
        <v>0.10404624279999999</v>
      </c>
      <c r="BM51">
        <v>7.5144508700000001E-2</v>
      </c>
      <c r="BN51">
        <v>7.5144508700000001E-2</v>
      </c>
      <c r="BO51">
        <v>3.8381502890000001</v>
      </c>
      <c r="BP51">
        <v>3.7810650888000001</v>
      </c>
      <c r="BQ51">
        <v>3.6130952381000001</v>
      </c>
      <c r="BR51">
        <v>3.5029585799</v>
      </c>
      <c r="BS51">
        <v>3.5207100591999998</v>
      </c>
      <c r="BT51">
        <v>3.5621301774999998</v>
      </c>
      <c r="BU51">
        <v>9.8265896000000005E-2</v>
      </c>
      <c r="BV51">
        <v>0.1156069364</v>
      </c>
      <c r="BW51">
        <v>0.1965317919</v>
      </c>
      <c r="BX51">
        <v>0.1907514451</v>
      </c>
      <c r="BY51">
        <v>0.1965317919</v>
      </c>
      <c r="BZ51">
        <v>0.17341040460000001</v>
      </c>
      <c r="CA51">
        <v>0</v>
      </c>
      <c r="CB51">
        <v>2.3121387300000001E-2</v>
      </c>
      <c r="CC51">
        <v>2.89017341E-2</v>
      </c>
      <c r="CD51">
        <v>2.3121387300000001E-2</v>
      </c>
      <c r="CE51">
        <v>2.3121387300000001E-2</v>
      </c>
      <c r="CF51">
        <v>2.3121387300000001E-2</v>
      </c>
      <c r="CG51">
        <v>0.87283236990000002</v>
      </c>
      <c r="CH51">
        <v>0.82080924860000004</v>
      </c>
      <c r="CI51">
        <v>0.69364161849999995</v>
      </c>
      <c r="CJ51">
        <v>0.65317919079999998</v>
      </c>
      <c r="CK51">
        <v>0.66473988439999998</v>
      </c>
      <c r="CL51">
        <v>0.69364161849999995</v>
      </c>
      <c r="CM51">
        <v>0.15028901729999999</v>
      </c>
      <c r="CN51">
        <v>1.7341040499999998E-2</v>
      </c>
      <c r="CO51">
        <v>5.7803467999999998E-3</v>
      </c>
      <c r="CP51">
        <v>2.89017341E-2</v>
      </c>
      <c r="CQ51">
        <v>3.4682080900000002E-2</v>
      </c>
      <c r="CR51">
        <v>4.6242774600000001E-2</v>
      </c>
      <c r="CS51">
        <v>5.7803467999999998E-3</v>
      </c>
      <c r="CT51">
        <v>5.7803467999999998E-3</v>
      </c>
      <c r="CU51">
        <v>0.26589595379999997</v>
      </c>
      <c r="CV51">
        <v>3.4682080900000002E-2</v>
      </c>
      <c r="CW51">
        <v>2.3121387300000001E-2</v>
      </c>
      <c r="CX51">
        <v>6.9364161800000004E-2</v>
      </c>
      <c r="CY51">
        <v>7.5144508700000001E-2</v>
      </c>
      <c r="CZ51">
        <v>6.3583815000000002E-2</v>
      </c>
      <c r="DA51">
        <v>4.6242774600000001E-2</v>
      </c>
      <c r="DB51">
        <v>5.2023121399999997E-2</v>
      </c>
      <c r="DC51">
        <v>0.2312138728</v>
      </c>
      <c r="DD51">
        <v>0.24277456650000001</v>
      </c>
      <c r="DE51">
        <v>0.225433526</v>
      </c>
      <c r="DF51">
        <v>0.3063583815</v>
      </c>
      <c r="DG51">
        <v>0.3005780347</v>
      </c>
      <c r="DH51">
        <v>0.3005780347</v>
      </c>
      <c r="DI51">
        <v>0.1965317919</v>
      </c>
      <c r="DJ51">
        <v>0.24277456650000001</v>
      </c>
      <c r="DK51">
        <v>0.3063583815</v>
      </c>
      <c r="DL51">
        <v>0.66473988439999998</v>
      </c>
      <c r="DM51">
        <v>0.6994219653</v>
      </c>
      <c r="DN51">
        <v>0.54913294800000001</v>
      </c>
      <c r="DO51">
        <v>0.5375722543</v>
      </c>
      <c r="DP51">
        <v>0.54335260119999995</v>
      </c>
      <c r="DQ51">
        <v>0.6994219653</v>
      </c>
      <c r="DR51">
        <v>0.63005780349999996</v>
      </c>
      <c r="DS51">
        <v>4.6242774600000001E-2</v>
      </c>
      <c r="DT51">
        <v>4.0462427699999998E-2</v>
      </c>
      <c r="DU51">
        <v>4.6242774600000001E-2</v>
      </c>
      <c r="DV51">
        <v>4.6242774600000001E-2</v>
      </c>
      <c r="DW51">
        <v>5.2023121399999997E-2</v>
      </c>
      <c r="DX51">
        <v>4.6242774600000001E-2</v>
      </c>
      <c r="DY51">
        <v>5.2023121399999997E-2</v>
      </c>
      <c r="DZ51">
        <v>6.9364161800000004E-2</v>
      </c>
      <c r="EA51">
        <v>2.7272727272999999</v>
      </c>
      <c r="EB51">
        <v>3.6204819277000002</v>
      </c>
      <c r="EC51">
        <v>3.6969696970000001</v>
      </c>
      <c r="ED51">
        <v>3.4424242424</v>
      </c>
      <c r="EE51">
        <v>3.4146341463000001</v>
      </c>
      <c r="EF51">
        <v>3.4060606061000001</v>
      </c>
      <c r="EG51">
        <v>3.6768292683000001</v>
      </c>
      <c r="EH51">
        <v>3.6086956522000002</v>
      </c>
      <c r="EI51">
        <v>0</v>
      </c>
      <c r="EJ51">
        <v>0</v>
      </c>
      <c r="EK51">
        <v>5.7803467999999998E-3</v>
      </c>
      <c r="EL51">
        <v>1.7341040499999998E-2</v>
      </c>
      <c r="EM51">
        <v>5.7803468199999999E-2</v>
      </c>
      <c r="EN51">
        <v>2.89017341E-2</v>
      </c>
      <c r="EO51">
        <v>6.9364161800000004E-2</v>
      </c>
      <c r="EP51">
        <v>0.13294797689999999</v>
      </c>
      <c r="EQ51">
        <v>9.2485549099999995E-2</v>
      </c>
      <c r="ER51">
        <v>0.49710982660000003</v>
      </c>
      <c r="ES51">
        <v>9.8265896000000005E-2</v>
      </c>
      <c r="ET51">
        <v>5.7803467999999998E-3</v>
      </c>
      <c r="EU51">
        <v>5.7803467999999998E-3</v>
      </c>
      <c r="EV51">
        <v>1.15606936E-2</v>
      </c>
      <c r="EW51">
        <v>5.7803468199999999E-2</v>
      </c>
      <c r="EX51">
        <v>1.15606936E-2</v>
      </c>
      <c r="EY51">
        <v>0.23699421970000001</v>
      </c>
      <c r="EZ51">
        <v>0.24855491330000001</v>
      </c>
      <c r="FA51">
        <v>0.25433526010000002</v>
      </c>
      <c r="FB51">
        <v>0.34104046240000002</v>
      </c>
      <c r="FC51">
        <v>0.225433526</v>
      </c>
      <c r="FD51">
        <v>0.58959537569999998</v>
      </c>
      <c r="FE51">
        <v>0.57225433530000003</v>
      </c>
      <c r="FF51">
        <v>0.61849710979999994</v>
      </c>
      <c r="FG51">
        <v>0.47398843930000001</v>
      </c>
      <c r="FH51">
        <v>0.67630057799999999</v>
      </c>
      <c r="FI51">
        <v>0.10404624279999999</v>
      </c>
      <c r="FJ51">
        <v>9.8265896000000005E-2</v>
      </c>
      <c r="FK51">
        <v>4.0462427699999998E-2</v>
      </c>
      <c r="FL51">
        <v>5.2023121399999997E-2</v>
      </c>
      <c r="FM51">
        <v>1.15606936E-2</v>
      </c>
      <c r="FN51">
        <v>2.89017341E-2</v>
      </c>
      <c r="FO51">
        <v>2.3121387300000001E-2</v>
      </c>
      <c r="FP51">
        <v>2.3121387300000001E-2</v>
      </c>
      <c r="FQ51">
        <v>2.3121387300000001E-2</v>
      </c>
      <c r="FR51">
        <v>2.3121387300000001E-2</v>
      </c>
      <c r="FS51">
        <v>3.4682080900000002E-2</v>
      </c>
      <c r="FT51">
        <v>5.2023121399999997E-2</v>
      </c>
      <c r="FU51">
        <v>5.2023121399999997E-2</v>
      </c>
      <c r="FV51">
        <v>5.2023121399999997E-2</v>
      </c>
      <c r="FW51">
        <v>5.2023121399999997E-2</v>
      </c>
      <c r="FX51">
        <v>6.3583815000000002E-2</v>
      </c>
      <c r="FY51">
        <v>1.7341040499999998E-2</v>
      </c>
      <c r="FZ51">
        <v>1.7341040499999998E-2</v>
      </c>
      <c r="GA51">
        <v>6.3583815000000002E-2</v>
      </c>
      <c r="GB51">
        <v>4.6242774600000001E-2</v>
      </c>
      <c r="GC51">
        <v>5.7803468199999999E-2</v>
      </c>
      <c r="GD51">
        <v>0.23699421970000001</v>
      </c>
      <c r="GE51">
        <v>0.1098265896</v>
      </c>
      <c r="GF51">
        <v>0.1213872832</v>
      </c>
      <c r="GG51">
        <v>0.10404624279999999</v>
      </c>
      <c r="GH51">
        <v>0.15028901729999999</v>
      </c>
      <c r="GI51">
        <v>0.12716763010000001</v>
      </c>
      <c r="GJ51">
        <v>2.8757763975000001</v>
      </c>
      <c r="GK51">
        <v>3.2955974843</v>
      </c>
      <c r="GL51">
        <v>3.2515337422999999</v>
      </c>
      <c r="GM51">
        <v>3.2049689441</v>
      </c>
      <c r="GN51">
        <v>3.1124999999999998</v>
      </c>
      <c r="GO51">
        <v>3.0802469135999999</v>
      </c>
      <c r="GP51">
        <v>0.3815028902</v>
      </c>
      <c r="GQ51">
        <v>0.3757225434</v>
      </c>
      <c r="GR51">
        <v>0.41040462430000002</v>
      </c>
      <c r="GS51">
        <v>0.34104046240000002</v>
      </c>
      <c r="GT51">
        <v>0.3815028902</v>
      </c>
      <c r="GU51">
        <v>0.43352601159999998</v>
      </c>
      <c r="GV51">
        <v>6.9364161800000004E-2</v>
      </c>
      <c r="GW51">
        <v>8.0924855500000004E-2</v>
      </c>
      <c r="GX51">
        <v>5.7803468199999999E-2</v>
      </c>
      <c r="GY51">
        <v>6.9364161800000004E-2</v>
      </c>
      <c r="GZ51">
        <v>7.5144508700000001E-2</v>
      </c>
      <c r="HA51">
        <v>6.3583815000000002E-2</v>
      </c>
      <c r="HB51">
        <v>0.24855491330000001</v>
      </c>
      <c r="HC51">
        <v>0.41618497110000002</v>
      </c>
      <c r="HD51">
        <v>0.3930635838</v>
      </c>
      <c r="HE51">
        <v>0.42196531790000003</v>
      </c>
      <c r="HF51">
        <v>0.34682080920000002</v>
      </c>
      <c r="HG51">
        <v>0.3179190751</v>
      </c>
      <c r="HH51" t="s">
        <v>913</v>
      </c>
      <c r="HI51">
        <v>53</v>
      </c>
      <c r="HJ51">
        <v>173</v>
      </c>
      <c r="HK51">
        <v>256</v>
      </c>
      <c r="HL51" t="s">
        <v>546</v>
      </c>
      <c r="HM51">
        <v>489</v>
      </c>
      <c r="HN51">
        <v>5</v>
      </c>
    </row>
    <row r="52" spans="1:222" x14ac:dyDescent="0.25">
      <c r="A52">
        <v>400075</v>
      </c>
      <c r="B52" t="s">
        <v>635</v>
      </c>
      <c r="D52" t="s">
        <v>44</v>
      </c>
      <c r="E52" t="s">
        <v>45</v>
      </c>
      <c r="M52" t="s">
        <v>38</v>
      </c>
      <c r="FD52"/>
      <c r="HH52" t="s">
        <v>914</v>
      </c>
      <c r="HL52" t="s">
        <v>635</v>
      </c>
      <c r="HM52">
        <v>526</v>
      </c>
    </row>
    <row r="53" spans="1:222" x14ac:dyDescent="0.25">
      <c r="A53">
        <v>400076</v>
      </c>
      <c r="B53" t="s">
        <v>636</v>
      </c>
      <c r="C53" t="s">
        <v>38</v>
      </c>
      <c r="D53" t="s">
        <v>44</v>
      </c>
      <c r="E53" s="151">
        <v>0.42</v>
      </c>
      <c r="F53">
        <v>73</v>
      </c>
      <c r="G53" t="s">
        <v>39</v>
      </c>
      <c r="H53">
        <v>65</v>
      </c>
      <c r="I53" t="s">
        <v>39</v>
      </c>
      <c r="J53">
        <v>51</v>
      </c>
      <c r="K53" t="s">
        <v>40</v>
      </c>
      <c r="L53">
        <v>9.06</v>
      </c>
      <c r="M53" t="s">
        <v>38</v>
      </c>
      <c r="N53">
        <v>39.548022598999999</v>
      </c>
      <c r="O53">
        <v>102</v>
      </c>
      <c r="P53">
        <v>102</v>
      </c>
      <c r="Q53">
        <v>3</v>
      </c>
      <c r="R53">
        <v>84</v>
      </c>
      <c r="S53">
        <v>1</v>
      </c>
      <c r="T53">
        <v>0</v>
      </c>
      <c r="U53">
        <v>0</v>
      </c>
      <c r="V53">
        <v>0</v>
      </c>
      <c r="W53">
        <v>4</v>
      </c>
      <c r="X53">
        <v>6</v>
      </c>
      <c r="Y53">
        <v>0</v>
      </c>
      <c r="Z53">
        <v>1.9607843100000001E-2</v>
      </c>
      <c r="AA53">
        <v>0</v>
      </c>
      <c r="AB53">
        <v>0</v>
      </c>
      <c r="AC53">
        <v>9.8039215999999995E-3</v>
      </c>
      <c r="AD53">
        <v>2.9411764699999999E-2</v>
      </c>
      <c r="AE53">
        <v>9.8039215999999995E-3</v>
      </c>
      <c r="AF53">
        <v>0</v>
      </c>
      <c r="AG53">
        <v>6.8627451000000006E-2</v>
      </c>
      <c r="AH53">
        <v>0.1176470588</v>
      </c>
      <c r="AI53">
        <v>0.2156862745</v>
      </c>
      <c r="AJ53">
        <v>0.3235294118</v>
      </c>
      <c r="AK53">
        <v>9.8039215700000001E-2</v>
      </c>
      <c r="AL53">
        <v>0.43137254899999999</v>
      </c>
      <c r="AM53">
        <v>0.37254901959999998</v>
      </c>
      <c r="AN53">
        <v>0</v>
      </c>
      <c r="AO53">
        <v>9.8039215999999995E-3</v>
      </c>
      <c r="AP53">
        <v>9.8039215999999995E-3</v>
      </c>
      <c r="AQ53">
        <v>9.8039215999999995E-3</v>
      </c>
      <c r="AR53">
        <v>2.9411764699999999E-2</v>
      </c>
      <c r="AS53">
        <v>0.75490196080000005</v>
      </c>
      <c r="AT53">
        <v>0.63725490200000001</v>
      </c>
      <c r="AU53">
        <v>0.89215686270000005</v>
      </c>
      <c r="AV53">
        <v>0.49019607840000001</v>
      </c>
      <c r="AW53">
        <v>0.47058823529999999</v>
      </c>
      <c r="AX53">
        <v>3.7254901961</v>
      </c>
      <c r="AY53">
        <v>3.5940594058999999</v>
      </c>
      <c r="AZ53">
        <v>3.9009900989999999</v>
      </c>
      <c r="BA53">
        <v>3.4257425743000001</v>
      </c>
      <c r="BB53">
        <v>3.3434343433999998</v>
      </c>
      <c r="BC53">
        <v>0</v>
      </c>
      <c r="BD53">
        <v>0</v>
      </c>
      <c r="BE53">
        <v>0</v>
      </c>
      <c r="BF53">
        <v>0</v>
      </c>
      <c r="BG53">
        <v>2.9411764699999999E-2</v>
      </c>
      <c r="BH53">
        <v>2.9411764699999999E-2</v>
      </c>
      <c r="BI53">
        <v>0</v>
      </c>
      <c r="BJ53">
        <v>1.9607843100000001E-2</v>
      </c>
      <c r="BK53">
        <v>6.8627451000000006E-2</v>
      </c>
      <c r="BL53">
        <v>6.8627451000000006E-2</v>
      </c>
      <c r="BM53">
        <v>6.8627451000000006E-2</v>
      </c>
      <c r="BN53">
        <v>6.8627451000000006E-2</v>
      </c>
      <c r="BO53">
        <v>3.86</v>
      </c>
      <c r="BP53">
        <v>3.8514851485000001</v>
      </c>
      <c r="BQ53">
        <v>3.6161616161999999</v>
      </c>
      <c r="BR53">
        <v>3.6435643564000002</v>
      </c>
      <c r="BS53">
        <v>3.5656565656999999</v>
      </c>
      <c r="BT53">
        <v>3.55</v>
      </c>
      <c r="BU53">
        <v>0.13725490200000001</v>
      </c>
      <c r="BV53">
        <v>0.1078431373</v>
      </c>
      <c r="BW53">
        <v>0.23529411759999999</v>
      </c>
      <c r="BX53">
        <v>0.2156862745</v>
      </c>
      <c r="BY53">
        <v>0.1960784314</v>
      </c>
      <c r="BZ53">
        <v>0.2156862745</v>
      </c>
      <c r="CA53">
        <v>1.9607843100000001E-2</v>
      </c>
      <c r="CB53">
        <v>9.8039215999999995E-3</v>
      </c>
      <c r="CC53">
        <v>2.9411764699999999E-2</v>
      </c>
      <c r="CD53">
        <v>9.8039215999999995E-3</v>
      </c>
      <c r="CE53">
        <v>2.9411764699999999E-2</v>
      </c>
      <c r="CF53">
        <v>1.9607843100000001E-2</v>
      </c>
      <c r="CG53">
        <v>0.84313725490000002</v>
      </c>
      <c r="CH53">
        <v>0.86274509799999999</v>
      </c>
      <c r="CI53">
        <v>0.66666666669999997</v>
      </c>
      <c r="CJ53">
        <v>0.70588235290000001</v>
      </c>
      <c r="CK53">
        <v>0.67647058819999994</v>
      </c>
      <c r="CL53">
        <v>0.66666666669999997</v>
      </c>
      <c r="CM53">
        <v>9.8039215700000001E-2</v>
      </c>
      <c r="CN53">
        <v>2.9411764699999999E-2</v>
      </c>
      <c r="CO53">
        <v>0</v>
      </c>
      <c r="CP53">
        <v>0</v>
      </c>
      <c r="CQ53">
        <v>0</v>
      </c>
      <c r="CR53">
        <v>9.8039215999999995E-3</v>
      </c>
      <c r="CS53">
        <v>0</v>
      </c>
      <c r="CT53">
        <v>0</v>
      </c>
      <c r="CU53">
        <v>0.18627450979999999</v>
      </c>
      <c r="CV53">
        <v>1.9607843100000001E-2</v>
      </c>
      <c r="CW53">
        <v>9.8039215999999995E-3</v>
      </c>
      <c r="CX53">
        <v>2.9411764699999999E-2</v>
      </c>
      <c r="CY53">
        <v>5.8823529399999998E-2</v>
      </c>
      <c r="CZ53">
        <v>2.9411764699999999E-2</v>
      </c>
      <c r="DA53">
        <v>0</v>
      </c>
      <c r="DB53">
        <v>9.8039215999999995E-3</v>
      </c>
      <c r="DC53">
        <v>0.30392156860000002</v>
      </c>
      <c r="DD53">
        <v>0.27450980390000002</v>
      </c>
      <c r="DE53">
        <v>0.23529411759999999</v>
      </c>
      <c r="DF53">
        <v>0.3235294118</v>
      </c>
      <c r="DG53">
        <v>0.3235294118</v>
      </c>
      <c r="DH53">
        <v>0.34313725490000002</v>
      </c>
      <c r="DI53">
        <v>0.2156862745</v>
      </c>
      <c r="DJ53">
        <v>0.1274509804</v>
      </c>
      <c r="DK53">
        <v>0.35294117650000001</v>
      </c>
      <c r="DL53">
        <v>0.63725490200000001</v>
      </c>
      <c r="DM53">
        <v>0.69607843140000003</v>
      </c>
      <c r="DN53">
        <v>0.58823529409999997</v>
      </c>
      <c r="DO53">
        <v>0.56862745100000001</v>
      </c>
      <c r="DP53">
        <v>0.57843137249999999</v>
      </c>
      <c r="DQ53">
        <v>0.75490196080000005</v>
      </c>
      <c r="DR53">
        <v>0.80392156859999997</v>
      </c>
      <c r="DS53">
        <v>5.8823529399999998E-2</v>
      </c>
      <c r="DT53">
        <v>3.9215686299999997E-2</v>
      </c>
      <c r="DU53">
        <v>5.8823529399999998E-2</v>
      </c>
      <c r="DV53">
        <v>5.8823529399999998E-2</v>
      </c>
      <c r="DW53">
        <v>4.9019607799999997E-2</v>
      </c>
      <c r="DX53">
        <v>3.9215686299999997E-2</v>
      </c>
      <c r="DY53">
        <v>2.9411764699999999E-2</v>
      </c>
      <c r="DZ53">
        <v>5.8823529399999998E-2</v>
      </c>
      <c r="EA53">
        <v>2.96875</v>
      </c>
      <c r="EB53">
        <v>3.5816326530999998</v>
      </c>
      <c r="EC53">
        <v>3.7291666666999999</v>
      </c>
      <c r="ED53">
        <v>3.59375</v>
      </c>
      <c r="EE53">
        <v>3.5360824742000001</v>
      </c>
      <c r="EF53">
        <v>3.5510204081999999</v>
      </c>
      <c r="EG53">
        <v>3.7777777777999999</v>
      </c>
      <c r="EH53">
        <v>3.84375</v>
      </c>
      <c r="EI53">
        <v>0</v>
      </c>
      <c r="EJ53">
        <v>0</v>
      </c>
      <c r="EK53">
        <v>0</v>
      </c>
      <c r="EL53">
        <v>9.8039215999999995E-3</v>
      </c>
      <c r="EM53">
        <v>9.8039215999999995E-3</v>
      </c>
      <c r="EN53">
        <v>4.9019607799999997E-2</v>
      </c>
      <c r="EO53">
        <v>7.8431372499999999E-2</v>
      </c>
      <c r="EP53">
        <v>9.8039215700000001E-2</v>
      </c>
      <c r="EQ53">
        <v>0.15686274510000001</v>
      </c>
      <c r="ER53">
        <v>0.54901960780000003</v>
      </c>
      <c r="ES53">
        <v>4.9019607799999997E-2</v>
      </c>
      <c r="ET53">
        <v>0</v>
      </c>
      <c r="EU53">
        <v>0</v>
      </c>
      <c r="EV53">
        <v>2.9411764699999999E-2</v>
      </c>
      <c r="EW53">
        <v>0.18627450979999999</v>
      </c>
      <c r="EX53">
        <v>4.9019607799999997E-2</v>
      </c>
      <c r="EY53">
        <v>0.3235294118</v>
      </c>
      <c r="EZ53">
        <v>0.13725490200000001</v>
      </c>
      <c r="FA53">
        <v>0.43137254899999999</v>
      </c>
      <c r="FB53">
        <v>0.29411764709999999</v>
      </c>
      <c r="FC53">
        <v>0.51960784309999997</v>
      </c>
      <c r="FD53">
        <v>0.60784313729999995</v>
      </c>
      <c r="FE53">
        <v>0.79411764709999999</v>
      </c>
      <c r="FF53">
        <v>0.41176470590000003</v>
      </c>
      <c r="FG53">
        <v>0.37254901959999998</v>
      </c>
      <c r="FH53">
        <v>0.37254901959999998</v>
      </c>
      <c r="FI53">
        <v>1.9607843100000001E-2</v>
      </c>
      <c r="FJ53">
        <v>2.9411764699999999E-2</v>
      </c>
      <c r="FK53">
        <v>3.9215686299999997E-2</v>
      </c>
      <c r="FL53">
        <v>7.8431372499999999E-2</v>
      </c>
      <c r="FM53">
        <v>1.9607843100000001E-2</v>
      </c>
      <c r="FN53">
        <v>9.8039215999999995E-3</v>
      </c>
      <c r="FO53">
        <v>9.8039215999999995E-3</v>
      </c>
      <c r="FP53">
        <v>4.9019607799999997E-2</v>
      </c>
      <c r="FQ53">
        <v>2.9411764699999999E-2</v>
      </c>
      <c r="FR53">
        <v>1.9607843100000001E-2</v>
      </c>
      <c r="FS53">
        <v>3.9215686299999997E-2</v>
      </c>
      <c r="FT53">
        <v>2.9411764699999999E-2</v>
      </c>
      <c r="FU53">
        <v>3.9215686299999997E-2</v>
      </c>
      <c r="FV53">
        <v>3.9215686299999997E-2</v>
      </c>
      <c r="FW53">
        <v>1.9607843100000001E-2</v>
      </c>
      <c r="FX53">
        <v>7.8431372499999999E-2</v>
      </c>
      <c r="FY53">
        <v>3.9215686299999997E-2</v>
      </c>
      <c r="FZ53">
        <v>1.9607843100000001E-2</v>
      </c>
      <c r="GA53">
        <v>5.8823529399999998E-2</v>
      </c>
      <c r="GB53">
        <v>2.9411764699999999E-2</v>
      </c>
      <c r="GC53">
        <v>9.8039215700000001E-2</v>
      </c>
      <c r="GD53">
        <v>0.36274509799999999</v>
      </c>
      <c r="GE53">
        <v>0.14705882349999999</v>
      </c>
      <c r="GF53">
        <v>0.15686274510000001</v>
      </c>
      <c r="GG53">
        <v>0.24509803920000001</v>
      </c>
      <c r="GH53">
        <v>0.20588235290000001</v>
      </c>
      <c r="GI53">
        <v>0.33333333329999998</v>
      </c>
      <c r="GJ53">
        <v>2.6288659794</v>
      </c>
      <c r="GK53">
        <v>3.125</v>
      </c>
      <c r="GL53">
        <v>3.1616161616</v>
      </c>
      <c r="GM53">
        <v>2.9690721649</v>
      </c>
      <c r="GN53">
        <v>3</v>
      </c>
      <c r="GO53">
        <v>2.6836734694</v>
      </c>
      <c r="GP53">
        <v>0.34313725490000002</v>
      </c>
      <c r="GQ53">
        <v>0.41176470590000003</v>
      </c>
      <c r="GR53">
        <v>0.44117647059999998</v>
      </c>
      <c r="GS53">
        <v>0.31372549020000001</v>
      </c>
      <c r="GT53">
        <v>0.43137254899999999</v>
      </c>
      <c r="GU53">
        <v>0.30392156860000002</v>
      </c>
      <c r="GV53">
        <v>4.9019607799999997E-2</v>
      </c>
      <c r="GW53">
        <v>5.8823529399999998E-2</v>
      </c>
      <c r="GX53">
        <v>2.9411764699999999E-2</v>
      </c>
      <c r="GY53">
        <v>4.9019607799999997E-2</v>
      </c>
      <c r="GZ53">
        <v>6.8627451000000006E-2</v>
      </c>
      <c r="HA53">
        <v>3.9215686299999997E-2</v>
      </c>
      <c r="HB53">
        <v>0.16666666669999999</v>
      </c>
      <c r="HC53">
        <v>0.34313725490000002</v>
      </c>
      <c r="HD53">
        <v>0.35294117650000001</v>
      </c>
      <c r="HE53">
        <v>0.33333333329999998</v>
      </c>
      <c r="HF53">
        <v>0.26470588239999998</v>
      </c>
      <c r="HG53">
        <v>0.22549019610000001</v>
      </c>
      <c r="HH53" t="s">
        <v>915</v>
      </c>
      <c r="HI53">
        <v>42</v>
      </c>
      <c r="HJ53">
        <v>102</v>
      </c>
      <c r="HK53">
        <v>140</v>
      </c>
      <c r="HL53" t="s">
        <v>636</v>
      </c>
      <c r="HM53">
        <v>354</v>
      </c>
      <c r="HN53">
        <v>4</v>
      </c>
    </row>
    <row r="54" spans="1:222" x14ac:dyDescent="0.25">
      <c r="A54">
        <v>400077</v>
      </c>
      <c r="B54" t="s">
        <v>637</v>
      </c>
      <c r="D54" t="s">
        <v>44</v>
      </c>
      <c r="E54" t="s">
        <v>45</v>
      </c>
      <c r="M54" t="s">
        <v>42</v>
      </c>
      <c r="FD54"/>
      <c r="HH54" t="s">
        <v>916</v>
      </c>
      <c r="HL54" t="s">
        <v>637</v>
      </c>
      <c r="HM54">
        <v>612</v>
      </c>
    </row>
    <row r="55" spans="1:222" x14ac:dyDescent="0.25">
      <c r="A55">
        <v>400078</v>
      </c>
      <c r="B55" t="s">
        <v>638</v>
      </c>
      <c r="D55" t="s">
        <v>44</v>
      </c>
      <c r="E55" t="s">
        <v>45</v>
      </c>
      <c r="M55" t="s">
        <v>38</v>
      </c>
      <c r="FD55"/>
      <c r="HH55" t="s">
        <v>917</v>
      </c>
      <c r="HL55" t="s">
        <v>638</v>
      </c>
      <c r="HM55">
        <v>205</v>
      </c>
    </row>
    <row r="56" spans="1:222" x14ac:dyDescent="0.25">
      <c r="A56">
        <v>400079</v>
      </c>
      <c r="B56" t="s">
        <v>1570</v>
      </c>
      <c r="D56" t="s">
        <v>44</v>
      </c>
      <c r="E56" t="s">
        <v>45</v>
      </c>
      <c r="M56" t="s">
        <v>38</v>
      </c>
      <c r="FD56"/>
      <c r="HH56" t="s">
        <v>1571</v>
      </c>
      <c r="HL56" t="s">
        <v>1570</v>
      </c>
      <c r="HM56">
        <v>632</v>
      </c>
    </row>
    <row r="57" spans="1:222" x14ac:dyDescent="0.25">
      <c r="A57">
        <v>400080</v>
      </c>
      <c r="B57" t="s">
        <v>1572</v>
      </c>
      <c r="D57" t="s">
        <v>44</v>
      </c>
      <c r="E57" t="s">
        <v>45</v>
      </c>
      <c r="M57" t="s">
        <v>38</v>
      </c>
      <c r="FD57"/>
      <c r="HH57" t="s">
        <v>1573</v>
      </c>
      <c r="HL57" t="s">
        <v>1572</v>
      </c>
      <c r="HM57">
        <v>575</v>
      </c>
    </row>
    <row r="58" spans="1:222" x14ac:dyDescent="0.25">
      <c r="A58">
        <v>400081</v>
      </c>
      <c r="B58" t="s">
        <v>1574</v>
      </c>
      <c r="D58" t="s">
        <v>44</v>
      </c>
      <c r="E58" t="s">
        <v>45</v>
      </c>
      <c r="M58" t="s">
        <v>38</v>
      </c>
      <c r="FD58"/>
      <c r="HH58" t="s">
        <v>1575</v>
      </c>
      <c r="HL58" t="s">
        <v>1574</v>
      </c>
      <c r="HM58">
        <v>274</v>
      </c>
    </row>
    <row r="59" spans="1:222" x14ac:dyDescent="0.25">
      <c r="A59">
        <v>400082</v>
      </c>
      <c r="B59" t="s">
        <v>1576</v>
      </c>
      <c r="D59" t="s">
        <v>44</v>
      </c>
      <c r="E59" t="s">
        <v>45</v>
      </c>
      <c r="M59" t="s">
        <v>38</v>
      </c>
      <c r="FD59"/>
      <c r="HH59" t="s">
        <v>1577</v>
      </c>
      <c r="HL59" t="s">
        <v>1576</v>
      </c>
      <c r="HM59">
        <v>547</v>
      </c>
    </row>
    <row r="60" spans="1:222" x14ac:dyDescent="0.25">
      <c r="A60">
        <v>400083</v>
      </c>
      <c r="B60" t="s">
        <v>1578</v>
      </c>
      <c r="D60" t="s">
        <v>44</v>
      </c>
      <c r="E60" t="s">
        <v>45</v>
      </c>
      <c r="M60" t="s">
        <v>38</v>
      </c>
      <c r="FD60"/>
      <c r="HH60" t="s">
        <v>1579</v>
      </c>
      <c r="HL60" t="s">
        <v>1578</v>
      </c>
      <c r="HM60">
        <v>361</v>
      </c>
    </row>
    <row r="61" spans="1:222" x14ac:dyDescent="0.25">
      <c r="A61">
        <v>400084</v>
      </c>
      <c r="B61" t="s">
        <v>1580</v>
      </c>
      <c r="D61" t="s">
        <v>44</v>
      </c>
      <c r="E61" t="s">
        <v>45</v>
      </c>
      <c r="M61" t="s">
        <v>38</v>
      </c>
      <c r="FD61"/>
      <c r="HH61" t="s">
        <v>1581</v>
      </c>
      <c r="HL61" t="s">
        <v>1580</v>
      </c>
      <c r="HM61">
        <v>285</v>
      </c>
    </row>
    <row r="62" spans="1:222" x14ac:dyDescent="0.25">
      <c r="A62">
        <v>400085</v>
      </c>
      <c r="B62" t="s">
        <v>1582</v>
      </c>
      <c r="D62" t="s">
        <v>44</v>
      </c>
      <c r="E62" t="s">
        <v>45</v>
      </c>
      <c r="M62" t="s">
        <v>42</v>
      </c>
      <c r="FD62"/>
      <c r="HH62" t="s">
        <v>1583</v>
      </c>
      <c r="HL62" t="s">
        <v>1582</v>
      </c>
      <c r="HM62">
        <v>619</v>
      </c>
    </row>
    <row r="63" spans="1:222" x14ac:dyDescent="0.25">
      <c r="A63">
        <v>400086</v>
      </c>
      <c r="B63" t="s">
        <v>641</v>
      </c>
      <c r="D63" t="s">
        <v>44</v>
      </c>
      <c r="E63" t="s">
        <v>45</v>
      </c>
      <c r="M63" t="s">
        <v>42</v>
      </c>
      <c r="FD63"/>
      <c r="HH63" t="s">
        <v>918</v>
      </c>
      <c r="HL63" t="s">
        <v>641</v>
      </c>
      <c r="HM63">
        <v>257</v>
      </c>
    </row>
    <row r="64" spans="1:222" x14ac:dyDescent="0.25">
      <c r="A64">
        <v>400087</v>
      </c>
      <c r="B64" t="s">
        <v>699</v>
      </c>
      <c r="D64" t="s">
        <v>44</v>
      </c>
      <c r="E64" t="s">
        <v>45</v>
      </c>
      <c r="M64" t="s">
        <v>42</v>
      </c>
      <c r="N64">
        <v>23.163841808000001</v>
      </c>
      <c r="O64">
        <v>40</v>
      </c>
      <c r="P64">
        <v>40</v>
      </c>
      <c r="Q64">
        <v>0</v>
      </c>
      <c r="R64">
        <v>34</v>
      </c>
      <c r="S64">
        <v>0</v>
      </c>
      <c r="T64">
        <v>1</v>
      </c>
      <c r="U64">
        <v>0</v>
      </c>
      <c r="V64">
        <v>0</v>
      </c>
      <c r="W64">
        <v>0</v>
      </c>
      <c r="X64">
        <v>3</v>
      </c>
      <c r="Y64">
        <v>0</v>
      </c>
      <c r="Z64">
        <v>0</v>
      </c>
      <c r="AA64">
        <v>2.5000000000000001E-2</v>
      </c>
      <c r="AB64">
        <v>0.05</v>
      </c>
      <c r="AC64">
        <v>7.4999999999999997E-2</v>
      </c>
      <c r="AD64">
        <v>7.4999999999999997E-2</v>
      </c>
      <c r="AE64">
        <v>0.05</v>
      </c>
      <c r="AF64">
        <v>0.05</v>
      </c>
      <c r="AG64">
        <v>7.4999999999999997E-2</v>
      </c>
      <c r="AH64">
        <v>0.15</v>
      </c>
      <c r="AI64">
        <v>0.22500000000000001</v>
      </c>
      <c r="AJ64">
        <v>0.32500000000000001</v>
      </c>
      <c r="AK64">
        <v>0.17499999999999999</v>
      </c>
      <c r="AL64">
        <v>0.3</v>
      </c>
      <c r="AM64">
        <v>0.17499999999999999</v>
      </c>
      <c r="AN64">
        <v>2.5000000000000001E-2</v>
      </c>
      <c r="AO64">
        <v>7.4999999999999997E-2</v>
      </c>
      <c r="AP64">
        <v>0.1</v>
      </c>
      <c r="AQ64">
        <v>7.4999999999999997E-2</v>
      </c>
      <c r="AR64">
        <v>7.4999999999999997E-2</v>
      </c>
      <c r="AS64">
        <v>0.67500000000000004</v>
      </c>
      <c r="AT64">
        <v>0.55000000000000004</v>
      </c>
      <c r="AU64">
        <v>0.65</v>
      </c>
      <c r="AV64">
        <v>0.5</v>
      </c>
      <c r="AW64">
        <v>0.52500000000000002</v>
      </c>
      <c r="AX64">
        <v>3.6153846154</v>
      </c>
      <c r="AY64">
        <v>3.5405405404999999</v>
      </c>
      <c r="AZ64">
        <v>3.6111111111</v>
      </c>
      <c r="BA64">
        <v>3.3513513514</v>
      </c>
      <c r="BB64">
        <v>3.2432432431999998</v>
      </c>
      <c r="BC64">
        <v>0</v>
      </c>
      <c r="BD64">
        <v>0</v>
      </c>
      <c r="BE64">
        <v>2.5000000000000001E-2</v>
      </c>
      <c r="BF64">
        <v>0.1</v>
      </c>
      <c r="BG64">
        <v>0.17499999999999999</v>
      </c>
      <c r="BH64">
        <v>7.4999999999999997E-2</v>
      </c>
      <c r="BI64">
        <v>0</v>
      </c>
      <c r="BJ64">
        <v>0.05</v>
      </c>
      <c r="BK64">
        <v>0.1</v>
      </c>
      <c r="BL64">
        <v>0.125</v>
      </c>
      <c r="BM64">
        <v>0.1</v>
      </c>
      <c r="BN64">
        <v>0.125</v>
      </c>
      <c r="BO64">
        <v>3.7948717949000002</v>
      </c>
      <c r="BP64">
        <v>3.6666666666999999</v>
      </c>
      <c r="BQ64">
        <v>3.3157894737000002</v>
      </c>
      <c r="BR64">
        <v>3.1282051281999999</v>
      </c>
      <c r="BS64">
        <v>2.9473684211000002</v>
      </c>
      <c r="BT64">
        <v>3.1842105262999998</v>
      </c>
      <c r="BU64">
        <v>0.2</v>
      </c>
      <c r="BV64">
        <v>0.22500000000000001</v>
      </c>
      <c r="BW64">
        <v>0.375</v>
      </c>
      <c r="BX64">
        <v>0.3</v>
      </c>
      <c r="BY64">
        <v>0.27500000000000002</v>
      </c>
      <c r="BZ64">
        <v>0.3</v>
      </c>
      <c r="CA64">
        <v>2.5000000000000001E-2</v>
      </c>
      <c r="CB64">
        <v>2.5000000000000001E-2</v>
      </c>
      <c r="CC64">
        <v>0.05</v>
      </c>
      <c r="CD64">
        <v>2.5000000000000001E-2</v>
      </c>
      <c r="CE64">
        <v>0.05</v>
      </c>
      <c r="CF64">
        <v>0.05</v>
      </c>
      <c r="CG64">
        <v>0.77500000000000002</v>
      </c>
      <c r="CH64">
        <v>0.7</v>
      </c>
      <c r="CI64">
        <v>0.45</v>
      </c>
      <c r="CJ64">
        <v>0.45</v>
      </c>
      <c r="CK64">
        <v>0.4</v>
      </c>
      <c r="CL64">
        <v>0.45</v>
      </c>
      <c r="CM64">
        <v>0.125</v>
      </c>
      <c r="CN64">
        <v>0.05</v>
      </c>
      <c r="CO64">
        <v>0.05</v>
      </c>
      <c r="CP64">
        <v>0.05</v>
      </c>
      <c r="CQ64">
        <v>2.5000000000000001E-2</v>
      </c>
      <c r="CR64">
        <v>0.05</v>
      </c>
      <c r="CS64">
        <v>2.5000000000000001E-2</v>
      </c>
      <c r="CT64">
        <v>2.5000000000000001E-2</v>
      </c>
      <c r="CU64">
        <v>0.27500000000000002</v>
      </c>
      <c r="CV64">
        <v>0.1</v>
      </c>
      <c r="CW64">
        <v>7.4999999999999997E-2</v>
      </c>
      <c r="CX64">
        <v>0.1</v>
      </c>
      <c r="CY64">
        <v>0.1</v>
      </c>
      <c r="CZ64">
        <v>0.15</v>
      </c>
      <c r="DA64">
        <v>7.4999999999999997E-2</v>
      </c>
      <c r="DB64">
        <v>0.05</v>
      </c>
      <c r="DC64">
        <v>0.3</v>
      </c>
      <c r="DD64">
        <v>0.22500000000000001</v>
      </c>
      <c r="DE64">
        <v>0.17499999999999999</v>
      </c>
      <c r="DF64">
        <v>0.3</v>
      </c>
      <c r="DG64">
        <v>0.35</v>
      </c>
      <c r="DH64">
        <v>0.375</v>
      </c>
      <c r="DI64">
        <v>0.3</v>
      </c>
      <c r="DJ64">
        <v>0.17499999999999999</v>
      </c>
      <c r="DK64">
        <v>0.22500000000000001</v>
      </c>
      <c r="DL64">
        <v>0.55000000000000004</v>
      </c>
      <c r="DM64">
        <v>0.6</v>
      </c>
      <c r="DN64">
        <v>0.47499999999999998</v>
      </c>
      <c r="DO64">
        <v>0.4</v>
      </c>
      <c r="DP64">
        <v>0.375</v>
      </c>
      <c r="DQ64">
        <v>0.5</v>
      </c>
      <c r="DR64">
        <v>0.65</v>
      </c>
      <c r="DS64">
        <v>7.4999999999999997E-2</v>
      </c>
      <c r="DT64">
        <v>7.4999999999999997E-2</v>
      </c>
      <c r="DU64">
        <v>0.1</v>
      </c>
      <c r="DV64">
        <v>7.4999999999999997E-2</v>
      </c>
      <c r="DW64">
        <v>0.125</v>
      </c>
      <c r="DX64">
        <v>0.05</v>
      </c>
      <c r="DY64">
        <v>0.1</v>
      </c>
      <c r="DZ64">
        <v>0.1</v>
      </c>
      <c r="EA64">
        <v>2.6756756757</v>
      </c>
      <c r="EB64">
        <v>3.3783783783999999</v>
      </c>
      <c r="EC64">
        <v>3.4722222222000001</v>
      </c>
      <c r="ED64">
        <v>3.2972972973000001</v>
      </c>
      <c r="EE64">
        <v>3.2857142857000001</v>
      </c>
      <c r="EF64">
        <v>3.1315789474</v>
      </c>
      <c r="EG64">
        <v>3.4166666666999999</v>
      </c>
      <c r="EH64">
        <v>3.6111111111</v>
      </c>
      <c r="EI64">
        <v>0.05</v>
      </c>
      <c r="EJ64">
        <v>2.5000000000000001E-2</v>
      </c>
      <c r="EK64">
        <v>0.05</v>
      </c>
      <c r="EL64">
        <v>0</v>
      </c>
      <c r="EM64">
        <v>0.05</v>
      </c>
      <c r="EN64">
        <v>2.5000000000000001E-2</v>
      </c>
      <c r="EO64">
        <v>2.5000000000000001E-2</v>
      </c>
      <c r="EP64">
        <v>7.4999999999999997E-2</v>
      </c>
      <c r="EQ64">
        <v>0.125</v>
      </c>
      <c r="ER64">
        <v>0.45</v>
      </c>
      <c r="ES64">
        <v>0.125</v>
      </c>
      <c r="ET64">
        <v>0.05</v>
      </c>
      <c r="EU64">
        <v>0.05</v>
      </c>
      <c r="EV64">
        <v>0.125</v>
      </c>
      <c r="EW64">
        <v>0.2</v>
      </c>
      <c r="EX64">
        <v>0.05</v>
      </c>
      <c r="EY64">
        <v>0.45</v>
      </c>
      <c r="EZ64">
        <v>0.35</v>
      </c>
      <c r="FA64">
        <v>0.125</v>
      </c>
      <c r="FB64">
        <v>0.32500000000000001</v>
      </c>
      <c r="FC64">
        <v>0.45</v>
      </c>
      <c r="FD64">
        <v>0.3</v>
      </c>
      <c r="FE64">
        <v>0.32500000000000001</v>
      </c>
      <c r="FF64">
        <v>0.15</v>
      </c>
      <c r="FG64">
        <v>0.22500000000000001</v>
      </c>
      <c r="FH64">
        <v>0.32500000000000001</v>
      </c>
      <c r="FI64">
        <v>7.4999999999999997E-2</v>
      </c>
      <c r="FJ64">
        <v>0.1</v>
      </c>
      <c r="FK64">
        <v>0.2</v>
      </c>
      <c r="FL64">
        <v>7.4999999999999997E-2</v>
      </c>
      <c r="FM64">
        <v>0.05</v>
      </c>
      <c r="FN64">
        <v>2.5000000000000001E-2</v>
      </c>
      <c r="FO64">
        <v>2.5000000000000001E-2</v>
      </c>
      <c r="FP64">
        <v>0.25</v>
      </c>
      <c r="FQ64">
        <v>2.5000000000000001E-2</v>
      </c>
      <c r="FR64">
        <v>0</v>
      </c>
      <c r="FS64">
        <v>0.1</v>
      </c>
      <c r="FT64">
        <v>0.15</v>
      </c>
      <c r="FU64">
        <v>0.15</v>
      </c>
      <c r="FV64">
        <v>0.15</v>
      </c>
      <c r="FW64">
        <v>0.125</v>
      </c>
      <c r="FX64">
        <v>0.1</v>
      </c>
      <c r="FY64">
        <v>0.05</v>
      </c>
      <c r="FZ64">
        <v>0.05</v>
      </c>
      <c r="GA64">
        <v>0.125</v>
      </c>
      <c r="GB64">
        <v>0.125</v>
      </c>
      <c r="GC64">
        <v>7.4999999999999997E-2</v>
      </c>
      <c r="GD64">
        <v>0.3</v>
      </c>
      <c r="GE64">
        <v>0.17499999999999999</v>
      </c>
      <c r="GF64">
        <v>0.1</v>
      </c>
      <c r="GG64">
        <v>0.22500000000000001</v>
      </c>
      <c r="GH64">
        <v>0.3</v>
      </c>
      <c r="GI64">
        <v>0.25</v>
      </c>
      <c r="GJ64">
        <v>2.4722222222000001</v>
      </c>
      <c r="GK64">
        <v>3.0555555555999998</v>
      </c>
      <c r="GL64">
        <v>3.1142857142999998</v>
      </c>
      <c r="GM64">
        <v>2.6571428571000002</v>
      </c>
      <c r="GN64">
        <v>2.4117647059</v>
      </c>
      <c r="GO64">
        <v>2.7058823528999998</v>
      </c>
      <c r="GP64">
        <v>0.47499999999999998</v>
      </c>
      <c r="GQ64">
        <v>0.35</v>
      </c>
      <c r="GR64">
        <v>0.42499999999999999</v>
      </c>
      <c r="GS64">
        <v>0.35</v>
      </c>
      <c r="GT64">
        <v>0.375</v>
      </c>
      <c r="GU64">
        <v>0.375</v>
      </c>
      <c r="GV64">
        <v>0.1</v>
      </c>
      <c r="GW64">
        <v>0.1</v>
      </c>
      <c r="GX64">
        <v>0.125</v>
      </c>
      <c r="GY64">
        <v>0.125</v>
      </c>
      <c r="GZ64">
        <v>0.15</v>
      </c>
      <c r="HA64">
        <v>0.15</v>
      </c>
      <c r="HB64">
        <v>2.5000000000000001E-2</v>
      </c>
      <c r="HC64">
        <v>0.32500000000000001</v>
      </c>
      <c r="HD64">
        <v>0.3</v>
      </c>
      <c r="HE64">
        <v>0.17499999999999999</v>
      </c>
      <c r="HF64">
        <v>0.05</v>
      </c>
      <c r="HG64">
        <v>0.15</v>
      </c>
      <c r="HH64" t="s">
        <v>919</v>
      </c>
      <c r="HJ64">
        <v>40</v>
      </c>
      <c r="HK64">
        <v>41</v>
      </c>
      <c r="HL64" t="s">
        <v>699</v>
      </c>
      <c r="HM64">
        <v>177</v>
      </c>
      <c r="HN64">
        <v>2</v>
      </c>
    </row>
    <row r="65" spans="1:222" x14ac:dyDescent="0.25">
      <c r="A65">
        <v>400089</v>
      </c>
      <c r="B65" t="s">
        <v>1584</v>
      </c>
      <c r="D65" t="s">
        <v>44</v>
      </c>
      <c r="E65" t="s">
        <v>45</v>
      </c>
      <c r="M65" t="s">
        <v>38</v>
      </c>
      <c r="FD65"/>
      <c r="HH65" t="s">
        <v>1585</v>
      </c>
      <c r="HL65" t="s">
        <v>1584</v>
      </c>
      <c r="HM65">
        <v>572</v>
      </c>
    </row>
    <row r="66" spans="1:222" x14ac:dyDescent="0.25">
      <c r="A66">
        <v>400091</v>
      </c>
      <c r="B66" t="s">
        <v>165</v>
      </c>
      <c r="D66" t="s">
        <v>161</v>
      </c>
      <c r="E66" t="s">
        <v>45</v>
      </c>
      <c r="M66" t="s">
        <v>42</v>
      </c>
      <c r="N66">
        <v>23.47826087</v>
      </c>
      <c r="O66">
        <v>49</v>
      </c>
      <c r="P66">
        <v>49</v>
      </c>
      <c r="Q66">
        <v>2</v>
      </c>
      <c r="R66">
        <v>36</v>
      </c>
      <c r="S66">
        <v>0</v>
      </c>
      <c r="T66">
        <v>7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0</v>
      </c>
      <c r="AB66">
        <v>0</v>
      </c>
      <c r="AC66">
        <v>2.0408163300000001E-2</v>
      </c>
      <c r="AD66">
        <v>4.08163265E-2</v>
      </c>
      <c r="AE66">
        <v>4.08163265E-2</v>
      </c>
      <c r="AF66">
        <v>2.0408163300000001E-2</v>
      </c>
      <c r="AG66">
        <v>6.1224489799999997E-2</v>
      </c>
      <c r="AH66">
        <v>8.1632653099999994E-2</v>
      </c>
      <c r="AI66">
        <v>0.18367346940000001</v>
      </c>
      <c r="AJ66">
        <v>0.18367346940000001</v>
      </c>
      <c r="AK66">
        <v>0.12244897959999999</v>
      </c>
      <c r="AL66">
        <v>0.30612244900000002</v>
      </c>
      <c r="AM66">
        <v>0.34693877550000002</v>
      </c>
      <c r="AN66">
        <v>0</v>
      </c>
      <c r="AO66">
        <v>4.08163265E-2</v>
      </c>
      <c r="AP66">
        <v>4.08163265E-2</v>
      </c>
      <c r="AQ66">
        <v>4.08163265E-2</v>
      </c>
      <c r="AR66">
        <v>6.1224489799999997E-2</v>
      </c>
      <c r="AS66">
        <v>0.77551020410000004</v>
      </c>
      <c r="AT66">
        <v>0.73469387760000004</v>
      </c>
      <c r="AU66">
        <v>0.81632653060000004</v>
      </c>
      <c r="AV66">
        <v>0.59183673469999998</v>
      </c>
      <c r="AW66">
        <v>0.48979591839999997</v>
      </c>
      <c r="AX66">
        <v>3.7346938775999998</v>
      </c>
      <c r="AY66">
        <v>3.7234042553000002</v>
      </c>
      <c r="AZ66">
        <v>3.8297872339999999</v>
      </c>
      <c r="BA66">
        <v>3.5531914894000001</v>
      </c>
      <c r="BB66">
        <v>3.3913043477999998</v>
      </c>
      <c r="BC66">
        <v>0</v>
      </c>
      <c r="BD66">
        <v>0</v>
      </c>
      <c r="BE66">
        <v>0</v>
      </c>
      <c r="BF66">
        <v>6.1224489799999997E-2</v>
      </c>
      <c r="BG66">
        <v>2.0408163300000001E-2</v>
      </c>
      <c r="BH66">
        <v>6.1224489799999997E-2</v>
      </c>
      <c r="BI66">
        <v>2.0408163300000001E-2</v>
      </c>
      <c r="BJ66">
        <v>2.0408163300000001E-2</v>
      </c>
      <c r="BK66">
        <v>8.1632653099999994E-2</v>
      </c>
      <c r="BL66">
        <v>4.08163265E-2</v>
      </c>
      <c r="BM66">
        <v>0.14285714290000001</v>
      </c>
      <c r="BN66">
        <v>4.08163265E-2</v>
      </c>
      <c r="BO66">
        <v>3.8260869565000002</v>
      </c>
      <c r="BP66">
        <v>3.7234042553000002</v>
      </c>
      <c r="BQ66">
        <v>3.5744680850999999</v>
      </c>
      <c r="BR66">
        <v>3.4130434783000001</v>
      </c>
      <c r="BS66">
        <v>3.3829787233999999</v>
      </c>
      <c r="BT66">
        <v>3.4680851063999998</v>
      </c>
      <c r="BU66">
        <v>0.12244897959999999</v>
      </c>
      <c r="BV66">
        <v>0.22448979590000001</v>
      </c>
      <c r="BW66">
        <v>0.24489795919999999</v>
      </c>
      <c r="BX66">
        <v>0.28571428570000001</v>
      </c>
      <c r="BY66">
        <v>0.24489795919999999</v>
      </c>
      <c r="BZ66">
        <v>0.24489795919999999</v>
      </c>
      <c r="CA66">
        <v>6.1224489799999997E-2</v>
      </c>
      <c r="CB66">
        <v>4.08163265E-2</v>
      </c>
      <c r="CC66">
        <v>4.08163265E-2</v>
      </c>
      <c r="CD66">
        <v>6.1224489799999997E-2</v>
      </c>
      <c r="CE66">
        <v>4.08163265E-2</v>
      </c>
      <c r="CF66">
        <v>4.08163265E-2</v>
      </c>
      <c r="CG66">
        <v>0.79591836729999998</v>
      </c>
      <c r="CH66">
        <v>0.71428571429999999</v>
      </c>
      <c r="CI66">
        <v>0.63265306119999998</v>
      </c>
      <c r="CJ66">
        <v>0.55102040819999998</v>
      </c>
      <c r="CK66">
        <v>0.55102040819999998</v>
      </c>
      <c r="CL66">
        <v>0.61224489800000004</v>
      </c>
      <c r="CM66">
        <v>0.14285714290000001</v>
      </c>
      <c r="CN66">
        <v>2.0408163300000001E-2</v>
      </c>
      <c r="CO66">
        <v>2.0408163300000001E-2</v>
      </c>
      <c r="CP66">
        <v>2.0408163300000001E-2</v>
      </c>
      <c r="CQ66">
        <v>6.1224489799999997E-2</v>
      </c>
      <c r="CR66">
        <v>2.0408163300000001E-2</v>
      </c>
      <c r="CS66">
        <v>0</v>
      </c>
      <c r="CT66">
        <v>4.08163265E-2</v>
      </c>
      <c r="CU66">
        <v>0.14285714290000001</v>
      </c>
      <c r="CV66">
        <v>0.1020408163</v>
      </c>
      <c r="CW66">
        <v>4.08163265E-2</v>
      </c>
      <c r="CX66">
        <v>6.1224489799999997E-2</v>
      </c>
      <c r="CY66">
        <v>0.1020408163</v>
      </c>
      <c r="CZ66">
        <v>4.08163265E-2</v>
      </c>
      <c r="DA66">
        <v>6.1224489799999997E-2</v>
      </c>
      <c r="DB66">
        <v>6.1224489799999997E-2</v>
      </c>
      <c r="DC66">
        <v>0.30612244900000002</v>
      </c>
      <c r="DD66">
        <v>0.38775510200000002</v>
      </c>
      <c r="DE66">
        <v>0.34693877550000002</v>
      </c>
      <c r="DF66">
        <v>0.32653061220000001</v>
      </c>
      <c r="DG66">
        <v>0.22448979590000001</v>
      </c>
      <c r="DH66">
        <v>0.32653061220000001</v>
      </c>
      <c r="DI66">
        <v>0.24489795919999999</v>
      </c>
      <c r="DJ66">
        <v>0.30612244900000002</v>
      </c>
      <c r="DK66">
        <v>0.36734693880000002</v>
      </c>
      <c r="DL66">
        <v>0.44897959180000002</v>
      </c>
      <c r="DM66">
        <v>0.48979591839999997</v>
      </c>
      <c r="DN66">
        <v>0.53061224490000003</v>
      </c>
      <c r="DO66">
        <v>0.53061224490000003</v>
      </c>
      <c r="DP66">
        <v>0.57142857140000003</v>
      </c>
      <c r="DQ66">
        <v>0.65306122450000004</v>
      </c>
      <c r="DR66">
        <v>0.53061224490000003</v>
      </c>
      <c r="DS66">
        <v>4.08163265E-2</v>
      </c>
      <c r="DT66">
        <v>4.08163265E-2</v>
      </c>
      <c r="DU66">
        <v>0.1020408163</v>
      </c>
      <c r="DV66">
        <v>6.1224489799999997E-2</v>
      </c>
      <c r="DW66">
        <v>8.1632653099999994E-2</v>
      </c>
      <c r="DX66">
        <v>4.08163265E-2</v>
      </c>
      <c r="DY66">
        <v>4.08163265E-2</v>
      </c>
      <c r="DZ66">
        <v>6.1224489799999997E-2</v>
      </c>
      <c r="EA66">
        <v>2.9361702128</v>
      </c>
      <c r="EB66">
        <v>3.3191489362</v>
      </c>
      <c r="EC66">
        <v>3.4545454544999998</v>
      </c>
      <c r="ED66">
        <v>3.4565217390999998</v>
      </c>
      <c r="EE66">
        <v>3.3333333333000001</v>
      </c>
      <c r="EF66">
        <v>3.5106382978999999</v>
      </c>
      <c r="EG66">
        <v>3.6170212766000001</v>
      </c>
      <c r="EH66">
        <v>3.4130434783000001</v>
      </c>
      <c r="EI66">
        <v>0</v>
      </c>
      <c r="EJ66">
        <v>2.0408163300000001E-2</v>
      </c>
      <c r="EK66">
        <v>0</v>
      </c>
      <c r="EL66">
        <v>0</v>
      </c>
      <c r="EM66">
        <v>6.1224489799999997E-2</v>
      </c>
      <c r="EN66">
        <v>0</v>
      </c>
      <c r="EO66">
        <v>0.14285714290000001</v>
      </c>
      <c r="EP66">
        <v>0.18367346940000001</v>
      </c>
      <c r="EQ66">
        <v>4.08163265E-2</v>
      </c>
      <c r="ER66">
        <v>0.51020408159999997</v>
      </c>
      <c r="ES66">
        <v>4.08163265E-2</v>
      </c>
      <c r="ET66">
        <v>0</v>
      </c>
      <c r="EU66">
        <v>0</v>
      </c>
      <c r="EV66">
        <v>0</v>
      </c>
      <c r="EW66">
        <v>6.1224489799999997E-2</v>
      </c>
      <c r="EX66">
        <v>2.0408163300000001E-2</v>
      </c>
      <c r="EY66">
        <v>0.26530612240000001</v>
      </c>
      <c r="EZ66">
        <v>0.22448979590000001</v>
      </c>
      <c r="FA66">
        <v>0.40816326530000002</v>
      </c>
      <c r="FB66">
        <v>0.36734693880000002</v>
      </c>
      <c r="FC66">
        <v>0.26530612240000001</v>
      </c>
      <c r="FD66">
        <v>0.55102040819999998</v>
      </c>
      <c r="FE66">
        <v>0.57142857140000003</v>
      </c>
      <c r="FF66">
        <v>0.42857142860000003</v>
      </c>
      <c r="FG66">
        <v>0.36734693880000002</v>
      </c>
      <c r="FH66">
        <v>0.61224489800000004</v>
      </c>
      <c r="FI66">
        <v>0.1020408163</v>
      </c>
      <c r="FJ66">
        <v>0.14285714290000001</v>
      </c>
      <c r="FK66">
        <v>8.1632653099999994E-2</v>
      </c>
      <c r="FL66">
        <v>0.12244897959999999</v>
      </c>
      <c r="FM66">
        <v>2.0408163300000001E-2</v>
      </c>
      <c r="FN66">
        <v>0</v>
      </c>
      <c r="FO66">
        <v>0</v>
      </c>
      <c r="FP66">
        <v>2.0408163300000001E-2</v>
      </c>
      <c r="FQ66">
        <v>0</v>
      </c>
      <c r="FR66">
        <v>2.0408163300000001E-2</v>
      </c>
      <c r="FS66">
        <v>8.1632653099999994E-2</v>
      </c>
      <c r="FT66">
        <v>6.1224489799999997E-2</v>
      </c>
      <c r="FU66">
        <v>6.1224489799999997E-2</v>
      </c>
      <c r="FV66">
        <v>8.1632653099999994E-2</v>
      </c>
      <c r="FW66">
        <v>6.1224489799999997E-2</v>
      </c>
      <c r="FX66">
        <v>2.0408163300000001E-2</v>
      </c>
      <c r="FY66">
        <v>2.0408163300000001E-2</v>
      </c>
      <c r="FZ66">
        <v>2.0408163300000001E-2</v>
      </c>
      <c r="GA66">
        <v>2.0408163300000001E-2</v>
      </c>
      <c r="GB66">
        <v>4.08163265E-2</v>
      </c>
      <c r="GC66">
        <v>4.08163265E-2</v>
      </c>
      <c r="GD66">
        <v>0.24489795919999999</v>
      </c>
      <c r="GE66">
        <v>6.1224489799999997E-2</v>
      </c>
      <c r="GF66">
        <v>0.12244897959999999</v>
      </c>
      <c r="GG66">
        <v>0.1020408163</v>
      </c>
      <c r="GH66">
        <v>0.14285714290000001</v>
      </c>
      <c r="GI66">
        <v>0.12244897959999999</v>
      </c>
      <c r="GJ66">
        <v>3.1063829787000001</v>
      </c>
      <c r="GK66">
        <v>3.4347826087</v>
      </c>
      <c r="GL66">
        <v>3.2608695652000002</v>
      </c>
      <c r="GM66">
        <v>3.3181818181999998</v>
      </c>
      <c r="GN66">
        <v>3.1739130434999998</v>
      </c>
      <c r="GO66">
        <v>3.2391304347999998</v>
      </c>
      <c r="GP66">
        <v>0.30612244900000002</v>
      </c>
      <c r="GQ66">
        <v>0.34693877550000002</v>
      </c>
      <c r="GR66">
        <v>0.38775510200000002</v>
      </c>
      <c r="GS66">
        <v>0.34693877550000002</v>
      </c>
      <c r="GT66">
        <v>0.36734693880000002</v>
      </c>
      <c r="GU66">
        <v>0.34693877550000002</v>
      </c>
      <c r="GV66">
        <v>4.08163265E-2</v>
      </c>
      <c r="GW66">
        <v>6.1224489799999997E-2</v>
      </c>
      <c r="GX66">
        <v>6.1224489799999997E-2</v>
      </c>
      <c r="GY66">
        <v>0.1020408163</v>
      </c>
      <c r="GZ66">
        <v>6.1224489799999997E-2</v>
      </c>
      <c r="HA66">
        <v>6.1224489799999997E-2</v>
      </c>
      <c r="HB66">
        <v>0.38775510200000002</v>
      </c>
      <c r="HC66">
        <v>0.51020408159999997</v>
      </c>
      <c r="HD66">
        <v>0.40816326530000002</v>
      </c>
      <c r="HE66">
        <v>0.42857142860000003</v>
      </c>
      <c r="HF66">
        <v>0.38775510200000002</v>
      </c>
      <c r="HG66">
        <v>0.42857142860000003</v>
      </c>
      <c r="HH66" t="s">
        <v>920</v>
      </c>
      <c r="HJ66">
        <v>49</v>
      </c>
      <c r="HK66">
        <v>54</v>
      </c>
      <c r="HL66" t="s">
        <v>165</v>
      </c>
      <c r="HM66">
        <v>230</v>
      </c>
      <c r="HN66">
        <v>3</v>
      </c>
    </row>
    <row r="67" spans="1:222" x14ac:dyDescent="0.25">
      <c r="A67">
        <v>400092</v>
      </c>
      <c r="B67" t="s">
        <v>172</v>
      </c>
      <c r="D67" t="s">
        <v>44</v>
      </c>
      <c r="E67" t="s">
        <v>45</v>
      </c>
      <c r="M67" t="s">
        <v>38</v>
      </c>
      <c r="N67">
        <v>26.219512195</v>
      </c>
      <c r="O67">
        <v>50</v>
      </c>
      <c r="P67">
        <v>50</v>
      </c>
      <c r="Q67">
        <v>0</v>
      </c>
      <c r="R67">
        <v>47</v>
      </c>
      <c r="S67">
        <v>0</v>
      </c>
      <c r="T67">
        <v>0</v>
      </c>
      <c r="U67">
        <v>0</v>
      </c>
      <c r="V67">
        <v>0</v>
      </c>
      <c r="W67">
        <v>0</v>
      </c>
      <c r="X67">
        <v>2</v>
      </c>
      <c r="Y67">
        <v>0</v>
      </c>
      <c r="Z67">
        <v>0</v>
      </c>
      <c r="AA67">
        <v>0</v>
      </c>
      <c r="AB67">
        <v>0.04</v>
      </c>
      <c r="AC67">
        <v>0.04</v>
      </c>
      <c r="AD67">
        <v>0.06</v>
      </c>
      <c r="AE67">
        <v>0.04</v>
      </c>
      <c r="AF67">
        <v>0.02</v>
      </c>
      <c r="AG67">
        <v>0.12</v>
      </c>
      <c r="AH67">
        <v>0.2</v>
      </c>
      <c r="AI67">
        <v>0.24</v>
      </c>
      <c r="AJ67">
        <v>0.18</v>
      </c>
      <c r="AK67">
        <v>0.16</v>
      </c>
      <c r="AL67">
        <v>0.18</v>
      </c>
      <c r="AM67">
        <v>0.2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0.7</v>
      </c>
      <c r="AT67">
        <v>0.78</v>
      </c>
      <c r="AU67">
        <v>0.82</v>
      </c>
      <c r="AV67">
        <v>0.66</v>
      </c>
      <c r="AW67">
        <v>0.56000000000000005</v>
      </c>
      <c r="AX67">
        <v>3.64</v>
      </c>
      <c r="AY67">
        <v>3.74</v>
      </c>
      <c r="AZ67">
        <v>3.8</v>
      </c>
      <c r="BA67">
        <v>3.46</v>
      </c>
      <c r="BB67">
        <v>3.28</v>
      </c>
      <c r="BC67">
        <v>0</v>
      </c>
      <c r="BD67">
        <v>0</v>
      </c>
      <c r="BE67">
        <v>0.02</v>
      </c>
      <c r="BF67">
        <v>0</v>
      </c>
      <c r="BG67">
        <v>0.02</v>
      </c>
      <c r="BH67">
        <v>0.06</v>
      </c>
      <c r="BI67">
        <v>0.02</v>
      </c>
      <c r="BJ67">
        <v>0.04</v>
      </c>
      <c r="BK67">
        <v>0.12</v>
      </c>
      <c r="BL67">
        <v>0.12</v>
      </c>
      <c r="BM67">
        <v>0.06</v>
      </c>
      <c r="BN67">
        <v>0.06</v>
      </c>
      <c r="BO67">
        <v>3.82</v>
      </c>
      <c r="BP67">
        <v>3.8</v>
      </c>
      <c r="BQ67">
        <v>3.44</v>
      </c>
      <c r="BR67">
        <v>3.52</v>
      </c>
      <c r="BS67">
        <v>3.62</v>
      </c>
      <c r="BT67">
        <v>3.52</v>
      </c>
      <c r="BU67">
        <v>0.14000000000000001</v>
      </c>
      <c r="BV67">
        <v>0.12</v>
      </c>
      <c r="BW67">
        <v>0.26</v>
      </c>
      <c r="BX67">
        <v>0.24</v>
      </c>
      <c r="BY67">
        <v>0.2</v>
      </c>
      <c r="BZ67">
        <v>0.18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0.84</v>
      </c>
      <c r="CH67">
        <v>0.84</v>
      </c>
      <c r="CI67">
        <v>0.6</v>
      </c>
      <c r="CJ67">
        <v>0.64</v>
      </c>
      <c r="CK67">
        <v>0.72</v>
      </c>
      <c r="CL67">
        <v>0.7</v>
      </c>
      <c r="CM67">
        <v>0.12</v>
      </c>
      <c r="CN67">
        <v>0.02</v>
      </c>
      <c r="CO67">
        <v>0.02</v>
      </c>
      <c r="CP67">
        <v>0.04</v>
      </c>
      <c r="CQ67">
        <v>0</v>
      </c>
      <c r="CR67">
        <v>0.02</v>
      </c>
      <c r="CS67">
        <v>0</v>
      </c>
      <c r="CT67">
        <v>0</v>
      </c>
      <c r="CU67">
        <v>0.22</v>
      </c>
      <c r="CV67">
        <v>0.06</v>
      </c>
      <c r="CW67">
        <v>0.02</v>
      </c>
      <c r="CX67">
        <v>0.08</v>
      </c>
      <c r="CY67">
        <v>0.06</v>
      </c>
      <c r="CZ67">
        <v>0.06</v>
      </c>
      <c r="DA67">
        <v>0</v>
      </c>
      <c r="DB67">
        <v>0</v>
      </c>
      <c r="DC67">
        <v>0.22</v>
      </c>
      <c r="DD67">
        <v>0.32</v>
      </c>
      <c r="DE67">
        <v>0.26</v>
      </c>
      <c r="DF67">
        <v>0.28000000000000003</v>
      </c>
      <c r="DG67">
        <v>0.4</v>
      </c>
      <c r="DH67">
        <v>0.28000000000000003</v>
      </c>
      <c r="DI67">
        <v>0.24</v>
      </c>
      <c r="DJ67">
        <v>0.14000000000000001</v>
      </c>
      <c r="DK67">
        <v>0.42</v>
      </c>
      <c r="DL67">
        <v>0.6</v>
      </c>
      <c r="DM67">
        <v>0.7</v>
      </c>
      <c r="DN67">
        <v>0.6</v>
      </c>
      <c r="DO67">
        <v>0.54</v>
      </c>
      <c r="DP67">
        <v>0.6</v>
      </c>
      <c r="DQ67">
        <v>0.72</v>
      </c>
      <c r="DR67">
        <v>0.84</v>
      </c>
      <c r="DS67">
        <v>0.02</v>
      </c>
      <c r="DT67">
        <v>0</v>
      </c>
      <c r="DU67">
        <v>0</v>
      </c>
      <c r="DV67">
        <v>0</v>
      </c>
      <c r="DW67">
        <v>0</v>
      </c>
      <c r="DX67">
        <v>0.04</v>
      </c>
      <c r="DY67">
        <v>0.04</v>
      </c>
      <c r="DZ67">
        <v>0.02</v>
      </c>
      <c r="EA67">
        <v>2.9591836735000001</v>
      </c>
      <c r="EB67">
        <v>3.5</v>
      </c>
      <c r="EC67">
        <v>3.64</v>
      </c>
      <c r="ED67">
        <v>3.44</v>
      </c>
      <c r="EE67">
        <v>3.48</v>
      </c>
      <c r="EF67">
        <v>3.5208333333000001</v>
      </c>
      <c r="EG67">
        <v>3.75</v>
      </c>
      <c r="EH67">
        <v>3.8571428570999999</v>
      </c>
      <c r="EI67">
        <v>0</v>
      </c>
      <c r="EJ67">
        <v>0</v>
      </c>
      <c r="EK67">
        <v>0</v>
      </c>
      <c r="EL67">
        <v>0.06</v>
      </c>
      <c r="EM67">
        <v>0.02</v>
      </c>
      <c r="EN67">
        <v>0.02</v>
      </c>
      <c r="EO67">
        <v>0.18</v>
      </c>
      <c r="EP67">
        <v>0.12</v>
      </c>
      <c r="EQ67">
        <v>0.1</v>
      </c>
      <c r="ER67">
        <v>0.36</v>
      </c>
      <c r="ES67">
        <v>0.14000000000000001</v>
      </c>
      <c r="ET67">
        <v>0</v>
      </c>
      <c r="EU67">
        <v>0.02</v>
      </c>
      <c r="EV67">
        <v>0.1</v>
      </c>
      <c r="EW67">
        <v>0.14000000000000001</v>
      </c>
      <c r="EX67">
        <v>0</v>
      </c>
      <c r="EY67">
        <v>0.32</v>
      </c>
      <c r="EZ67">
        <v>0.3</v>
      </c>
      <c r="FA67">
        <v>0.28000000000000003</v>
      </c>
      <c r="FB67">
        <v>0.36</v>
      </c>
      <c r="FC67">
        <v>0.34</v>
      </c>
      <c r="FD67">
        <v>0.64</v>
      </c>
      <c r="FE67">
        <v>0.57999999999999996</v>
      </c>
      <c r="FF67">
        <v>0.54</v>
      </c>
      <c r="FG67">
        <v>0.44</v>
      </c>
      <c r="FH67">
        <v>0.62</v>
      </c>
      <c r="FI67">
        <v>0</v>
      </c>
      <c r="FJ67">
        <v>0.02</v>
      </c>
      <c r="FK67">
        <v>0.04</v>
      </c>
      <c r="FL67">
        <v>0.02</v>
      </c>
      <c r="FM67">
        <v>0</v>
      </c>
      <c r="FN67">
        <v>0.04</v>
      </c>
      <c r="FO67">
        <v>0.08</v>
      </c>
      <c r="FP67">
        <v>0.04</v>
      </c>
      <c r="FQ67">
        <v>0.04</v>
      </c>
      <c r="FR67">
        <v>0.04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0.02</v>
      </c>
      <c r="FY67">
        <v>0.02</v>
      </c>
      <c r="FZ67">
        <v>0.06</v>
      </c>
      <c r="GA67">
        <v>0.1</v>
      </c>
      <c r="GB67">
        <v>0.08</v>
      </c>
      <c r="GC67">
        <v>0.1</v>
      </c>
      <c r="GD67">
        <v>0.36</v>
      </c>
      <c r="GE67">
        <v>0.2</v>
      </c>
      <c r="GF67">
        <v>0.2</v>
      </c>
      <c r="GG67">
        <v>0.18</v>
      </c>
      <c r="GH67">
        <v>0.18</v>
      </c>
      <c r="GI67">
        <v>0.16</v>
      </c>
      <c r="GJ67">
        <v>2.96</v>
      </c>
      <c r="GK67">
        <v>3.22</v>
      </c>
      <c r="GL67">
        <v>3.12</v>
      </c>
      <c r="GM67">
        <v>3.08</v>
      </c>
      <c r="GN67">
        <v>3.125</v>
      </c>
      <c r="GO67">
        <v>3.1224489796000001</v>
      </c>
      <c r="GP67">
        <v>0.26</v>
      </c>
      <c r="GQ67">
        <v>0.32</v>
      </c>
      <c r="GR67">
        <v>0.3</v>
      </c>
      <c r="GS67">
        <v>0.26</v>
      </c>
      <c r="GT67">
        <v>0.24</v>
      </c>
      <c r="GU67">
        <v>0.24</v>
      </c>
      <c r="GV67">
        <v>0</v>
      </c>
      <c r="GW67">
        <v>0</v>
      </c>
      <c r="GX67">
        <v>0</v>
      </c>
      <c r="GY67">
        <v>0</v>
      </c>
      <c r="GZ67">
        <v>0.04</v>
      </c>
      <c r="HA67">
        <v>0.02</v>
      </c>
      <c r="HB67">
        <v>0.36</v>
      </c>
      <c r="HC67">
        <v>0.46</v>
      </c>
      <c r="HD67">
        <v>0.44</v>
      </c>
      <c r="HE67">
        <v>0.46</v>
      </c>
      <c r="HF67">
        <v>0.46</v>
      </c>
      <c r="HG67">
        <v>0.48</v>
      </c>
      <c r="HH67" t="s">
        <v>921</v>
      </c>
      <c r="HJ67">
        <v>50</v>
      </c>
      <c r="HK67">
        <v>86</v>
      </c>
      <c r="HL67" t="s">
        <v>172</v>
      </c>
      <c r="HM67">
        <v>328</v>
      </c>
      <c r="HN67">
        <v>1</v>
      </c>
    </row>
    <row r="68" spans="1:222" x14ac:dyDescent="0.25">
      <c r="A68">
        <v>400094</v>
      </c>
      <c r="B68" t="s">
        <v>247</v>
      </c>
      <c r="D68" t="s">
        <v>44</v>
      </c>
      <c r="E68" t="s">
        <v>45</v>
      </c>
      <c r="M68" t="s">
        <v>42</v>
      </c>
      <c r="FD68"/>
      <c r="HH68" t="s">
        <v>922</v>
      </c>
      <c r="HL68" t="s">
        <v>247</v>
      </c>
      <c r="HM68">
        <v>520</v>
      </c>
    </row>
    <row r="69" spans="1:222" x14ac:dyDescent="0.25">
      <c r="A69">
        <v>400096</v>
      </c>
      <c r="B69" t="s">
        <v>564</v>
      </c>
      <c r="C69" t="s">
        <v>38</v>
      </c>
      <c r="D69" t="s">
        <v>44</v>
      </c>
      <c r="E69" s="151">
        <v>0.46</v>
      </c>
      <c r="F69">
        <v>56</v>
      </c>
      <c r="G69" t="s">
        <v>40</v>
      </c>
      <c r="H69">
        <v>41</v>
      </c>
      <c r="I69" t="s">
        <v>40</v>
      </c>
      <c r="J69">
        <v>40</v>
      </c>
      <c r="K69" t="s">
        <v>40</v>
      </c>
      <c r="L69">
        <v>8.83</v>
      </c>
      <c r="M69" t="s">
        <v>38</v>
      </c>
      <c r="N69">
        <v>22.132796781</v>
      </c>
      <c r="O69">
        <v>132</v>
      </c>
      <c r="P69">
        <v>132</v>
      </c>
      <c r="Q69">
        <v>0</v>
      </c>
      <c r="R69">
        <v>26</v>
      </c>
      <c r="S69">
        <v>1</v>
      </c>
      <c r="T69">
        <v>92</v>
      </c>
      <c r="U69">
        <v>0</v>
      </c>
      <c r="V69">
        <v>0</v>
      </c>
      <c r="W69">
        <v>3</v>
      </c>
      <c r="X69">
        <v>4</v>
      </c>
      <c r="Y69">
        <v>3.0303030299999999E-2</v>
      </c>
      <c r="Z69">
        <v>7.5757576E-3</v>
      </c>
      <c r="AA69">
        <v>7.5757576E-3</v>
      </c>
      <c r="AB69">
        <v>3.7878787900000002E-2</v>
      </c>
      <c r="AC69">
        <v>6.8181818199999994E-2</v>
      </c>
      <c r="AD69">
        <v>3.7878787900000002E-2</v>
      </c>
      <c r="AE69">
        <v>4.5454545499999999E-2</v>
      </c>
      <c r="AF69">
        <v>2.2727272699999999E-2</v>
      </c>
      <c r="AG69">
        <v>9.0909090900000003E-2</v>
      </c>
      <c r="AH69">
        <v>0.12878787880000001</v>
      </c>
      <c r="AI69">
        <v>0.2045454545</v>
      </c>
      <c r="AJ69">
        <v>0.27272727270000002</v>
      </c>
      <c r="AK69">
        <v>0.15909090910000001</v>
      </c>
      <c r="AL69">
        <v>0.28030303029999998</v>
      </c>
      <c r="AM69">
        <v>0.25757575760000001</v>
      </c>
      <c r="AN69">
        <v>2.2727272699999999E-2</v>
      </c>
      <c r="AO69">
        <v>3.7878787900000002E-2</v>
      </c>
      <c r="AP69">
        <v>3.7878787900000002E-2</v>
      </c>
      <c r="AQ69">
        <v>3.7878787900000002E-2</v>
      </c>
      <c r="AR69">
        <v>3.7878787900000002E-2</v>
      </c>
      <c r="AS69">
        <v>0.70454545449999995</v>
      </c>
      <c r="AT69">
        <v>0.63636363640000004</v>
      </c>
      <c r="AU69">
        <v>0.77272727269999997</v>
      </c>
      <c r="AV69">
        <v>0.553030303</v>
      </c>
      <c r="AW69">
        <v>0.50757575759999995</v>
      </c>
      <c r="AX69">
        <v>3.6201550388000001</v>
      </c>
      <c r="AY69">
        <v>3.5984251969000001</v>
      </c>
      <c r="AZ69">
        <v>3.7637795276000001</v>
      </c>
      <c r="BA69">
        <v>3.4015748030999999</v>
      </c>
      <c r="BB69">
        <v>3.2519685039000001</v>
      </c>
      <c r="BC69">
        <v>0</v>
      </c>
      <c r="BD69">
        <v>2.2727272699999999E-2</v>
      </c>
      <c r="BE69">
        <v>3.0303030299999999E-2</v>
      </c>
      <c r="BF69">
        <v>2.2727272699999999E-2</v>
      </c>
      <c r="BG69">
        <v>6.0606060599999997E-2</v>
      </c>
      <c r="BH69">
        <v>3.7878787900000002E-2</v>
      </c>
      <c r="BI69">
        <v>3.7878787900000002E-2</v>
      </c>
      <c r="BJ69">
        <v>1.51515152E-2</v>
      </c>
      <c r="BK69">
        <v>7.5757575800000004E-2</v>
      </c>
      <c r="BL69">
        <v>8.3333333300000006E-2</v>
      </c>
      <c r="BM69">
        <v>7.5757575800000004E-2</v>
      </c>
      <c r="BN69">
        <v>9.84848485E-2</v>
      </c>
      <c r="BO69">
        <v>3.8125</v>
      </c>
      <c r="BP69">
        <v>3.7441860464999999</v>
      </c>
      <c r="BQ69">
        <v>3.5859375</v>
      </c>
      <c r="BR69">
        <v>3.6048387097000001</v>
      </c>
      <c r="BS69">
        <v>3.5275590550999998</v>
      </c>
      <c r="BT69">
        <v>3.546875</v>
      </c>
      <c r="BU69">
        <v>0.1060606061</v>
      </c>
      <c r="BV69">
        <v>0.1515151515</v>
      </c>
      <c r="BW69">
        <v>0.15909090910000001</v>
      </c>
      <c r="BX69">
        <v>0.13636363639999999</v>
      </c>
      <c r="BY69">
        <v>0.12121212119999999</v>
      </c>
      <c r="BZ69">
        <v>0.12878787880000001</v>
      </c>
      <c r="CA69">
        <v>3.0303030299999999E-2</v>
      </c>
      <c r="CB69">
        <v>2.2727272699999999E-2</v>
      </c>
      <c r="CC69">
        <v>3.0303030299999999E-2</v>
      </c>
      <c r="CD69">
        <v>6.0606060599999997E-2</v>
      </c>
      <c r="CE69">
        <v>3.7878787900000002E-2</v>
      </c>
      <c r="CF69">
        <v>3.0303030299999999E-2</v>
      </c>
      <c r="CG69">
        <v>0.82575757579999998</v>
      </c>
      <c r="CH69">
        <v>0.78787878789999999</v>
      </c>
      <c r="CI69">
        <v>0.70454545449999995</v>
      </c>
      <c r="CJ69">
        <v>0.696969697</v>
      </c>
      <c r="CK69">
        <v>0.70454545449999995</v>
      </c>
      <c r="CL69">
        <v>0.70454545449999995</v>
      </c>
      <c r="CM69">
        <v>0.16666666669999999</v>
      </c>
      <c r="CN69">
        <v>1.51515152E-2</v>
      </c>
      <c r="CO69">
        <v>0</v>
      </c>
      <c r="CP69">
        <v>2.2727272699999999E-2</v>
      </c>
      <c r="CQ69">
        <v>1.51515152E-2</v>
      </c>
      <c r="CR69">
        <v>3.0303030299999999E-2</v>
      </c>
      <c r="CS69">
        <v>7.5757576E-3</v>
      </c>
      <c r="CT69">
        <v>3.0303030299999999E-2</v>
      </c>
      <c r="CU69">
        <v>0.2045454545</v>
      </c>
      <c r="CV69">
        <v>3.0303030299999999E-2</v>
      </c>
      <c r="CW69">
        <v>3.7878787900000002E-2</v>
      </c>
      <c r="CX69">
        <v>3.0303030299999999E-2</v>
      </c>
      <c r="CY69">
        <v>6.0606060599999997E-2</v>
      </c>
      <c r="CZ69">
        <v>9.84848485E-2</v>
      </c>
      <c r="DA69">
        <v>5.3030303000000001E-2</v>
      </c>
      <c r="DB69">
        <v>3.0303030299999999E-2</v>
      </c>
      <c r="DC69">
        <v>0.28030303029999998</v>
      </c>
      <c r="DD69">
        <v>0.2272727273</v>
      </c>
      <c r="DE69">
        <v>0.24242424239999999</v>
      </c>
      <c r="DF69">
        <v>0.31060606060000001</v>
      </c>
      <c r="DG69">
        <v>0.28030303029999998</v>
      </c>
      <c r="DH69">
        <v>0.24242424239999999</v>
      </c>
      <c r="DI69">
        <v>0.18939393939999999</v>
      </c>
      <c r="DJ69">
        <v>0.1515151515</v>
      </c>
      <c r="DK69">
        <v>0.28030303029999998</v>
      </c>
      <c r="DL69">
        <v>0.68181818179999998</v>
      </c>
      <c r="DM69">
        <v>0.65151515149999994</v>
      </c>
      <c r="DN69">
        <v>0.57575757579999998</v>
      </c>
      <c r="DO69">
        <v>0.56818181820000002</v>
      </c>
      <c r="DP69">
        <v>0.57575757579999998</v>
      </c>
      <c r="DQ69">
        <v>0.70454545449999995</v>
      </c>
      <c r="DR69">
        <v>0.74242424240000005</v>
      </c>
      <c r="DS69">
        <v>6.8181818199999994E-2</v>
      </c>
      <c r="DT69">
        <v>4.5454545499999999E-2</v>
      </c>
      <c r="DU69">
        <v>6.8181818199999994E-2</v>
      </c>
      <c r="DV69">
        <v>6.0606060599999997E-2</v>
      </c>
      <c r="DW69">
        <v>7.5757575800000004E-2</v>
      </c>
      <c r="DX69">
        <v>5.3030303000000001E-2</v>
      </c>
      <c r="DY69">
        <v>4.5454545499999999E-2</v>
      </c>
      <c r="DZ69">
        <v>4.5454545499999999E-2</v>
      </c>
      <c r="EA69">
        <v>2.7235772358000001</v>
      </c>
      <c r="EB69">
        <v>3.6507936507999998</v>
      </c>
      <c r="EC69">
        <v>3.6585365853999998</v>
      </c>
      <c r="ED69">
        <v>3.5322580645000001</v>
      </c>
      <c r="EE69">
        <v>3.5163934426000001</v>
      </c>
      <c r="EF69">
        <v>3.44</v>
      </c>
      <c r="EG69">
        <v>3.6666666666999999</v>
      </c>
      <c r="EH69">
        <v>3.6825396824999999</v>
      </c>
      <c r="EI69">
        <v>3.7878787900000002E-2</v>
      </c>
      <c r="EJ69">
        <v>0</v>
      </c>
      <c r="EK69">
        <v>7.5757576E-3</v>
      </c>
      <c r="EL69">
        <v>7.5757576E-3</v>
      </c>
      <c r="EM69">
        <v>1.51515152E-2</v>
      </c>
      <c r="EN69">
        <v>4.5454545499999999E-2</v>
      </c>
      <c r="EO69">
        <v>2.2727272699999999E-2</v>
      </c>
      <c r="EP69">
        <v>9.0909090900000003E-2</v>
      </c>
      <c r="EQ69">
        <v>0.12121212119999999</v>
      </c>
      <c r="ER69">
        <v>0.56818181820000002</v>
      </c>
      <c r="ES69">
        <v>8.3333333300000006E-2</v>
      </c>
      <c r="ET69">
        <v>7.5757576E-3</v>
      </c>
      <c r="EU69">
        <v>3.0303030299999999E-2</v>
      </c>
      <c r="EV69">
        <v>6.8181818199999994E-2</v>
      </c>
      <c r="EW69">
        <v>0.12121212119999999</v>
      </c>
      <c r="EX69">
        <v>2.2727272699999999E-2</v>
      </c>
      <c r="EY69">
        <v>0.26515151520000002</v>
      </c>
      <c r="EZ69">
        <v>0.32575757579999998</v>
      </c>
      <c r="FA69">
        <v>0.31060606060000001</v>
      </c>
      <c r="FB69">
        <v>0.40909090910000001</v>
      </c>
      <c r="FC69">
        <v>0.37878787879999998</v>
      </c>
      <c r="FD69">
        <v>0.64393939389999999</v>
      </c>
      <c r="FE69">
        <v>0.5</v>
      </c>
      <c r="FF69">
        <v>0.48484848479999998</v>
      </c>
      <c r="FG69">
        <v>0.36363636360000001</v>
      </c>
      <c r="FH69">
        <v>0.52272727269999997</v>
      </c>
      <c r="FI69">
        <v>3.0303030299999999E-2</v>
      </c>
      <c r="FJ69">
        <v>7.5757575800000004E-2</v>
      </c>
      <c r="FK69">
        <v>6.8181818199999994E-2</v>
      </c>
      <c r="FL69">
        <v>3.0303030299999999E-2</v>
      </c>
      <c r="FM69">
        <v>7.5757576E-3</v>
      </c>
      <c r="FN69">
        <v>7.5757576E-3</v>
      </c>
      <c r="FO69">
        <v>1.51515152E-2</v>
      </c>
      <c r="FP69">
        <v>7.5757576E-3</v>
      </c>
      <c r="FQ69">
        <v>2.2727272699999999E-2</v>
      </c>
      <c r="FR69">
        <v>7.5757576E-3</v>
      </c>
      <c r="FS69">
        <v>4.5454545499999999E-2</v>
      </c>
      <c r="FT69">
        <v>5.3030303000000001E-2</v>
      </c>
      <c r="FU69">
        <v>6.0606060599999997E-2</v>
      </c>
      <c r="FV69">
        <v>5.3030303000000001E-2</v>
      </c>
      <c r="FW69">
        <v>6.0606060599999997E-2</v>
      </c>
      <c r="FX69">
        <v>6.8181818199999994E-2</v>
      </c>
      <c r="FY69">
        <v>6.0606060599999997E-2</v>
      </c>
      <c r="FZ69">
        <v>3.0303030299999999E-2</v>
      </c>
      <c r="GA69">
        <v>7.5757575800000004E-2</v>
      </c>
      <c r="GB69">
        <v>4.5454545499999999E-2</v>
      </c>
      <c r="GC69">
        <v>9.0909090900000003E-2</v>
      </c>
      <c r="GD69">
        <v>0.2045454545</v>
      </c>
      <c r="GE69">
        <v>0.1060606061</v>
      </c>
      <c r="GF69">
        <v>0.1060606061</v>
      </c>
      <c r="GG69">
        <v>9.0909090900000003E-2</v>
      </c>
      <c r="GH69">
        <v>0.1742424242</v>
      </c>
      <c r="GI69">
        <v>0.12121212119999999</v>
      </c>
      <c r="GJ69">
        <v>2.9279999999999999</v>
      </c>
      <c r="GK69">
        <v>3.1869918698999999</v>
      </c>
      <c r="GL69">
        <v>3.2983870968</v>
      </c>
      <c r="GM69">
        <v>3.2016129032</v>
      </c>
      <c r="GN69">
        <v>3.0909090908999999</v>
      </c>
      <c r="GO69">
        <v>3.032</v>
      </c>
      <c r="GP69">
        <v>0.4015151515</v>
      </c>
      <c r="GQ69">
        <v>0.36363636360000001</v>
      </c>
      <c r="GR69">
        <v>0.35606060610000001</v>
      </c>
      <c r="GS69">
        <v>0.34090909089999999</v>
      </c>
      <c r="GT69">
        <v>0.3484848485</v>
      </c>
      <c r="GU69">
        <v>0.4015151515</v>
      </c>
      <c r="GV69">
        <v>5.3030303000000001E-2</v>
      </c>
      <c r="GW69">
        <v>6.8181818199999994E-2</v>
      </c>
      <c r="GX69">
        <v>6.0606060599999997E-2</v>
      </c>
      <c r="GY69">
        <v>6.0606060599999997E-2</v>
      </c>
      <c r="GZ69">
        <v>8.3333333300000006E-2</v>
      </c>
      <c r="HA69">
        <v>5.3030303000000001E-2</v>
      </c>
      <c r="HB69">
        <v>0.27272727270000002</v>
      </c>
      <c r="HC69">
        <v>0.4015151515</v>
      </c>
      <c r="HD69">
        <v>0.446969697</v>
      </c>
      <c r="HE69">
        <v>0.43181818179999998</v>
      </c>
      <c r="HF69">
        <v>0.3484848485</v>
      </c>
      <c r="HG69">
        <v>0.33333333329999998</v>
      </c>
      <c r="HH69" t="s">
        <v>923</v>
      </c>
      <c r="HI69">
        <v>46</v>
      </c>
      <c r="HJ69">
        <v>132</v>
      </c>
      <c r="HK69">
        <v>220</v>
      </c>
      <c r="HL69" t="s">
        <v>564</v>
      </c>
      <c r="HM69">
        <v>994</v>
      </c>
      <c r="HN69">
        <v>6</v>
      </c>
    </row>
    <row r="70" spans="1:222" x14ac:dyDescent="0.25">
      <c r="A70">
        <v>400097</v>
      </c>
      <c r="B70" t="s">
        <v>470</v>
      </c>
      <c r="D70" t="s">
        <v>44</v>
      </c>
      <c r="E70" t="s">
        <v>45</v>
      </c>
      <c r="M70" t="s">
        <v>42</v>
      </c>
      <c r="FD70"/>
      <c r="HH70" t="s">
        <v>924</v>
      </c>
      <c r="HL70" t="s">
        <v>470</v>
      </c>
      <c r="HM70">
        <v>1099</v>
      </c>
    </row>
    <row r="71" spans="1:222" x14ac:dyDescent="0.25">
      <c r="A71">
        <v>400098</v>
      </c>
      <c r="B71" t="s">
        <v>479</v>
      </c>
      <c r="D71" t="s">
        <v>44</v>
      </c>
      <c r="E71" t="s">
        <v>45</v>
      </c>
      <c r="M71" t="s">
        <v>42</v>
      </c>
      <c r="FD71"/>
      <c r="HH71" t="s">
        <v>925</v>
      </c>
      <c r="HL71" t="s">
        <v>479</v>
      </c>
      <c r="HM71">
        <v>937</v>
      </c>
    </row>
    <row r="72" spans="1:222" x14ac:dyDescent="0.25">
      <c r="A72">
        <v>400101</v>
      </c>
      <c r="B72" t="s">
        <v>1586</v>
      </c>
      <c r="D72" t="s">
        <v>44</v>
      </c>
      <c r="E72" t="s">
        <v>45</v>
      </c>
      <c r="M72" t="s">
        <v>38</v>
      </c>
      <c r="FD72"/>
      <c r="HH72" t="s">
        <v>1587</v>
      </c>
      <c r="HL72" t="s">
        <v>1586</v>
      </c>
      <c r="HM72">
        <v>536</v>
      </c>
    </row>
    <row r="73" spans="1:222" x14ac:dyDescent="0.25">
      <c r="A73">
        <v>400102</v>
      </c>
      <c r="B73" t="s">
        <v>642</v>
      </c>
      <c r="D73" t="s">
        <v>44</v>
      </c>
      <c r="E73" t="s">
        <v>45</v>
      </c>
      <c r="M73" t="s">
        <v>42</v>
      </c>
      <c r="FD73"/>
      <c r="HH73" t="s">
        <v>926</v>
      </c>
      <c r="HL73" t="s">
        <v>642</v>
      </c>
      <c r="HM73">
        <v>200</v>
      </c>
    </row>
    <row r="74" spans="1:222" x14ac:dyDescent="0.25">
      <c r="A74">
        <v>400104</v>
      </c>
      <c r="B74" t="s">
        <v>341</v>
      </c>
      <c r="C74" t="s">
        <v>42</v>
      </c>
      <c r="D74" t="s">
        <v>44</v>
      </c>
      <c r="E74" t="s">
        <v>45</v>
      </c>
      <c r="M74" t="s">
        <v>42</v>
      </c>
      <c r="FD74"/>
      <c r="HH74" t="s">
        <v>927</v>
      </c>
      <c r="HI74">
        <v>33</v>
      </c>
      <c r="HL74" t="s">
        <v>341</v>
      </c>
      <c r="HM74">
        <v>738</v>
      </c>
    </row>
    <row r="75" spans="1:222" x14ac:dyDescent="0.25">
      <c r="A75">
        <v>400105</v>
      </c>
      <c r="B75" t="s">
        <v>640</v>
      </c>
      <c r="C75" t="s">
        <v>42</v>
      </c>
      <c r="D75" t="s">
        <v>44</v>
      </c>
      <c r="E75" s="151">
        <v>0.47</v>
      </c>
      <c r="F75">
        <v>58</v>
      </c>
      <c r="G75" t="s">
        <v>40</v>
      </c>
      <c r="H75">
        <v>45</v>
      </c>
      <c r="I75" t="s">
        <v>40</v>
      </c>
      <c r="J75">
        <v>27</v>
      </c>
      <c r="K75" t="s">
        <v>49</v>
      </c>
      <c r="L75">
        <v>7.77</v>
      </c>
      <c r="M75" t="s">
        <v>42</v>
      </c>
      <c r="N75">
        <v>46.153846154</v>
      </c>
      <c r="O75">
        <v>134</v>
      </c>
      <c r="P75">
        <v>134</v>
      </c>
      <c r="Q75">
        <v>0</v>
      </c>
      <c r="R75">
        <v>126</v>
      </c>
      <c r="S75">
        <v>0</v>
      </c>
      <c r="T75">
        <v>0</v>
      </c>
      <c r="U75">
        <v>0</v>
      </c>
      <c r="V75">
        <v>0</v>
      </c>
      <c r="W75">
        <v>3</v>
      </c>
      <c r="X75">
        <v>3</v>
      </c>
      <c r="Y75">
        <v>0</v>
      </c>
      <c r="Z75">
        <v>0</v>
      </c>
      <c r="AA75">
        <v>7.4626865999999998E-3</v>
      </c>
      <c r="AB75">
        <v>4.4776119400000002E-2</v>
      </c>
      <c r="AC75">
        <v>0.1044776119</v>
      </c>
      <c r="AD75">
        <v>2.9850746300000001E-2</v>
      </c>
      <c r="AE75">
        <v>3.7313432799999997E-2</v>
      </c>
      <c r="AF75">
        <v>2.2388059700000001E-2</v>
      </c>
      <c r="AG75">
        <v>0.1343283582</v>
      </c>
      <c r="AH75">
        <v>0.26119402990000001</v>
      </c>
      <c r="AI75">
        <v>0.31343283579999998</v>
      </c>
      <c r="AJ75">
        <v>0.39552238810000001</v>
      </c>
      <c r="AK75">
        <v>0.22388059699999999</v>
      </c>
      <c r="AL75">
        <v>0.38805970150000002</v>
      </c>
      <c r="AM75">
        <v>0.28358208959999998</v>
      </c>
      <c r="AN75">
        <v>0</v>
      </c>
      <c r="AO75">
        <v>4.4776119400000002E-2</v>
      </c>
      <c r="AP75">
        <v>1.49253731E-2</v>
      </c>
      <c r="AQ75">
        <v>7.4626865999999998E-3</v>
      </c>
      <c r="AR75">
        <v>2.9850746300000001E-2</v>
      </c>
      <c r="AS75">
        <v>0.65671641790000002</v>
      </c>
      <c r="AT75">
        <v>0.52238805970000002</v>
      </c>
      <c r="AU75">
        <v>0.7313432836</v>
      </c>
      <c r="AV75">
        <v>0.42537313430000001</v>
      </c>
      <c r="AW75">
        <v>0.32089552240000002</v>
      </c>
      <c r="AX75">
        <v>3.6268656716000001</v>
      </c>
      <c r="AY75">
        <v>3.5078125</v>
      </c>
      <c r="AZ75">
        <v>3.7045454544999998</v>
      </c>
      <c r="BA75">
        <v>3.2030075187999998</v>
      </c>
      <c r="BB75">
        <v>2.8461538462</v>
      </c>
      <c r="BC75">
        <v>7.4626865999999998E-3</v>
      </c>
      <c r="BD75">
        <v>7.4626865999999998E-3</v>
      </c>
      <c r="BE75">
        <v>2.9850746300000001E-2</v>
      </c>
      <c r="BF75">
        <v>7.4626865700000003E-2</v>
      </c>
      <c r="BG75">
        <v>0.14179104479999999</v>
      </c>
      <c r="BH75">
        <v>0.1194029851</v>
      </c>
      <c r="BI75">
        <v>2.9850746300000001E-2</v>
      </c>
      <c r="BJ75">
        <v>3.7313432799999997E-2</v>
      </c>
      <c r="BK75">
        <v>8.2089552199999999E-2</v>
      </c>
      <c r="BL75">
        <v>0.14179104479999999</v>
      </c>
      <c r="BM75">
        <v>0.2164179104</v>
      </c>
      <c r="BN75">
        <v>0.1865671642</v>
      </c>
      <c r="BO75">
        <v>3.6488549618000001</v>
      </c>
      <c r="BP75">
        <v>3.6153846154</v>
      </c>
      <c r="BQ75">
        <v>3.328125</v>
      </c>
      <c r="BR75">
        <v>3.0465116279000002</v>
      </c>
      <c r="BS75">
        <v>2.8320610686999999</v>
      </c>
      <c r="BT75">
        <v>2.9015151514999999</v>
      </c>
      <c r="BU75">
        <v>0.26119402990000001</v>
      </c>
      <c r="BV75">
        <v>0.27611940299999999</v>
      </c>
      <c r="BW75">
        <v>0.38805970150000002</v>
      </c>
      <c r="BX75">
        <v>0.41044776119999998</v>
      </c>
      <c r="BY75">
        <v>0.28358208959999998</v>
      </c>
      <c r="BZ75">
        <v>0.35074626869999997</v>
      </c>
      <c r="CA75">
        <v>2.2388059700000001E-2</v>
      </c>
      <c r="CB75">
        <v>2.9850746300000001E-2</v>
      </c>
      <c r="CC75">
        <v>4.4776119400000002E-2</v>
      </c>
      <c r="CD75">
        <v>3.7313432799999997E-2</v>
      </c>
      <c r="CE75">
        <v>2.2388059700000001E-2</v>
      </c>
      <c r="CF75">
        <v>1.49253731E-2</v>
      </c>
      <c r="CG75">
        <v>0.67910447760000003</v>
      </c>
      <c r="CH75">
        <v>0.64925373129999997</v>
      </c>
      <c r="CI75">
        <v>0.45522388060000002</v>
      </c>
      <c r="CJ75">
        <v>0.33582089549999999</v>
      </c>
      <c r="CK75">
        <v>0.33582089549999999</v>
      </c>
      <c r="CL75">
        <v>0.32835820900000001</v>
      </c>
      <c r="CM75">
        <v>0.19402985070000001</v>
      </c>
      <c r="CN75">
        <v>4.4776119400000002E-2</v>
      </c>
      <c r="CO75">
        <v>1.49253731E-2</v>
      </c>
      <c r="CP75">
        <v>6.7164179099999999E-2</v>
      </c>
      <c r="CQ75">
        <v>5.2238805999999999E-2</v>
      </c>
      <c r="CR75">
        <v>5.9701492500000002E-2</v>
      </c>
      <c r="CS75">
        <v>2.2388059700000001E-2</v>
      </c>
      <c r="CT75">
        <v>6.7164179099999999E-2</v>
      </c>
      <c r="CU75">
        <v>0.1865671642</v>
      </c>
      <c r="CV75">
        <v>0.14179104479999999</v>
      </c>
      <c r="CW75">
        <v>9.7014925399999993E-2</v>
      </c>
      <c r="CX75">
        <v>0.16417910450000001</v>
      </c>
      <c r="CY75">
        <v>0.16417910450000001</v>
      </c>
      <c r="CZ75">
        <v>0.1343283582</v>
      </c>
      <c r="DA75">
        <v>5.9701492500000002E-2</v>
      </c>
      <c r="DB75">
        <v>0.2014925373</v>
      </c>
      <c r="DC75">
        <v>0.35820895520000001</v>
      </c>
      <c r="DD75">
        <v>0.31343283579999998</v>
      </c>
      <c r="DE75">
        <v>0.39552238810000001</v>
      </c>
      <c r="DF75">
        <v>0.37313432839999999</v>
      </c>
      <c r="DG75">
        <v>0.41044776119999998</v>
      </c>
      <c r="DH75">
        <v>0.40298507459999999</v>
      </c>
      <c r="DI75">
        <v>0.3656716418</v>
      </c>
      <c r="DJ75">
        <v>0.32089552240000002</v>
      </c>
      <c r="DK75">
        <v>0.22388059699999999</v>
      </c>
      <c r="DL75">
        <v>0.47014925369999999</v>
      </c>
      <c r="DM75">
        <v>0.45522388060000002</v>
      </c>
      <c r="DN75">
        <v>0.37313432839999999</v>
      </c>
      <c r="DO75">
        <v>0.32835820900000001</v>
      </c>
      <c r="DP75">
        <v>0.38059701489999997</v>
      </c>
      <c r="DQ75">
        <v>0.54477611940000004</v>
      </c>
      <c r="DR75">
        <v>0.37313432839999999</v>
      </c>
      <c r="DS75">
        <v>3.7313432799999997E-2</v>
      </c>
      <c r="DT75">
        <v>2.9850746300000001E-2</v>
      </c>
      <c r="DU75">
        <v>3.7313432799999997E-2</v>
      </c>
      <c r="DV75">
        <v>2.2388059700000001E-2</v>
      </c>
      <c r="DW75">
        <v>4.4776119400000002E-2</v>
      </c>
      <c r="DX75">
        <v>2.2388059700000001E-2</v>
      </c>
      <c r="DY75">
        <v>7.4626865999999998E-3</v>
      </c>
      <c r="DZ75">
        <v>3.7313432799999997E-2</v>
      </c>
      <c r="EA75">
        <v>2.6356589147</v>
      </c>
      <c r="EB75">
        <v>3.2461538461999999</v>
      </c>
      <c r="EC75">
        <v>3.3410852712999999</v>
      </c>
      <c r="ED75">
        <v>3.0763358779000001</v>
      </c>
      <c r="EE75">
        <v>3.0625</v>
      </c>
      <c r="EF75">
        <v>3.1297709924000001</v>
      </c>
      <c r="EG75">
        <v>3.4436090226</v>
      </c>
      <c r="EH75">
        <v>3.0387596899</v>
      </c>
      <c r="EI75">
        <v>5.2238805999999999E-2</v>
      </c>
      <c r="EJ75">
        <v>0</v>
      </c>
      <c r="EK75">
        <v>7.4626865999999998E-3</v>
      </c>
      <c r="EL75">
        <v>5.2238805999999999E-2</v>
      </c>
      <c r="EM75">
        <v>5.9701492500000002E-2</v>
      </c>
      <c r="EN75">
        <v>9.7014925399999993E-2</v>
      </c>
      <c r="EO75">
        <v>5.9701492500000002E-2</v>
      </c>
      <c r="EP75">
        <v>0.17910447760000001</v>
      </c>
      <c r="EQ75">
        <v>0.1044776119</v>
      </c>
      <c r="ER75">
        <v>0.35820895520000001</v>
      </c>
      <c r="ES75">
        <v>2.9850746300000001E-2</v>
      </c>
      <c r="ET75">
        <v>2.2388059700000001E-2</v>
      </c>
      <c r="EU75">
        <v>0.11194029849999999</v>
      </c>
      <c r="EV75">
        <v>5.9701492500000002E-2</v>
      </c>
      <c r="EW75">
        <v>0.12686567160000001</v>
      </c>
      <c r="EX75">
        <v>5.9701492500000002E-2</v>
      </c>
      <c r="EY75">
        <v>0.51492537309999997</v>
      </c>
      <c r="EZ75">
        <v>0.40298507459999999</v>
      </c>
      <c r="FA75">
        <v>0.47014925369999999</v>
      </c>
      <c r="FB75">
        <v>0.54477611940000004</v>
      </c>
      <c r="FC75">
        <v>0.61194029849999998</v>
      </c>
      <c r="FD75">
        <v>0.2462686567</v>
      </c>
      <c r="FE75">
        <v>0.2686567164</v>
      </c>
      <c r="FF75">
        <v>0.31343283579999998</v>
      </c>
      <c r="FG75">
        <v>0.17910447760000001</v>
      </c>
      <c r="FH75">
        <v>0.2313432836</v>
      </c>
      <c r="FI75">
        <v>0.15671641789999999</v>
      </c>
      <c r="FJ75">
        <v>0.1343283582</v>
      </c>
      <c r="FK75">
        <v>6.7164179099999999E-2</v>
      </c>
      <c r="FL75">
        <v>0.1044776119</v>
      </c>
      <c r="FM75">
        <v>5.2238805999999999E-2</v>
      </c>
      <c r="FN75">
        <v>2.2388059700000001E-2</v>
      </c>
      <c r="FO75">
        <v>2.2388059700000001E-2</v>
      </c>
      <c r="FP75">
        <v>1.49253731E-2</v>
      </c>
      <c r="FQ75">
        <v>7.4626865999999998E-3</v>
      </c>
      <c r="FR75">
        <v>1.49253731E-2</v>
      </c>
      <c r="FS75">
        <v>3.7313432799999997E-2</v>
      </c>
      <c r="FT75">
        <v>5.9701492500000002E-2</v>
      </c>
      <c r="FU75">
        <v>7.4626865700000003E-2</v>
      </c>
      <c r="FV75">
        <v>3.7313432799999997E-2</v>
      </c>
      <c r="FW75">
        <v>2.9850746300000001E-2</v>
      </c>
      <c r="FX75">
        <v>0.1044776119</v>
      </c>
      <c r="FY75">
        <v>8.9552238800000003E-2</v>
      </c>
      <c r="FZ75">
        <v>8.9552238800000003E-2</v>
      </c>
      <c r="GA75">
        <v>0.1194029851</v>
      </c>
      <c r="GB75">
        <v>8.9552238800000003E-2</v>
      </c>
      <c r="GC75">
        <v>0.1492537313</v>
      </c>
      <c r="GD75">
        <v>0.3656716418</v>
      </c>
      <c r="GE75">
        <v>0.1865671642</v>
      </c>
      <c r="GF75">
        <v>0.2014925373</v>
      </c>
      <c r="GG75">
        <v>0.20895522389999999</v>
      </c>
      <c r="GH75">
        <v>0.2313432836</v>
      </c>
      <c r="GI75">
        <v>0.2313432836</v>
      </c>
      <c r="GJ75">
        <v>2.5461538462000002</v>
      </c>
      <c r="GK75">
        <v>2.9312977098999999</v>
      </c>
      <c r="GL75">
        <v>2.8015267175999998</v>
      </c>
      <c r="GM75">
        <v>2.7615384614999998</v>
      </c>
      <c r="GN75">
        <v>2.7177419354999999</v>
      </c>
      <c r="GO75">
        <v>2.6279069766999998</v>
      </c>
      <c r="GP75">
        <v>0.3656716418</v>
      </c>
      <c r="GQ75">
        <v>0.40298507459999999</v>
      </c>
      <c r="GR75">
        <v>0.5</v>
      </c>
      <c r="GS75">
        <v>0.42537313430000001</v>
      </c>
      <c r="GT75">
        <v>0.45522388060000002</v>
      </c>
      <c r="GU75">
        <v>0.41044776119999998</v>
      </c>
      <c r="GV75">
        <v>2.9850746300000001E-2</v>
      </c>
      <c r="GW75">
        <v>2.2388059700000001E-2</v>
      </c>
      <c r="GX75">
        <v>2.2388059700000001E-2</v>
      </c>
      <c r="GY75">
        <v>2.9850746300000001E-2</v>
      </c>
      <c r="GZ75">
        <v>7.4626865700000003E-2</v>
      </c>
      <c r="HA75">
        <v>3.7313432799999997E-2</v>
      </c>
      <c r="HB75">
        <v>0.1343283582</v>
      </c>
      <c r="HC75">
        <v>0.2985074627</v>
      </c>
      <c r="HD75">
        <v>0.1865671642</v>
      </c>
      <c r="HE75">
        <v>0.2164179104</v>
      </c>
      <c r="HF75">
        <v>0.1492537313</v>
      </c>
      <c r="HG75">
        <v>0.17164179099999999</v>
      </c>
      <c r="HH75" t="s">
        <v>928</v>
      </c>
      <c r="HI75">
        <v>47</v>
      </c>
      <c r="HJ75">
        <v>134</v>
      </c>
      <c r="HK75">
        <v>138</v>
      </c>
      <c r="HL75" t="s">
        <v>640</v>
      </c>
      <c r="HM75">
        <v>299</v>
      </c>
      <c r="HN75">
        <v>2</v>
      </c>
    </row>
    <row r="76" spans="1:222" x14ac:dyDescent="0.25">
      <c r="A76">
        <v>400106</v>
      </c>
      <c r="B76" t="s">
        <v>477</v>
      </c>
      <c r="D76" t="s">
        <v>44</v>
      </c>
      <c r="E76" t="s">
        <v>45</v>
      </c>
      <c r="M76" t="s">
        <v>42</v>
      </c>
      <c r="FD76"/>
      <c r="HH76" t="s">
        <v>929</v>
      </c>
      <c r="HL76" t="s">
        <v>477</v>
      </c>
      <c r="HM76">
        <v>807</v>
      </c>
    </row>
    <row r="77" spans="1:222" x14ac:dyDescent="0.25">
      <c r="A77">
        <v>400107</v>
      </c>
      <c r="B77" t="s">
        <v>390</v>
      </c>
      <c r="C77" t="s">
        <v>38</v>
      </c>
      <c r="D77" t="s">
        <v>44</v>
      </c>
      <c r="E77" s="151">
        <v>0.41</v>
      </c>
      <c r="F77">
        <v>33</v>
      </c>
      <c r="G77" t="s">
        <v>49</v>
      </c>
      <c r="H77">
        <v>37</v>
      </c>
      <c r="I77" t="s">
        <v>49</v>
      </c>
      <c r="J77">
        <v>29</v>
      </c>
      <c r="K77" t="s">
        <v>49</v>
      </c>
      <c r="L77">
        <v>8.34</v>
      </c>
      <c r="M77" t="s">
        <v>38</v>
      </c>
      <c r="N77">
        <v>35.058823529000001</v>
      </c>
      <c r="O77">
        <v>95</v>
      </c>
      <c r="P77">
        <v>95</v>
      </c>
      <c r="Q77">
        <v>0</v>
      </c>
      <c r="R77">
        <v>76</v>
      </c>
      <c r="S77">
        <v>0</v>
      </c>
      <c r="T77">
        <v>7</v>
      </c>
      <c r="U77">
        <v>1</v>
      </c>
      <c r="V77">
        <v>0</v>
      </c>
      <c r="W77">
        <v>2</v>
      </c>
      <c r="X77">
        <v>7</v>
      </c>
      <c r="Y77">
        <v>1.05263158E-2</v>
      </c>
      <c r="Z77">
        <v>3.1578947400000001E-2</v>
      </c>
      <c r="AA77">
        <v>1.05263158E-2</v>
      </c>
      <c r="AB77">
        <v>7.36842105E-2</v>
      </c>
      <c r="AC77">
        <v>0.1263157895</v>
      </c>
      <c r="AD77">
        <v>0.1052631579</v>
      </c>
      <c r="AE77">
        <v>8.4210526300000005E-2</v>
      </c>
      <c r="AF77">
        <v>8.4210526300000005E-2</v>
      </c>
      <c r="AG77">
        <v>0.13684210529999999</v>
      </c>
      <c r="AH77">
        <v>0.13684210529999999</v>
      </c>
      <c r="AI77">
        <v>0.30526315790000003</v>
      </c>
      <c r="AJ77">
        <v>0.36842105260000002</v>
      </c>
      <c r="AK77">
        <v>0.28421052629999999</v>
      </c>
      <c r="AL77">
        <v>0.29473684210000001</v>
      </c>
      <c r="AM77">
        <v>0.27368421050000002</v>
      </c>
      <c r="AN77">
        <v>1.05263158E-2</v>
      </c>
      <c r="AO77">
        <v>1.05263158E-2</v>
      </c>
      <c r="AP77">
        <v>1.05263158E-2</v>
      </c>
      <c r="AQ77">
        <v>1.05263158E-2</v>
      </c>
      <c r="AR77">
        <v>3.1578947400000001E-2</v>
      </c>
      <c r="AS77">
        <v>0.56842105259999998</v>
      </c>
      <c r="AT77">
        <v>0.50526315789999998</v>
      </c>
      <c r="AU77">
        <v>0.61052631580000005</v>
      </c>
      <c r="AV77">
        <v>0.4842105263</v>
      </c>
      <c r="AW77">
        <v>0.43157894740000002</v>
      </c>
      <c r="AX77">
        <v>3.4468085105999999</v>
      </c>
      <c r="AY77">
        <v>3.3617021277000001</v>
      </c>
      <c r="AZ77">
        <v>3.5106382978999999</v>
      </c>
      <c r="BA77">
        <v>3.2021276595999999</v>
      </c>
      <c r="BB77">
        <v>3.0434782609000002</v>
      </c>
      <c r="BC77">
        <v>1.05263158E-2</v>
      </c>
      <c r="BD77">
        <v>1.05263158E-2</v>
      </c>
      <c r="BE77">
        <v>3.1578947400000001E-2</v>
      </c>
      <c r="BF77">
        <v>3.1578947400000001E-2</v>
      </c>
      <c r="BG77">
        <v>7.36842105E-2</v>
      </c>
      <c r="BH77">
        <v>6.3157894699999995E-2</v>
      </c>
      <c r="BI77">
        <v>7.36842105E-2</v>
      </c>
      <c r="BJ77">
        <v>7.36842105E-2</v>
      </c>
      <c r="BK77">
        <v>0.1263157895</v>
      </c>
      <c r="BL77">
        <v>0.11578947370000001</v>
      </c>
      <c r="BM77">
        <v>0.1052631579</v>
      </c>
      <c r="BN77">
        <v>9.4736842099999996E-2</v>
      </c>
      <c r="BO77">
        <v>3.6276595745</v>
      </c>
      <c r="BP77">
        <v>3.6210526316</v>
      </c>
      <c r="BQ77">
        <v>3.376344086</v>
      </c>
      <c r="BR77">
        <v>3.5425531915000001</v>
      </c>
      <c r="BS77">
        <v>3.3617021277000001</v>
      </c>
      <c r="BT77">
        <v>3.4042553190999998</v>
      </c>
      <c r="BU77">
        <v>0.18947368419999999</v>
      </c>
      <c r="BV77">
        <v>0.2</v>
      </c>
      <c r="BW77">
        <v>0.26315789470000001</v>
      </c>
      <c r="BX77">
        <v>0.1263157895</v>
      </c>
      <c r="BY77">
        <v>0.2</v>
      </c>
      <c r="BZ77">
        <v>0.2105263158</v>
      </c>
      <c r="CA77">
        <v>1.05263158E-2</v>
      </c>
      <c r="CB77">
        <v>0</v>
      </c>
      <c r="CC77">
        <v>2.10526316E-2</v>
      </c>
      <c r="CD77">
        <v>1.05263158E-2</v>
      </c>
      <c r="CE77">
        <v>1.05263158E-2</v>
      </c>
      <c r="CF77">
        <v>1.05263158E-2</v>
      </c>
      <c r="CG77">
        <v>0.71578947370000001</v>
      </c>
      <c r="CH77">
        <v>0.71578947370000001</v>
      </c>
      <c r="CI77">
        <v>0.55789473680000001</v>
      </c>
      <c r="CJ77">
        <v>0.71578947370000001</v>
      </c>
      <c r="CK77">
        <v>0.61052631580000005</v>
      </c>
      <c r="CL77">
        <v>0.62105263160000002</v>
      </c>
      <c r="CM77">
        <v>0.15789473679999999</v>
      </c>
      <c r="CN77">
        <v>0</v>
      </c>
      <c r="CO77">
        <v>1.05263158E-2</v>
      </c>
      <c r="CP77">
        <v>6.3157894699999995E-2</v>
      </c>
      <c r="CQ77">
        <v>5.2631578900000003E-2</v>
      </c>
      <c r="CR77">
        <v>3.1578947400000001E-2</v>
      </c>
      <c r="CS77">
        <v>4.21052632E-2</v>
      </c>
      <c r="CT77">
        <v>1.05263158E-2</v>
      </c>
      <c r="CU77">
        <v>0.23157894740000001</v>
      </c>
      <c r="CV77">
        <v>9.4736842099999996E-2</v>
      </c>
      <c r="CW77">
        <v>8.4210526300000005E-2</v>
      </c>
      <c r="CX77">
        <v>8.4210526300000005E-2</v>
      </c>
      <c r="CY77">
        <v>0.11578947370000001</v>
      </c>
      <c r="CZ77">
        <v>4.21052632E-2</v>
      </c>
      <c r="DA77">
        <v>5.2631578900000003E-2</v>
      </c>
      <c r="DB77">
        <v>8.4210526300000005E-2</v>
      </c>
      <c r="DC77">
        <v>0.2</v>
      </c>
      <c r="DD77">
        <v>0.28421052629999999</v>
      </c>
      <c r="DE77">
        <v>0.23157894740000001</v>
      </c>
      <c r="DF77">
        <v>0.32631578950000001</v>
      </c>
      <c r="DG77">
        <v>0.34736842109999999</v>
      </c>
      <c r="DH77">
        <v>0.41052631579999999</v>
      </c>
      <c r="DI77">
        <v>0.26315789470000001</v>
      </c>
      <c r="DJ77">
        <v>0.29473684210000001</v>
      </c>
      <c r="DK77">
        <v>0.4</v>
      </c>
      <c r="DL77">
        <v>0.62105263160000002</v>
      </c>
      <c r="DM77">
        <v>0.65263157890000001</v>
      </c>
      <c r="DN77">
        <v>0.4842105263</v>
      </c>
      <c r="DO77">
        <v>0.47368421049999998</v>
      </c>
      <c r="DP77">
        <v>0.4842105263</v>
      </c>
      <c r="DQ77">
        <v>0.62105263160000002</v>
      </c>
      <c r="DR77">
        <v>0.57894736840000005</v>
      </c>
      <c r="DS77">
        <v>1.05263158E-2</v>
      </c>
      <c r="DT77">
        <v>0</v>
      </c>
      <c r="DU77">
        <v>2.10526316E-2</v>
      </c>
      <c r="DV77">
        <v>4.21052632E-2</v>
      </c>
      <c r="DW77">
        <v>1.05263158E-2</v>
      </c>
      <c r="DX77">
        <v>3.1578947400000001E-2</v>
      </c>
      <c r="DY77">
        <v>2.10526316E-2</v>
      </c>
      <c r="DZ77">
        <v>3.1578947400000001E-2</v>
      </c>
      <c r="EA77">
        <v>2.8510638298000002</v>
      </c>
      <c r="EB77">
        <v>3.5263157894999999</v>
      </c>
      <c r="EC77">
        <v>3.5591397849000002</v>
      </c>
      <c r="ED77">
        <v>3.2857142857000001</v>
      </c>
      <c r="EE77">
        <v>3.2553191489</v>
      </c>
      <c r="EF77">
        <v>3.3913043477999998</v>
      </c>
      <c r="EG77">
        <v>3.4946236558999999</v>
      </c>
      <c r="EH77">
        <v>3.4891304347999998</v>
      </c>
      <c r="EI77">
        <v>4.21052632E-2</v>
      </c>
      <c r="EJ77">
        <v>0</v>
      </c>
      <c r="EK77">
        <v>0</v>
      </c>
      <c r="EL77">
        <v>4.21052632E-2</v>
      </c>
      <c r="EM77">
        <v>1.05263158E-2</v>
      </c>
      <c r="EN77">
        <v>4.21052632E-2</v>
      </c>
      <c r="EO77">
        <v>6.3157894699999995E-2</v>
      </c>
      <c r="EP77">
        <v>0.2</v>
      </c>
      <c r="EQ77">
        <v>0.16842105260000001</v>
      </c>
      <c r="ER77">
        <v>0.4</v>
      </c>
      <c r="ES77">
        <v>3.1578947400000001E-2</v>
      </c>
      <c r="ET77">
        <v>4.21052632E-2</v>
      </c>
      <c r="EU77">
        <v>5.2631578900000003E-2</v>
      </c>
      <c r="EV77">
        <v>8.4210526300000005E-2</v>
      </c>
      <c r="EW77">
        <v>0.2</v>
      </c>
      <c r="EX77">
        <v>0.15789473679999999</v>
      </c>
      <c r="EY77">
        <v>0.4</v>
      </c>
      <c r="EZ77">
        <v>0.29473684210000001</v>
      </c>
      <c r="FA77">
        <v>0.37894736839999998</v>
      </c>
      <c r="FB77">
        <v>0.36842105260000002</v>
      </c>
      <c r="FC77">
        <v>0.33684210530000003</v>
      </c>
      <c r="FD77">
        <v>0.46315789470000002</v>
      </c>
      <c r="FE77">
        <v>0.55789473680000001</v>
      </c>
      <c r="FF77">
        <v>0.4210526316</v>
      </c>
      <c r="FG77">
        <v>0.33684210530000003</v>
      </c>
      <c r="FH77">
        <v>0.41052631579999999</v>
      </c>
      <c r="FI77">
        <v>6.3157894699999995E-2</v>
      </c>
      <c r="FJ77">
        <v>4.21052632E-2</v>
      </c>
      <c r="FK77">
        <v>5.2631578900000003E-2</v>
      </c>
      <c r="FL77">
        <v>4.21052632E-2</v>
      </c>
      <c r="FM77">
        <v>6.3157894699999995E-2</v>
      </c>
      <c r="FN77">
        <v>2.10526316E-2</v>
      </c>
      <c r="FO77">
        <v>2.10526316E-2</v>
      </c>
      <c r="FP77">
        <v>2.10526316E-2</v>
      </c>
      <c r="FQ77">
        <v>2.10526316E-2</v>
      </c>
      <c r="FR77">
        <v>0</v>
      </c>
      <c r="FS77">
        <v>1.05263158E-2</v>
      </c>
      <c r="FT77">
        <v>3.1578947400000001E-2</v>
      </c>
      <c r="FU77">
        <v>4.21052632E-2</v>
      </c>
      <c r="FV77">
        <v>3.1578947400000001E-2</v>
      </c>
      <c r="FW77">
        <v>3.1578947400000001E-2</v>
      </c>
      <c r="FX77">
        <v>0.11578947370000001</v>
      </c>
      <c r="FY77">
        <v>0.1052631579</v>
      </c>
      <c r="FZ77">
        <v>0.13684210529999999</v>
      </c>
      <c r="GA77">
        <v>0.15789473679999999</v>
      </c>
      <c r="GB77">
        <v>8.4210526300000005E-2</v>
      </c>
      <c r="GC77">
        <v>0.13684210529999999</v>
      </c>
      <c r="GD77">
        <v>0.27368421050000002</v>
      </c>
      <c r="GE77">
        <v>0.2421052632</v>
      </c>
      <c r="GF77">
        <v>0.23157894740000001</v>
      </c>
      <c r="GG77">
        <v>0.23157894740000001</v>
      </c>
      <c r="GH77">
        <v>0.31578947369999999</v>
      </c>
      <c r="GI77">
        <v>0.26315789470000001</v>
      </c>
      <c r="GJ77">
        <v>2.7065217390999998</v>
      </c>
      <c r="GK77">
        <v>2.8494623656</v>
      </c>
      <c r="GL77">
        <v>2.7741935484</v>
      </c>
      <c r="GM77">
        <v>2.7419354838999999</v>
      </c>
      <c r="GN77">
        <v>2.7173913043</v>
      </c>
      <c r="GO77">
        <v>2.7065217390999998</v>
      </c>
      <c r="GP77">
        <v>0.3578947368</v>
      </c>
      <c r="GQ77">
        <v>0.32631578950000001</v>
      </c>
      <c r="GR77">
        <v>0.32631578950000001</v>
      </c>
      <c r="GS77">
        <v>0.29473684210000001</v>
      </c>
      <c r="GT77">
        <v>0.3578947368</v>
      </c>
      <c r="GU77">
        <v>0.31578947369999999</v>
      </c>
      <c r="GV77">
        <v>3.1578947400000001E-2</v>
      </c>
      <c r="GW77">
        <v>2.10526316E-2</v>
      </c>
      <c r="GX77">
        <v>2.10526316E-2</v>
      </c>
      <c r="GY77">
        <v>2.10526316E-2</v>
      </c>
      <c r="GZ77">
        <v>3.1578947400000001E-2</v>
      </c>
      <c r="HA77">
        <v>3.1578947400000001E-2</v>
      </c>
      <c r="HB77">
        <v>0.22105263159999999</v>
      </c>
      <c r="HC77">
        <v>0.30526315790000003</v>
      </c>
      <c r="HD77">
        <v>0.28421052629999999</v>
      </c>
      <c r="HE77">
        <v>0.29473684210000001</v>
      </c>
      <c r="HF77">
        <v>0.2105263158</v>
      </c>
      <c r="HG77">
        <v>0.25263157889999999</v>
      </c>
      <c r="HH77" t="s">
        <v>930</v>
      </c>
      <c r="HI77">
        <v>41</v>
      </c>
      <c r="HJ77">
        <v>95</v>
      </c>
      <c r="HK77">
        <v>149</v>
      </c>
      <c r="HL77" t="s">
        <v>390</v>
      </c>
      <c r="HM77">
        <v>425</v>
      </c>
      <c r="HN77">
        <v>2</v>
      </c>
    </row>
    <row r="78" spans="1:222" x14ac:dyDescent="0.25">
      <c r="A78">
        <v>400111</v>
      </c>
      <c r="B78" t="s">
        <v>389</v>
      </c>
      <c r="D78" t="s">
        <v>44</v>
      </c>
      <c r="E78" t="s">
        <v>45</v>
      </c>
      <c r="M78" t="s">
        <v>38</v>
      </c>
      <c r="N78">
        <v>22.937625754999999</v>
      </c>
      <c r="O78">
        <v>74</v>
      </c>
      <c r="P78">
        <v>74</v>
      </c>
      <c r="Q78">
        <v>0</v>
      </c>
      <c r="R78">
        <v>66</v>
      </c>
      <c r="S78">
        <v>0</v>
      </c>
      <c r="T78">
        <v>0</v>
      </c>
      <c r="U78">
        <v>0</v>
      </c>
      <c r="V78">
        <v>0</v>
      </c>
      <c r="W78">
        <v>2</v>
      </c>
      <c r="X78">
        <v>4</v>
      </c>
      <c r="Y78">
        <v>1.3513513499999999E-2</v>
      </c>
      <c r="Z78">
        <v>1.3513513499999999E-2</v>
      </c>
      <c r="AA78">
        <v>1.3513513499999999E-2</v>
      </c>
      <c r="AB78">
        <v>0</v>
      </c>
      <c r="AC78">
        <v>0.1081081081</v>
      </c>
      <c r="AD78">
        <v>0.1081081081</v>
      </c>
      <c r="AE78">
        <v>0.1081081081</v>
      </c>
      <c r="AF78">
        <v>4.05405405E-2</v>
      </c>
      <c r="AG78">
        <v>0.1891891892</v>
      </c>
      <c r="AH78">
        <v>0.12162162159999999</v>
      </c>
      <c r="AI78">
        <v>0.17567567570000001</v>
      </c>
      <c r="AJ78">
        <v>0.2702702703</v>
      </c>
      <c r="AK78">
        <v>0.2297297297</v>
      </c>
      <c r="AL78">
        <v>0.28378378380000002</v>
      </c>
      <c r="AM78">
        <v>0.36486486489999997</v>
      </c>
      <c r="AN78">
        <v>0</v>
      </c>
      <c r="AO78">
        <v>4.05405405E-2</v>
      </c>
      <c r="AP78">
        <v>1.3513513499999999E-2</v>
      </c>
      <c r="AQ78">
        <v>0</v>
      </c>
      <c r="AR78">
        <v>2.7027026999999999E-2</v>
      </c>
      <c r="AS78">
        <v>0.70270270270000001</v>
      </c>
      <c r="AT78">
        <v>0.56756756760000004</v>
      </c>
      <c r="AU78">
        <v>0.70270270270000001</v>
      </c>
      <c r="AV78">
        <v>0.52702702700000004</v>
      </c>
      <c r="AW78">
        <v>0.37837837839999999</v>
      </c>
      <c r="AX78">
        <v>3.5675675675999998</v>
      </c>
      <c r="AY78">
        <v>3.4507042254</v>
      </c>
      <c r="AZ78">
        <v>3.6438356164000001</v>
      </c>
      <c r="BA78">
        <v>3.3378378378</v>
      </c>
      <c r="BB78">
        <v>3.0416666666999999</v>
      </c>
      <c r="BC78">
        <v>0</v>
      </c>
      <c r="BD78">
        <v>1.3513513499999999E-2</v>
      </c>
      <c r="BE78">
        <v>4.05405405E-2</v>
      </c>
      <c r="BF78">
        <v>2.7027026999999999E-2</v>
      </c>
      <c r="BG78">
        <v>0.1351351351</v>
      </c>
      <c r="BH78">
        <v>6.7567567600000003E-2</v>
      </c>
      <c r="BI78">
        <v>2.7027026999999999E-2</v>
      </c>
      <c r="BJ78">
        <v>4.05405405E-2</v>
      </c>
      <c r="BK78">
        <v>0.1351351351</v>
      </c>
      <c r="BL78">
        <v>8.1081081099999994E-2</v>
      </c>
      <c r="BM78">
        <v>0.12162162159999999</v>
      </c>
      <c r="BN78">
        <v>0.12162162159999999</v>
      </c>
      <c r="BO78">
        <v>3.7837837838000001</v>
      </c>
      <c r="BP78">
        <v>3.6756756757</v>
      </c>
      <c r="BQ78">
        <v>3.2602739725999998</v>
      </c>
      <c r="BR78">
        <v>3.5479452055</v>
      </c>
      <c r="BS78">
        <v>3.0547945205000002</v>
      </c>
      <c r="BT78">
        <v>3.2297297296999998</v>
      </c>
      <c r="BU78">
        <v>0.16216216219999999</v>
      </c>
      <c r="BV78">
        <v>0.20270270269999999</v>
      </c>
      <c r="BW78">
        <v>0.33783783779999998</v>
      </c>
      <c r="BX78">
        <v>0.20270270269999999</v>
      </c>
      <c r="BY78">
        <v>0.28378378380000002</v>
      </c>
      <c r="BZ78">
        <v>0.32432432430000002</v>
      </c>
      <c r="CA78">
        <v>0</v>
      </c>
      <c r="CB78">
        <v>0</v>
      </c>
      <c r="CC78">
        <v>1.3513513499999999E-2</v>
      </c>
      <c r="CD78">
        <v>1.3513513499999999E-2</v>
      </c>
      <c r="CE78">
        <v>1.3513513499999999E-2</v>
      </c>
      <c r="CF78">
        <v>0</v>
      </c>
      <c r="CG78">
        <v>0.81081081079999995</v>
      </c>
      <c r="CH78">
        <v>0.74324324320000001</v>
      </c>
      <c r="CI78">
        <v>0.47297297300000002</v>
      </c>
      <c r="CJ78">
        <v>0.67567567569999998</v>
      </c>
      <c r="CK78">
        <v>0.44594594589999997</v>
      </c>
      <c r="CL78">
        <v>0.48648648649999998</v>
      </c>
      <c r="CM78">
        <v>0.1081081081</v>
      </c>
      <c r="CN78">
        <v>2.7027026999999999E-2</v>
      </c>
      <c r="CO78">
        <v>0</v>
      </c>
      <c r="CP78">
        <v>5.4054054099999999E-2</v>
      </c>
      <c r="CQ78">
        <v>2.7027026999999999E-2</v>
      </c>
      <c r="CR78">
        <v>5.4054054099999999E-2</v>
      </c>
      <c r="CS78">
        <v>1.3513513499999999E-2</v>
      </c>
      <c r="CT78">
        <v>1.3513513499999999E-2</v>
      </c>
      <c r="CU78">
        <v>0.2297297297</v>
      </c>
      <c r="CV78">
        <v>8.1081081099999994E-2</v>
      </c>
      <c r="CW78">
        <v>5.4054054099999999E-2</v>
      </c>
      <c r="CX78">
        <v>8.1081081099999994E-2</v>
      </c>
      <c r="CY78">
        <v>0.1891891892</v>
      </c>
      <c r="CZ78">
        <v>0.1891891892</v>
      </c>
      <c r="DA78">
        <v>8.1081081099999994E-2</v>
      </c>
      <c r="DB78">
        <v>0.1081081081</v>
      </c>
      <c r="DC78">
        <v>0.39189189190000001</v>
      </c>
      <c r="DD78">
        <v>0.2702702703</v>
      </c>
      <c r="DE78">
        <v>0.33783783779999998</v>
      </c>
      <c r="DF78">
        <v>0.40540540539999997</v>
      </c>
      <c r="DG78">
        <v>0.35135135140000001</v>
      </c>
      <c r="DH78">
        <v>0.32432432430000002</v>
      </c>
      <c r="DI78">
        <v>0.2297297297</v>
      </c>
      <c r="DJ78">
        <v>0.2702702703</v>
      </c>
      <c r="DK78">
        <v>0.2297297297</v>
      </c>
      <c r="DL78">
        <v>0.60810810810000004</v>
      </c>
      <c r="DM78">
        <v>0.56756756760000004</v>
      </c>
      <c r="DN78">
        <v>0.41891891889999999</v>
      </c>
      <c r="DO78">
        <v>0.41891891889999999</v>
      </c>
      <c r="DP78">
        <v>0.40540540539999997</v>
      </c>
      <c r="DQ78">
        <v>0.63513513509999997</v>
      </c>
      <c r="DR78">
        <v>0.59459459459999997</v>
      </c>
      <c r="DS78">
        <v>4.05405405E-2</v>
      </c>
      <c r="DT78">
        <v>1.3513513499999999E-2</v>
      </c>
      <c r="DU78">
        <v>4.05405405E-2</v>
      </c>
      <c r="DV78">
        <v>4.05405405E-2</v>
      </c>
      <c r="DW78">
        <v>1.3513513499999999E-2</v>
      </c>
      <c r="DX78">
        <v>2.7027026999999999E-2</v>
      </c>
      <c r="DY78">
        <v>4.05405405E-2</v>
      </c>
      <c r="DZ78">
        <v>1.3513513499999999E-2</v>
      </c>
      <c r="EA78">
        <v>2.7746478873</v>
      </c>
      <c r="EB78">
        <v>3.4794520547999999</v>
      </c>
      <c r="EC78">
        <v>3.5352112675999998</v>
      </c>
      <c r="ED78">
        <v>3.2394366197000002</v>
      </c>
      <c r="EE78">
        <v>3.1780821918000002</v>
      </c>
      <c r="EF78">
        <v>3.1111111111</v>
      </c>
      <c r="EG78">
        <v>3.5492957746</v>
      </c>
      <c r="EH78">
        <v>3.4657534246999999</v>
      </c>
      <c r="EI78">
        <v>1.3513513499999999E-2</v>
      </c>
      <c r="EJ78">
        <v>0</v>
      </c>
      <c r="EK78">
        <v>2.7027026999999999E-2</v>
      </c>
      <c r="EL78">
        <v>0</v>
      </c>
      <c r="EM78">
        <v>0.12162162159999999</v>
      </c>
      <c r="EN78">
        <v>4.05405405E-2</v>
      </c>
      <c r="EO78">
        <v>5.4054054099999999E-2</v>
      </c>
      <c r="EP78">
        <v>0.20270270269999999</v>
      </c>
      <c r="EQ78">
        <v>6.7567567600000003E-2</v>
      </c>
      <c r="ER78">
        <v>0.43243243240000001</v>
      </c>
      <c r="ES78">
        <v>4.05405405E-2</v>
      </c>
      <c r="ET78">
        <v>1.3513513499999999E-2</v>
      </c>
      <c r="EU78">
        <v>1.3513513499999999E-2</v>
      </c>
      <c r="EV78">
        <v>8.1081081099999994E-2</v>
      </c>
      <c r="EW78">
        <v>0.1081081081</v>
      </c>
      <c r="EX78">
        <v>2.7027026999999999E-2</v>
      </c>
      <c r="EY78">
        <v>0.36486486489999997</v>
      </c>
      <c r="EZ78">
        <v>0.35135135140000001</v>
      </c>
      <c r="FA78">
        <v>0.40540540539999997</v>
      </c>
      <c r="FB78">
        <v>0.48648648649999998</v>
      </c>
      <c r="FC78">
        <v>0.2297297297</v>
      </c>
      <c r="FD78">
        <v>0.56756756760000004</v>
      </c>
      <c r="FE78">
        <v>0.5405405405</v>
      </c>
      <c r="FF78">
        <v>0.41891891889999999</v>
      </c>
      <c r="FG78">
        <v>0.33783783779999998</v>
      </c>
      <c r="FH78">
        <v>0.71621621619999998</v>
      </c>
      <c r="FI78">
        <v>1.3513513499999999E-2</v>
      </c>
      <c r="FJ78">
        <v>8.1081081099999994E-2</v>
      </c>
      <c r="FK78">
        <v>8.1081081099999994E-2</v>
      </c>
      <c r="FL78">
        <v>4.05405405E-2</v>
      </c>
      <c r="FM78">
        <v>0</v>
      </c>
      <c r="FN78">
        <v>2.7027026999999999E-2</v>
      </c>
      <c r="FO78">
        <v>0</v>
      </c>
      <c r="FP78">
        <v>0</v>
      </c>
      <c r="FQ78">
        <v>0</v>
      </c>
      <c r="FR78">
        <v>1.3513513499999999E-2</v>
      </c>
      <c r="FS78">
        <v>1.3513513499999999E-2</v>
      </c>
      <c r="FT78">
        <v>1.3513513499999999E-2</v>
      </c>
      <c r="FU78">
        <v>1.3513513499999999E-2</v>
      </c>
      <c r="FV78">
        <v>2.7027026999999999E-2</v>
      </c>
      <c r="FW78">
        <v>1.3513513499999999E-2</v>
      </c>
      <c r="FX78">
        <v>0.1891891892</v>
      </c>
      <c r="FY78">
        <v>4.05405405E-2</v>
      </c>
      <c r="FZ78">
        <v>8.1081081099999994E-2</v>
      </c>
      <c r="GA78">
        <v>0.12162162159999999</v>
      </c>
      <c r="GB78">
        <v>0.12162162159999999</v>
      </c>
      <c r="GC78">
        <v>0.20270270269999999</v>
      </c>
      <c r="GD78">
        <v>0.39189189190000001</v>
      </c>
      <c r="GE78">
        <v>0.24324324319999999</v>
      </c>
      <c r="GF78">
        <v>0.24324324319999999</v>
      </c>
      <c r="GG78">
        <v>0.28378378380000002</v>
      </c>
      <c r="GH78">
        <v>0.37837837839999999</v>
      </c>
      <c r="GI78">
        <v>0.35135135140000001</v>
      </c>
      <c r="GJ78">
        <v>2.3380281690000002</v>
      </c>
      <c r="GK78">
        <v>2.9295774647999999</v>
      </c>
      <c r="GL78">
        <v>2.8591549295999998</v>
      </c>
      <c r="GM78">
        <v>2.6714285713999999</v>
      </c>
      <c r="GN78">
        <v>2.5217391303999999</v>
      </c>
      <c r="GO78">
        <v>2.4</v>
      </c>
      <c r="GP78">
        <v>0.24324324319999999</v>
      </c>
      <c r="GQ78">
        <v>0.41891891889999999</v>
      </c>
      <c r="GR78">
        <v>0.36486486489999997</v>
      </c>
      <c r="GS78">
        <v>0.32432432430000002</v>
      </c>
      <c r="GT78">
        <v>0.25675675679999999</v>
      </c>
      <c r="GU78">
        <v>0.20270270269999999</v>
      </c>
      <c r="GV78">
        <v>4.05405405E-2</v>
      </c>
      <c r="GW78">
        <v>4.05405405E-2</v>
      </c>
      <c r="GX78">
        <v>4.05405405E-2</v>
      </c>
      <c r="GY78">
        <v>5.4054054099999999E-2</v>
      </c>
      <c r="GZ78">
        <v>6.7567567600000003E-2</v>
      </c>
      <c r="HA78">
        <v>5.4054054099999999E-2</v>
      </c>
      <c r="HB78">
        <v>0.1351351351</v>
      </c>
      <c r="HC78">
        <v>0.25675675679999999</v>
      </c>
      <c r="HD78">
        <v>0.2702702703</v>
      </c>
      <c r="HE78">
        <v>0.21621621620000001</v>
      </c>
      <c r="HF78">
        <v>0.17567567570000001</v>
      </c>
      <c r="HG78">
        <v>0.1891891892</v>
      </c>
      <c r="HH78" t="s">
        <v>931</v>
      </c>
      <c r="HJ78">
        <v>74</v>
      </c>
      <c r="HK78">
        <v>114</v>
      </c>
      <c r="HL78" t="s">
        <v>389</v>
      </c>
      <c r="HM78">
        <v>497</v>
      </c>
      <c r="HN78">
        <v>2</v>
      </c>
    </row>
    <row r="79" spans="1:222" x14ac:dyDescent="0.25">
      <c r="A79">
        <v>400112</v>
      </c>
      <c r="B79" t="s">
        <v>1588</v>
      </c>
      <c r="D79" t="s">
        <v>44</v>
      </c>
      <c r="E79" t="s">
        <v>45</v>
      </c>
      <c r="M79" t="s">
        <v>38</v>
      </c>
      <c r="FD79"/>
      <c r="HH79" t="s">
        <v>1589</v>
      </c>
      <c r="HL79" t="s">
        <v>1588</v>
      </c>
      <c r="HM79">
        <v>576</v>
      </c>
    </row>
    <row r="80" spans="1:222" x14ac:dyDescent="0.25">
      <c r="A80">
        <v>400113</v>
      </c>
      <c r="B80" t="s">
        <v>174</v>
      </c>
      <c r="C80" t="s">
        <v>42</v>
      </c>
      <c r="D80" t="s">
        <v>44</v>
      </c>
      <c r="E80" s="151">
        <v>0.3</v>
      </c>
      <c r="F80">
        <v>87</v>
      </c>
      <c r="G80" t="s">
        <v>62</v>
      </c>
      <c r="H80">
        <v>81</v>
      </c>
      <c r="I80" t="s">
        <v>62</v>
      </c>
      <c r="J80">
        <v>62</v>
      </c>
      <c r="K80" t="s">
        <v>39</v>
      </c>
      <c r="L80">
        <v>8.17</v>
      </c>
      <c r="M80" t="s">
        <v>42</v>
      </c>
      <c r="N80">
        <v>29.6875</v>
      </c>
      <c r="O80">
        <v>71</v>
      </c>
      <c r="P80">
        <v>71</v>
      </c>
      <c r="Q80">
        <v>1</v>
      </c>
      <c r="R80">
        <v>57</v>
      </c>
      <c r="S80">
        <v>0</v>
      </c>
      <c r="T80">
        <v>7</v>
      </c>
      <c r="U80">
        <v>0</v>
      </c>
      <c r="V80">
        <v>0</v>
      </c>
      <c r="W80">
        <v>2</v>
      </c>
      <c r="X80">
        <v>4</v>
      </c>
      <c r="Y80">
        <v>0</v>
      </c>
      <c r="Z80">
        <v>0</v>
      </c>
      <c r="AA80">
        <v>1.4084507E-2</v>
      </c>
      <c r="AB80">
        <v>0</v>
      </c>
      <c r="AC80">
        <v>5.6338028200000001E-2</v>
      </c>
      <c r="AD80">
        <v>0</v>
      </c>
      <c r="AE80">
        <v>1.4084507E-2</v>
      </c>
      <c r="AF80">
        <v>1.4084507E-2</v>
      </c>
      <c r="AG80">
        <v>8.4507042300000002E-2</v>
      </c>
      <c r="AH80">
        <v>5.6338028200000001E-2</v>
      </c>
      <c r="AI80">
        <v>0.18309859149999999</v>
      </c>
      <c r="AJ80">
        <v>0.36619718309999999</v>
      </c>
      <c r="AK80">
        <v>0.18309859149999999</v>
      </c>
      <c r="AL80">
        <v>0.2253521127</v>
      </c>
      <c r="AM80">
        <v>0.26760563380000002</v>
      </c>
      <c r="AN80">
        <v>0</v>
      </c>
      <c r="AO80">
        <v>4.2253521099999997E-2</v>
      </c>
      <c r="AP80">
        <v>5.6338028200000001E-2</v>
      </c>
      <c r="AQ80">
        <v>4.2253521099999997E-2</v>
      </c>
      <c r="AR80">
        <v>4.2253521099999997E-2</v>
      </c>
      <c r="AS80">
        <v>0.81690140850000004</v>
      </c>
      <c r="AT80">
        <v>0.57746478869999995</v>
      </c>
      <c r="AU80">
        <v>0.73239436619999998</v>
      </c>
      <c r="AV80">
        <v>0.64788732390000003</v>
      </c>
      <c r="AW80">
        <v>0.57746478869999995</v>
      </c>
      <c r="AX80">
        <v>3.8169014085000001</v>
      </c>
      <c r="AY80">
        <v>3.5882352941</v>
      </c>
      <c r="AZ80">
        <v>3.7313432835999998</v>
      </c>
      <c r="BA80">
        <v>3.5882352941</v>
      </c>
      <c r="BB80">
        <v>3.4264705881999999</v>
      </c>
      <c r="BC80">
        <v>0</v>
      </c>
      <c r="BD80">
        <v>1.4084507E-2</v>
      </c>
      <c r="BE80">
        <v>1.4084507E-2</v>
      </c>
      <c r="BF80">
        <v>5.6338028200000001E-2</v>
      </c>
      <c r="BG80">
        <v>7.0422535199999997E-2</v>
      </c>
      <c r="BH80">
        <v>2.8169014100000001E-2</v>
      </c>
      <c r="BI80">
        <v>0</v>
      </c>
      <c r="BJ80">
        <v>0</v>
      </c>
      <c r="BK80">
        <v>4.2253521099999997E-2</v>
      </c>
      <c r="BL80">
        <v>7.0422535199999997E-2</v>
      </c>
      <c r="BM80">
        <v>8.4507042300000002E-2</v>
      </c>
      <c r="BN80">
        <v>8.4507042300000002E-2</v>
      </c>
      <c r="BO80">
        <v>3.8571428570999999</v>
      </c>
      <c r="BP80">
        <v>3.8260869565000002</v>
      </c>
      <c r="BQ80">
        <v>3.4925373134000002</v>
      </c>
      <c r="BR80">
        <v>3.4117647059</v>
      </c>
      <c r="BS80">
        <v>3.3283582090000001</v>
      </c>
      <c r="BT80">
        <v>3.4927536232</v>
      </c>
      <c r="BU80">
        <v>0.14084507039999999</v>
      </c>
      <c r="BV80">
        <v>0.1267605634</v>
      </c>
      <c r="BW80">
        <v>0.35211267610000002</v>
      </c>
      <c r="BX80">
        <v>0.2535211268</v>
      </c>
      <c r="BY80">
        <v>0.2535211268</v>
      </c>
      <c r="BZ80">
        <v>0.23943661969999999</v>
      </c>
      <c r="CA80">
        <v>1.4084507E-2</v>
      </c>
      <c r="CB80">
        <v>2.8169014100000001E-2</v>
      </c>
      <c r="CC80">
        <v>5.6338028200000001E-2</v>
      </c>
      <c r="CD80">
        <v>4.2253521099999997E-2</v>
      </c>
      <c r="CE80">
        <v>5.6338028200000001E-2</v>
      </c>
      <c r="CF80">
        <v>2.8169014100000001E-2</v>
      </c>
      <c r="CG80">
        <v>0.84507042249999997</v>
      </c>
      <c r="CH80">
        <v>0.83098591550000001</v>
      </c>
      <c r="CI80">
        <v>0.53521126760000004</v>
      </c>
      <c r="CJ80">
        <v>0.57746478869999995</v>
      </c>
      <c r="CK80">
        <v>0.53521126760000004</v>
      </c>
      <c r="CL80">
        <v>0.61971830989999999</v>
      </c>
      <c r="CM80">
        <v>0.1267605634</v>
      </c>
      <c r="CN80">
        <v>0</v>
      </c>
      <c r="CO80">
        <v>0</v>
      </c>
      <c r="CP80">
        <v>2.8169014100000001E-2</v>
      </c>
      <c r="CQ80">
        <v>0</v>
      </c>
      <c r="CR80">
        <v>2.8169014100000001E-2</v>
      </c>
      <c r="CS80">
        <v>0</v>
      </c>
      <c r="CT80">
        <v>1.4084507E-2</v>
      </c>
      <c r="CU80">
        <v>0.2253521127</v>
      </c>
      <c r="CV80">
        <v>0.1267605634</v>
      </c>
      <c r="CW80">
        <v>8.4507042300000002E-2</v>
      </c>
      <c r="CX80">
        <v>5.6338028200000001E-2</v>
      </c>
      <c r="CY80">
        <v>0.14084507039999999</v>
      </c>
      <c r="CZ80">
        <v>8.4507042300000002E-2</v>
      </c>
      <c r="DA80">
        <v>2.8169014100000001E-2</v>
      </c>
      <c r="DB80">
        <v>7.0422535199999997E-2</v>
      </c>
      <c r="DC80">
        <v>0.2253521127</v>
      </c>
      <c r="DD80">
        <v>0.30985915489999999</v>
      </c>
      <c r="DE80">
        <v>0.30985915489999999</v>
      </c>
      <c r="DF80">
        <v>0.30985915489999999</v>
      </c>
      <c r="DG80">
        <v>0.29577464790000002</v>
      </c>
      <c r="DH80">
        <v>0.43661971830000001</v>
      </c>
      <c r="DI80">
        <v>0.26760563380000002</v>
      </c>
      <c r="DJ80">
        <v>0.23943661969999999</v>
      </c>
      <c r="DK80">
        <v>0.36619718309999999</v>
      </c>
      <c r="DL80">
        <v>0.53521126760000004</v>
      </c>
      <c r="DM80">
        <v>0.54929577460000001</v>
      </c>
      <c r="DN80">
        <v>0.54929577460000001</v>
      </c>
      <c r="DO80">
        <v>0.50704225349999998</v>
      </c>
      <c r="DP80">
        <v>0.42253521129999999</v>
      </c>
      <c r="DQ80">
        <v>0.67605633799999998</v>
      </c>
      <c r="DR80">
        <v>0.64788732390000003</v>
      </c>
      <c r="DS80">
        <v>5.6338028200000001E-2</v>
      </c>
      <c r="DT80">
        <v>2.8169014100000001E-2</v>
      </c>
      <c r="DU80">
        <v>5.6338028200000001E-2</v>
      </c>
      <c r="DV80">
        <v>5.6338028200000001E-2</v>
      </c>
      <c r="DW80">
        <v>5.6338028200000001E-2</v>
      </c>
      <c r="DX80">
        <v>2.8169014100000001E-2</v>
      </c>
      <c r="DY80">
        <v>2.8169014100000001E-2</v>
      </c>
      <c r="DZ80">
        <v>2.8169014100000001E-2</v>
      </c>
      <c r="EA80">
        <v>2.8805970149000002</v>
      </c>
      <c r="EB80">
        <v>3.4202898551000001</v>
      </c>
      <c r="EC80">
        <v>3.4925373134000002</v>
      </c>
      <c r="ED80">
        <v>3.4626865672</v>
      </c>
      <c r="EE80">
        <v>3.3880597015</v>
      </c>
      <c r="EF80">
        <v>3.2898550725</v>
      </c>
      <c r="EG80">
        <v>3.6666666666999999</v>
      </c>
      <c r="EH80">
        <v>3.5652173913</v>
      </c>
      <c r="EI80">
        <v>2.8169014100000001E-2</v>
      </c>
      <c r="EJ80">
        <v>0</v>
      </c>
      <c r="EK80">
        <v>1.4084507E-2</v>
      </c>
      <c r="EL80">
        <v>1.4084507E-2</v>
      </c>
      <c r="EM80">
        <v>8.4507042300000002E-2</v>
      </c>
      <c r="EN80">
        <v>2.8169014100000001E-2</v>
      </c>
      <c r="EO80">
        <v>8.4507042300000002E-2</v>
      </c>
      <c r="EP80">
        <v>0.16901408449999999</v>
      </c>
      <c r="EQ80">
        <v>0.11267605629999999</v>
      </c>
      <c r="ER80">
        <v>0.38028169010000001</v>
      </c>
      <c r="ES80">
        <v>8.4507042300000002E-2</v>
      </c>
      <c r="ET80">
        <v>2.8169014100000001E-2</v>
      </c>
      <c r="EU80">
        <v>1.4084507E-2</v>
      </c>
      <c r="EV80">
        <v>0.11267605629999999</v>
      </c>
      <c r="EW80">
        <v>9.8591549299999998E-2</v>
      </c>
      <c r="EX80">
        <v>0</v>
      </c>
      <c r="EY80">
        <v>0.26760563380000002</v>
      </c>
      <c r="EZ80">
        <v>0.30985915489999999</v>
      </c>
      <c r="FA80">
        <v>0.28169014079999999</v>
      </c>
      <c r="FB80">
        <v>0.39436619719999999</v>
      </c>
      <c r="FC80">
        <v>0.28169014079999999</v>
      </c>
      <c r="FD80">
        <v>0.46478873240000002</v>
      </c>
      <c r="FE80">
        <v>0.47887323939999998</v>
      </c>
      <c r="FF80">
        <v>0.33802816899999999</v>
      </c>
      <c r="FG80">
        <v>0.32394366200000002</v>
      </c>
      <c r="FH80">
        <v>0.59154929580000004</v>
      </c>
      <c r="FI80">
        <v>0.1549295775</v>
      </c>
      <c r="FJ80">
        <v>9.8591549299999998E-2</v>
      </c>
      <c r="FK80">
        <v>0.18309859149999999</v>
      </c>
      <c r="FL80">
        <v>9.8591549299999998E-2</v>
      </c>
      <c r="FM80">
        <v>5.6338028200000001E-2</v>
      </c>
      <c r="FN80">
        <v>5.6338028200000001E-2</v>
      </c>
      <c r="FO80">
        <v>4.2253521099999997E-2</v>
      </c>
      <c r="FP80">
        <v>2.8169014100000001E-2</v>
      </c>
      <c r="FQ80">
        <v>2.8169014100000001E-2</v>
      </c>
      <c r="FR80">
        <v>4.2253521099999997E-2</v>
      </c>
      <c r="FS80">
        <v>2.8169014100000001E-2</v>
      </c>
      <c r="FT80">
        <v>5.6338028200000001E-2</v>
      </c>
      <c r="FU80">
        <v>5.6338028200000001E-2</v>
      </c>
      <c r="FV80">
        <v>5.6338028200000001E-2</v>
      </c>
      <c r="FW80">
        <v>2.8169014100000001E-2</v>
      </c>
      <c r="FX80">
        <v>0.11267605629999999</v>
      </c>
      <c r="FY80">
        <v>1.4084507E-2</v>
      </c>
      <c r="FZ80">
        <v>2.8169014100000001E-2</v>
      </c>
      <c r="GA80">
        <v>2.8169014100000001E-2</v>
      </c>
      <c r="GB80">
        <v>7.0422535199999997E-2</v>
      </c>
      <c r="GC80">
        <v>7.0422535199999997E-2</v>
      </c>
      <c r="GD80">
        <v>0.21126760559999999</v>
      </c>
      <c r="GE80">
        <v>9.8591549299999998E-2</v>
      </c>
      <c r="GF80">
        <v>7.0422535199999997E-2</v>
      </c>
      <c r="GG80">
        <v>0.1267605634</v>
      </c>
      <c r="GH80">
        <v>0.1549295775</v>
      </c>
      <c r="GI80">
        <v>0.16901408449999999</v>
      </c>
      <c r="GJ80">
        <v>2.9142857143000001</v>
      </c>
      <c r="GK80">
        <v>3.3768115941999999</v>
      </c>
      <c r="GL80">
        <v>3.2753623188000001</v>
      </c>
      <c r="GM80">
        <v>3.2058823528999998</v>
      </c>
      <c r="GN80">
        <v>3.0735294118000001</v>
      </c>
      <c r="GO80">
        <v>3.0869565216999999</v>
      </c>
      <c r="GP80">
        <v>0.30985915489999999</v>
      </c>
      <c r="GQ80">
        <v>0.36619718309999999</v>
      </c>
      <c r="GR80">
        <v>0.47887323939999998</v>
      </c>
      <c r="GS80">
        <v>0.42253521129999999</v>
      </c>
      <c r="GT80">
        <v>0.36619718309999999</v>
      </c>
      <c r="GU80">
        <v>0.33802816899999999</v>
      </c>
      <c r="GV80">
        <v>1.4084507E-2</v>
      </c>
      <c r="GW80">
        <v>2.8169014100000001E-2</v>
      </c>
      <c r="GX80">
        <v>2.8169014100000001E-2</v>
      </c>
      <c r="GY80">
        <v>4.2253521099999997E-2</v>
      </c>
      <c r="GZ80">
        <v>4.2253521099999997E-2</v>
      </c>
      <c r="HA80">
        <v>2.8169014100000001E-2</v>
      </c>
      <c r="HB80">
        <v>0.35211267610000002</v>
      </c>
      <c r="HC80">
        <v>0.49295774650000002</v>
      </c>
      <c r="HD80">
        <v>0.39436619719999999</v>
      </c>
      <c r="HE80">
        <v>0.38028169010000001</v>
      </c>
      <c r="HF80">
        <v>0.36619718309999999</v>
      </c>
      <c r="HG80">
        <v>0.39436619719999999</v>
      </c>
      <c r="HH80" t="s">
        <v>932</v>
      </c>
      <c r="HI80">
        <v>30</v>
      </c>
      <c r="HJ80">
        <v>71</v>
      </c>
      <c r="HK80">
        <v>76</v>
      </c>
      <c r="HL80" t="s">
        <v>174</v>
      </c>
      <c r="HM80">
        <v>256</v>
      </c>
      <c r="HN80">
        <v>0</v>
      </c>
    </row>
    <row r="81" spans="1:222" x14ac:dyDescent="0.25">
      <c r="A81">
        <v>400114</v>
      </c>
      <c r="B81" t="s">
        <v>1590</v>
      </c>
      <c r="D81" t="s">
        <v>44</v>
      </c>
      <c r="E81" t="s">
        <v>45</v>
      </c>
      <c r="M81" t="s">
        <v>38</v>
      </c>
      <c r="FD81"/>
      <c r="HH81" t="s">
        <v>1591</v>
      </c>
      <c r="HL81" t="s">
        <v>1590</v>
      </c>
      <c r="HM81">
        <v>280</v>
      </c>
    </row>
    <row r="82" spans="1:222" x14ac:dyDescent="0.25">
      <c r="A82">
        <v>400115</v>
      </c>
      <c r="B82" t="s">
        <v>152</v>
      </c>
      <c r="C82" t="s">
        <v>38</v>
      </c>
      <c r="D82" t="s">
        <v>44</v>
      </c>
      <c r="E82" s="151">
        <v>0.42</v>
      </c>
      <c r="F82">
        <v>13</v>
      </c>
      <c r="G82" t="s">
        <v>73</v>
      </c>
      <c r="H82">
        <v>25</v>
      </c>
      <c r="I82" t="s">
        <v>49</v>
      </c>
      <c r="J82">
        <v>39</v>
      </c>
      <c r="K82" t="s">
        <v>49</v>
      </c>
      <c r="L82">
        <v>7.47</v>
      </c>
      <c r="M82" t="s">
        <v>38</v>
      </c>
      <c r="N82">
        <v>41.603053435</v>
      </c>
      <c r="O82">
        <v>266</v>
      </c>
      <c r="P82">
        <v>266</v>
      </c>
      <c r="Q82">
        <v>4</v>
      </c>
      <c r="R82">
        <v>94</v>
      </c>
      <c r="S82">
        <v>1</v>
      </c>
      <c r="T82">
        <v>145</v>
      </c>
      <c r="U82">
        <v>0</v>
      </c>
      <c r="V82">
        <v>0</v>
      </c>
      <c r="W82">
        <v>3</v>
      </c>
      <c r="X82">
        <v>12</v>
      </c>
      <c r="Y82">
        <v>1.5037594E-2</v>
      </c>
      <c r="Z82">
        <v>3.7593984999999999E-3</v>
      </c>
      <c r="AA82">
        <v>4.13533835E-2</v>
      </c>
      <c r="AB82">
        <v>7.8947368399999995E-2</v>
      </c>
      <c r="AC82">
        <v>0.1503759398</v>
      </c>
      <c r="AD82">
        <v>0.13533834589999999</v>
      </c>
      <c r="AE82">
        <v>0.11278195489999999</v>
      </c>
      <c r="AF82">
        <v>0.1240601504</v>
      </c>
      <c r="AG82">
        <v>0.1917293233</v>
      </c>
      <c r="AH82">
        <v>0.25939849619999999</v>
      </c>
      <c r="AI82">
        <v>0.45488721799999998</v>
      </c>
      <c r="AJ82">
        <v>0.46616541350000001</v>
      </c>
      <c r="AK82">
        <v>0.3383458647</v>
      </c>
      <c r="AL82">
        <v>0.38345864660000001</v>
      </c>
      <c r="AM82">
        <v>0.35338345859999998</v>
      </c>
      <c r="AN82">
        <v>0</v>
      </c>
      <c r="AO82">
        <v>1.1278195499999999E-2</v>
      </c>
      <c r="AP82">
        <v>1.1278195499999999E-2</v>
      </c>
      <c r="AQ82">
        <v>3.0075187999999999E-2</v>
      </c>
      <c r="AR82">
        <v>2.2556390999999999E-2</v>
      </c>
      <c r="AS82">
        <v>0.39473684209999998</v>
      </c>
      <c r="AT82">
        <v>0.40601503760000002</v>
      </c>
      <c r="AU82">
        <v>0.48496240600000001</v>
      </c>
      <c r="AV82">
        <v>0.31578947369999999</v>
      </c>
      <c r="AW82">
        <v>0.21428571430000001</v>
      </c>
      <c r="AX82">
        <v>3.2293233083000001</v>
      </c>
      <c r="AY82">
        <v>3.2889733840000002</v>
      </c>
      <c r="AZ82">
        <v>3.2813688213000001</v>
      </c>
      <c r="BA82">
        <v>2.9651162791000001</v>
      </c>
      <c r="BB82">
        <v>2.6461538461999998</v>
      </c>
      <c r="BC82">
        <v>3.7593984999999999E-3</v>
      </c>
      <c r="BD82">
        <v>1.1278195499999999E-2</v>
      </c>
      <c r="BE82">
        <v>3.38345865E-2</v>
      </c>
      <c r="BF82">
        <v>6.7669172900000005E-2</v>
      </c>
      <c r="BG82">
        <v>8.6466165400000003E-2</v>
      </c>
      <c r="BH82">
        <v>6.3909774399999994E-2</v>
      </c>
      <c r="BI82">
        <v>3.0075187999999999E-2</v>
      </c>
      <c r="BJ82">
        <v>5.2631578900000003E-2</v>
      </c>
      <c r="BK82">
        <v>5.63909774E-2</v>
      </c>
      <c r="BL82">
        <v>0.13157894740000001</v>
      </c>
      <c r="BM82">
        <v>0.16541353380000001</v>
      </c>
      <c r="BN82">
        <v>0.13533834589999999</v>
      </c>
      <c r="BO82">
        <v>3.7358490566000002</v>
      </c>
      <c r="BP82">
        <v>3.5610687023000001</v>
      </c>
      <c r="BQ82">
        <v>3.3664122136999999</v>
      </c>
      <c r="BR82">
        <v>3.1915708812000001</v>
      </c>
      <c r="BS82">
        <v>3.0912547528999998</v>
      </c>
      <c r="BT82">
        <v>3.1704545455000002</v>
      </c>
      <c r="BU82">
        <v>0.1917293233</v>
      </c>
      <c r="BV82">
        <v>0.29323308269999998</v>
      </c>
      <c r="BW82">
        <v>0.40977443609999997</v>
      </c>
      <c r="BX82">
        <v>0.32706766920000002</v>
      </c>
      <c r="BY82">
        <v>0.30827067670000002</v>
      </c>
      <c r="BZ82">
        <v>0.3609022556</v>
      </c>
      <c r="CA82">
        <v>3.7593984999999999E-3</v>
      </c>
      <c r="CB82">
        <v>1.5037594E-2</v>
      </c>
      <c r="CC82">
        <v>1.5037594E-2</v>
      </c>
      <c r="CD82">
        <v>1.8796992500000002E-2</v>
      </c>
      <c r="CE82">
        <v>1.1278195499999999E-2</v>
      </c>
      <c r="CF82">
        <v>7.5187969999999998E-3</v>
      </c>
      <c r="CG82">
        <v>0.77067669169999997</v>
      </c>
      <c r="CH82">
        <v>0.62781954890000002</v>
      </c>
      <c r="CI82">
        <v>0.48496240600000001</v>
      </c>
      <c r="CJ82">
        <v>0.45488721799999998</v>
      </c>
      <c r="CK82">
        <v>0.42857142860000003</v>
      </c>
      <c r="CL82">
        <v>0.43233082709999998</v>
      </c>
      <c r="CM82">
        <v>0.14661654139999999</v>
      </c>
      <c r="CN82">
        <v>1.8796992500000002E-2</v>
      </c>
      <c r="CO82">
        <v>2.2556390999999999E-2</v>
      </c>
      <c r="CP82">
        <v>4.5112781999999997E-2</v>
      </c>
      <c r="CQ82">
        <v>4.5112781999999997E-2</v>
      </c>
      <c r="CR82">
        <v>7.1428571400000002E-2</v>
      </c>
      <c r="CS82">
        <v>4.13533835E-2</v>
      </c>
      <c r="CT82">
        <v>5.63909774E-2</v>
      </c>
      <c r="CU82">
        <v>0.24060150380000001</v>
      </c>
      <c r="CV82">
        <v>8.2706766900000006E-2</v>
      </c>
      <c r="CW82">
        <v>5.2631578900000003E-2</v>
      </c>
      <c r="CX82">
        <v>0.15413533830000001</v>
      </c>
      <c r="CY82">
        <v>0.14661654139999999</v>
      </c>
      <c r="CZ82">
        <v>0.13533834589999999</v>
      </c>
      <c r="DA82">
        <v>0.11654135340000001</v>
      </c>
      <c r="DB82">
        <v>0.17293233080000001</v>
      </c>
      <c r="DC82">
        <v>0.3195488722</v>
      </c>
      <c r="DD82">
        <v>0.41353383459999998</v>
      </c>
      <c r="DE82">
        <v>0.44360902260000001</v>
      </c>
      <c r="DF82">
        <v>0.40225563910000001</v>
      </c>
      <c r="DG82">
        <v>0.3984962406</v>
      </c>
      <c r="DH82">
        <v>0.44736842110000002</v>
      </c>
      <c r="DI82">
        <v>0.41353383459999998</v>
      </c>
      <c r="DJ82">
        <v>0.42481203010000002</v>
      </c>
      <c r="DK82">
        <v>0.26691729320000002</v>
      </c>
      <c r="DL82">
        <v>0.47368421049999998</v>
      </c>
      <c r="DM82">
        <v>0.45488721799999998</v>
      </c>
      <c r="DN82">
        <v>0.36842105260000002</v>
      </c>
      <c r="DO82">
        <v>0.38721804510000002</v>
      </c>
      <c r="DP82">
        <v>0.31203007519999998</v>
      </c>
      <c r="DQ82">
        <v>0.40601503760000002</v>
      </c>
      <c r="DR82">
        <v>0.3195488722</v>
      </c>
      <c r="DS82">
        <v>2.6315789499999999E-2</v>
      </c>
      <c r="DT82">
        <v>1.1278195499999999E-2</v>
      </c>
      <c r="DU82">
        <v>2.6315789499999999E-2</v>
      </c>
      <c r="DV82">
        <v>3.0075187999999999E-2</v>
      </c>
      <c r="DW82">
        <v>2.2556390999999999E-2</v>
      </c>
      <c r="DX82">
        <v>3.38345865E-2</v>
      </c>
      <c r="DY82">
        <v>2.2556390999999999E-2</v>
      </c>
      <c r="DZ82">
        <v>2.6315789499999999E-2</v>
      </c>
      <c r="EA82">
        <v>2.7258687258999998</v>
      </c>
      <c r="EB82">
        <v>3.3574144487000002</v>
      </c>
      <c r="EC82">
        <v>3.3667953667999999</v>
      </c>
      <c r="ED82">
        <v>3.1279069766999998</v>
      </c>
      <c r="EE82">
        <v>3.1538461538</v>
      </c>
      <c r="EF82">
        <v>3.0350194553000001</v>
      </c>
      <c r="EG82">
        <v>3.2115384615</v>
      </c>
      <c r="EH82">
        <v>3.0347490346999999</v>
      </c>
      <c r="EI82">
        <v>2.6315789499999999E-2</v>
      </c>
      <c r="EJ82">
        <v>1.1278195499999999E-2</v>
      </c>
      <c r="EK82">
        <v>2.6315789499999999E-2</v>
      </c>
      <c r="EL82">
        <v>3.0075187999999999E-2</v>
      </c>
      <c r="EM82">
        <v>8.6466165400000003E-2</v>
      </c>
      <c r="EN82">
        <v>0.11278195489999999</v>
      </c>
      <c r="EO82">
        <v>0.1203007519</v>
      </c>
      <c r="EP82">
        <v>0.16541353380000001</v>
      </c>
      <c r="EQ82">
        <v>0.14285714290000001</v>
      </c>
      <c r="ER82">
        <v>0.2293233083</v>
      </c>
      <c r="ES82">
        <v>4.8872180500000001E-2</v>
      </c>
      <c r="ET82">
        <v>3.7593985000000003E-2</v>
      </c>
      <c r="EU82">
        <v>3.7593984999999999E-3</v>
      </c>
      <c r="EV82">
        <v>6.3909774399999994E-2</v>
      </c>
      <c r="EW82">
        <v>0.18421052630000001</v>
      </c>
      <c r="EX82">
        <v>0.1052631579</v>
      </c>
      <c r="EY82">
        <v>0.33082706769999998</v>
      </c>
      <c r="EZ82">
        <v>0.25939849619999999</v>
      </c>
      <c r="FA82">
        <v>0.3609022556</v>
      </c>
      <c r="FB82">
        <v>0.32330827070000001</v>
      </c>
      <c r="FC82">
        <v>0.38345864660000001</v>
      </c>
      <c r="FD82">
        <v>0.42857142860000003</v>
      </c>
      <c r="FE82">
        <v>0.59022556390000003</v>
      </c>
      <c r="FF82">
        <v>0.38721804510000002</v>
      </c>
      <c r="FG82">
        <v>0.28947368420000003</v>
      </c>
      <c r="FH82">
        <v>0.35714285709999999</v>
      </c>
      <c r="FI82">
        <v>0.17669172929999999</v>
      </c>
      <c r="FJ82">
        <v>0.1052631579</v>
      </c>
      <c r="FK82">
        <v>9.7744360899999994E-2</v>
      </c>
      <c r="FL82">
        <v>0.17669172929999999</v>
      </c>
      <c r="FM82">
        <v>0.1203007519</v>
      </c>
      <c r="FN82">
        <v>1.8796992500000002E-2</v>
      </c>
      <c r="FO82">
        <v>2.2556390999999999E-2</v>
      </c>
      <c r="FP82">
        <v>7.1428571400000002E-2</v>
      </c>
      <c r="FQ82">
        <v>7.5187969999999998E-3</v>
      </c>
      <c r="FR82">
        <v>2.2556390999999999E-2</v>
      </c>
      <c r="FS82">
        <v>7.5187969999999998E-3</v>
      </c>
      <c r="FT82">
        <v>1.8796992500000002E-2</v>
      </c>
      <c r="FU82">
        <v>1.8796992500000002E-2</v>
      </c>
      <c r="FV82">
        <v>1.8796992500000002E-2</v>
      </c>
      <c r="FW82">
        <v>1.1278195499999999E-2</v>
      </c>
      <c r="FX82">
        <v>5.63909774E-2</v>
      </c>
      <c r="FY82">
        <v>1.8796992500000002E-2</v>
      </c>
      <c r="FZ82">
        <v>3.0075187999999999E-2</v>
      </c>
      <c r="GA82">
        <v>6.0150375899999997E-2</v>
      </c>
      <c r="GB82">
        <v>4.13533835E-2</v>
      </c>
      <c r="GC82">
        <v>4.5112781999999997E-2</v>
      </c>
      <c r="GD82">
        <v>0.3007518797</v>
      </c>
      <c r="GE82">
        <v>0.16541353380000001</v>
      </c>
      <c r="GF82">
        <v>0.13157894740000001</v>
      </c>
      <c r="GG82">
        <v>0.22556390979999999</v>
      </c>
      <c r="GH82">
        <v>0.2293233083</v>
      </c>
      <c r="GI82">
        <v>0.17669172929999999</v>
      </c>
      <c r="GJ82">
        <v>2.7328244275000002</v>
      </c>
      <c r="GK82">
        <v>3.1076923076999998</v>
      </c>
      <c r="GL82">
        <v>3.0846153846000002</v>
      </c>
      <c r="GM82">
        <v>2.9176470588000001</v>
      </c>
      <c r="GN82">
        <v>2.9019607842999999</v>
      </c>
      <c r="GO82">
        <v>2.9806949807000001</v>
      </c>
      <c r="GP82">
        <v>0.47744360899999999</v>
      </c>
      <c r="GQ82">
        <v>0.48496240600000001</v>
      </c>
      <c r="GR82">
        <v>0.54135338349999995</v>
      </c>
      <c r="GS82">
        <v>0.40601503760000002</v>
      </c>
      <c r="GT82">
        <v>0.46992481200000003</v>
      </c>
      <c r="GU82">
        <v>0.50375939849999996</v>
      </c>
      <c r="GV82">
        <v>1.5037594E-2</v>
      </c>
      <c r="GW82">
        <v>2.2556390999999999E-2</v>
      </c>
      <c r="GX82">
        <v>2.2556390999999999E-2</v>
      </c>
      <c r="GY82">
        <v>4.13533835E-2</v>
      </c>
      <c r="GZ82">
        <v>4.13533835E-2</v>
      </c>
      <c r="HA82">
        <v>2.6315789499999999E-2</v>
      </c>
      <c r="HB82">
        <v>0.1503759398</v>
      </c>
      <c r="HC82">
        <v>0.30827067670000002</v>
      </c>
      <c r="HD82">
        <v>0.27443609019999998</v>
      </c>
      <c r="HE82">
        <v>0.26691729320000002</v>
      </c>
      <c r="HF82">
        <v>0.2180451128</v>
      </c>
      <c r="HG82">
        <v>0.2481203008</v>
      </c>
      <c r="HH82" t="s">
        <v>933</v>
      </c>
      <c r="HI82">
        <v>42</v>
      </c>
      <c r="HJ82">
        <v>266</v>
      </c>
      <c r="HK82">
        <v>436</v>
      </c>
      <c r="HL82" t="s">
        <v>152</v>
      </c>
      <c r="HM82">
        <v>1048</v>
      </c>
      <c r="HN82">
        <v>7</v>
      </c>
    </row>
    <row r="83" spans="1:222" x14ac:dyDescent="0.25">
      <c r="A83">
        <v>400116</v>
      </c>
      <c r="B83" t="s">
        <v>442</v>
      </c>
      <c r="D83" t="s">
        <v>44</v>
      </c>
      <c r="E83" t="s">
        <v>45</v>
      </c>
      <c r="M83" t="s">
        <v>38</v>
      </c>
      <c r="FD83"/>
      <c r="HH83" t="s">
        <v>934</v>
      </c>
      <c r="HL83" t="s">
        <v>442</v>
      </c>
      <c r="HM83">
        <v>301</v>
      </c>
    </row>
    <row r="84" spans="1:222" x14ac:dyDescent="0.25">
      <c r="A84">
        <v>400117</v>
      </c>
      <c r="B84" t="s">
        <v>475</v>
      </c>
      <c r="D84" t="s">
        <v>44</v>
      </c>
      <c r="E84" t="s">
        <v>45</v>
      </c>
      <c r="M84" t="s">
        <v>42</v>
      </c>
      <c r="FD84"/>
      <c r="HH84" t="s">
        <v>935</v>
      </c>
      <c r="HL84" t="s">
        <v>475</v>
      </c>
      <c r="HM84">
        <v>584</v>
      </c>
    </row>
    <row r="85" spans="1:222" x14ac:dyDescent="0.25">
      <c r="A85">
        <v>400118</v>
      </c>
      <c r="B85" t="s">
        <v>473</v>
      </c>
      <c r="D85" t="s">
        <v>44</v>
      </c>
      <c r="E85" t="s">
        <v>45</v>
      </c>
      <c r="M85" t="s">
        <v>42</v>
      </c>
      <c r="FD85"/>
      <c r="HH85" t="s">
        <v>936</v>
      </c>
      <c r="HL85" t="s">
        <v>473</v>
      </c>
      <c r="HM85">
        <v>469</v>
      </c>
    </row>
    <row r="86" spans="1:222" x14ac:dyDescent="0.25">
      <c r="A86">
        <v>400119</v>
      </c>
      <c r="B86" t="s">
        <v>393</v>
      </c>
      <c r="D86" t="s">
        <v>44</v>
      </c>
      <c r="E86" t="s">
        <v>45</v>
      </c>
      <c r="M86" t="s">
        <v>42</v>
      </c>
      <c r="N86">
        <v>13.84083045</v>
      </c>
      <c r="O86">
        <v>27</v>
      </c>
      <c r="P86">
        <v>27</v>
      </c>
      <c r="Q86">
        <v>0</v>
      </c>
      <c r="R86">
        <v>23</v>
      </c>
      <c r="S86">
        <v>0</v>
      </c>
      <c r="T86">
        <v>1</v>
      </c>
      <c r="U86">
        <v>0</v>
      </c>
      <c r="V86">
        <v>0</v>
      </c>
      <c r="W86">
        <v>1</v>
      </c>
      <c r="X86">
        <v>2</v>
      </c>
      <c r="Y86">
        <v>0</v>
      </c>
      <c r="Z86">
        <v>0</v>
      </c>
      <c r="AA86">
        <v>0</v>
      </c>
      <c r="AB86">
        <v>3.7037037000000002E-2</v>
      </c>
      <c r="AC86">
        <v>3.7037037000000002E-2</v>
      </c>
      <c r="AD86">
        <v>0</v>
      </c>
      <c r="AE86">
        <v>3.7037037000000002E-2</v>
      </c>
      <c r="AF86">
        <v>0</v>
      </c>
      <c r="AG86">
        <v>3.7037037000000002E-2</v>
      </c>
      <c r="AH86">
        <v>7.4074074099999998E-2</v>
      </c>
      <c r="AI86">
        <v>0.18518518519999999</v>
      </c>
      <c r="AJ86">
        <v>0.18518518519999999</v>
      </c>
      <c r="AK86">
        <v>0.18518518519999999</v>
      </c>
      <c r="AL86">
        <v>0.14814814809999999</v>
      </c>
      <c r="AM86">
        <v>0.33333333329999998</v>
      </c>
      <c r="AN86">
        <v>0</v>
      </c>
      <c r="AO86">
        <v>0</v>
      </c>
      <c r="AP86">
        <v>3.7037037000000002E-2</v>
      </c>
      <c r="AQ86">
        <v>0</v>
      </c>
      <c r="AR86">
        <v>0</v>
      </c>
      <c r="AS86">
        <v>0.81481481479999995</v>
      </c>
      <c r="AT86">
        <v>0.77777777780000001</v>
      </c>
      <c r="AU86">
        <v>0.77777777780000001</v>
      </c>
      <c r="AV86">
        <v>0.77777777780000001</v>
      </c>
      <c r="AW86">
        <v>0.55555555560000003</v>
      </c>
      <c r="AX86">
        <v>3.8148148148000001</v>
      </c>
      <c r="AY86">
        <v>3.7407407407000002</v>
      </c>
      <c r="AZ86">
        <v>3.8076923077</v>
      </c>
      <c r="BA86">
        <v>3.6666666666999999</v>
      </c>
      <c r="BB86">
        <v>3.4074074074</v>
      </c>
      <c r="BC86">
        <v>0</v>
      </c>
      <c r="BD86">
        <v>0</v>
      </c>
      <c r="BE86">
        <v>3.7037037000000002E-2</v>
      </c>
      <c r="BF86">
        <v>3.7037037000000002E-2</v>
      </c>
      <c r="BG86">
        <v>0</v>
      </c>
      <c r="BH86">
        <v>0</v>
      </c>
      <c r="BI86">
        <v>0</v>
      </c>
      <c r="BJ86">
        <v>0</v>
      </c>
      <c r="BK86">
        <v>0.11111111110000001</v>
      </c>
      <c r="BL86">
        <v>0</v>
      </c>
      <c r="BM86">
        <v>0.11111111110000001</v>
      </c>
      <c r="BN86">
        <v>0.11111111110000001</v>
      </c>
      <c r="BO86">
        <v>3.9230769231</v>
      </c>
      <c r="BP86">
        <v>3.9230769231</v>
      </c>
      <c r="BQ86">
        <v>3.6153846154</v>
      </c>
      <c r="BR86">
        <v>3.64</v>
      </c>
      <c r="BS86">
        <v>3.5769230769</v>
      </c>
      <c r="BT86">
        <v>3.6153846154</v>
      </c>
      <c r="BU86">
        <v>7.4074074099999998E-2</v>
      </c>
      <c r="BV86">
        <v>7.4074074099999998E-2</v>
      </c>
      <c r="BW86">
        <v>3.7037037000000002E-2</v>
      </c>
      <c r="BX86">
        <v>0.22222222220000001</v>
      </c>
      <c r="BY86">
        <v>0.18518518519999999</v>
      </c>
      <c r="BZ86">
        <v>0.14814814809999999</v>
      </c>
      <c r="CA86">
        <v>3.7037037000000002E-2</v>
      </c>
      <c r="CB86">
        <v>3.7037037000000002E-2</v>
      </c>
      <c r="CC86">
        <v>3.7037037000000002E-2</v>
      </c>
      <c r="CD86">
        <v>7.4074074099999998E-2</v>
      </c>
      <c r="CE86">
        <v>3.7037037000000002E-2</v>
      </c>
      <c r="CF86">
        <v>3.7037037000000002E-2</v>
      </c>
      <c r="CG86">
        <v>0.88888888889999995</v>
      </c>
      <c r="CH86">
        <v>0.88888888889999995</v>
      </c>
      <c r="CI86">
        <v>0.77777777780000001</v>
      </c>
      <c r="CJ86">
        <v>0.66666666669999997</v>
      </c>
      <c r="CK86">
        <v>0.66666666669999997</v>
      </c>
      <c r="CL86">
        <v>0.70370370370000002</v>
      </c>
      <c r="CM86">
        <v>0.14814814809999999</v>
      </c>
      <c r="CN86">
        <v>0</v>
      </c>
      <c r="CO86">
        <v>3.7037037000000002E-2</v>
      </c>
      <c r="CP86">
        <v>7.4074074099999998E-2</v>
      </c>
      <c r="CQ86">
        <v>0</v>
      </c>
      <c r="CR86">
        <v>3.7037037000000002E-2</v>
      </c>
      <c r="CS86">
        <v>7.4074074099999998E-2</v>
      </c>
      <c r="CT86">
        <v>3.7037037000000002E-2</v>
      </c>
      <c r="CU86">
        <v>0.22222222220000001</v>
      </c>
      <c r="CV86">
        <v>0.11111111110000001</v>
      </c>
      <c r="CW86">
        <v>0.11111111110000001</v>
      </c>
      <c r="CX86">
        <v>3.7037037000000002E-2</v>
      </c>
      <c r="CY86">
        <v>0.14814814809999999</v>
      </c>
      <c r="CZ86">
        <v>7.4074074099999998E-2</v>
      </c>
      <c r="DA86">
        <v>3.7037037000000002E-2</v>
      </c>
      <c r="DB86">
        <v>0.14814814809999999</v>
      </c>
      <c r="DC86">
        <v>0.11111111110000001</v>
      </c>
      <c r="DD86">
        <v>0.29629629629999998</v>
      </c>
      <c r="DE86">
        <v>0.18518518519999999</v>
      </c>
      <c r="DF86">
        <v>0.29629629629999998</v>
      </c>
      <c r="DG86">
        <v>0.25925925929999999</v>
      </c>
      <c r="DH86">
        <v>0.29629629629999998</v>
      </c>
      <c r="DI86">
        <v>0.18518518519999999</v>
      </c>
      <c r="DJ86">
        <v>0.18518518519999999</v>
      </c>
      <c r="DK86">
        <v>0.40740740739999998</v>
      </c>
      <c r="DL86">
        <v>0.59259259259999997</v>
      </c>
      <c r="DM86">
        <v>0.62962962960000002</v>
      </c>
      <c r="DN86">
        <v>0.55555555560000003</v>
      </c>
      <c r="DO86">
        <v>0.55555555560000003</v>
      </c>
      <c r="DP86">
        <v>0.59259259259999997</v>
      </c>
      <c r="DQ86">
        <v>0.66666666669999997</v>
      </c>
      <c r="DR86">
        <v>0.55555555560000003</v>
      </c>
      <c r="DS86">
        <v>0.11111111110000001</v>
      </c>
      <c r="DT86">
        <v>0</v>
      </c>
      <c r="DU86">
        <v>3.7037037000000002E-2</v>
      </c>
      <c r="DV86">
        <v>3.7037037000000002E-2</v>
      </c>
      <c r="DW86">
        <v>3.7037037000000002E-2</v>
      </c>
      <c r="DX86">
        <v>0</v>
      </c>
      <c r="DY86">
        <v>3.7037037000000002E-2</v>
      </c>
      <c r="DZ86">
        <v>7.4074074099999998E-2</v>
      </c>
      <c r="EA86">
        <v>2.875</v>
      </c>
      <c r="EB86">
        <v>3.4814814814999999</v>
      </c>
      <c r="EC86">
        <v>3.4615384615</v>
      </c>
      <c r="ED86">
        <v>3.3846153846</v>
      </c>
      <c r="EE86">
        <v>3.4230769231</v>
      </c>
      <c r="EF86">
        <v>3.4444444444000002</v>
      </c>
      <c r="EG86">
        <v>3.5</v>
      </c>
      <c r="EH86">
        <v>3.36</v>
      </c>
      <c r="EI86">
        <v>3.7037037000000002E-2</v>
      </c>
      <c r="EJ86">
        <v>0</v>
      </c>
      <c r="EK86">
        <v>0</v>
      </c>
      <c r="EL86">
        <v>0</v>
      </c>
      <c r="EM86">
        <v>3.7037037000000002E-2</v>
      </c>
      <c r="EN86">
        <v>0</v>
      </c>
      <c r="EO86">
        <v>0.11111111110000001</v>
      </c>
      <c r="EP86">
        <v>0.25925925929999999</v>
      </c>
      <c r="EQ86">
        <v>3.7037037000000002E-2</v>
      </c>
      <c r="ER86">
        <v>0.44444444440000003</v>
      </c>
      <c r="ES86">
        <v>7.4074074099999998E-2</v>
      </c>
      <c r="ET86">
        <v>0</v>
      </c>
      <c r="EU86">
        <v>3.7037037000000002E-2</v>
      </c>
      <c r="EV86">
        <v>0</v>
      </c>
      <c r="EW86">
        <v>0.11111111110000001</v>
      </c>
      <c r="EX86">
        <v>0</v>
      </c>
      <c r="EY86">
        <v>0.44444444440000003</v>
      </c>
      <c r="EZ86">
        <v>0.37037037039999998</v>
      </c>
      <c r="FA86">
        <v>0.40740740739999998</v>
      </c>
      <c r="FB86">
        <v>0.48148148149999997</v>
      </c>
      <c r="FC86">
        <v>0.44444444440000003</v>
      </c>
      <c r="FD86">
        <v>0.44444444440000003</v>
      </c>
      <c r="FE86">
        <v>0.51851851849999997</v>
      </c>
      <c r="FF86">
        <v>0.48148148149999997</v>
      </c>
      <c r="FG86">
        <v>0.33333333329999998</v>
      </c>
      <c r="FH86">
        <v>0.51851851849999997</v>
      </c>
      <c r="FI86">
        <v>3.7037037000000002E-2</v>
      </c>
      <c r="FJ86">
        <v>0</v>
      </c>
      <c r="FK86">
        <v>0</v>
      </c>
      <c r="FL86">
        <v>3.7037037000000002E-2</v>
      </c>
      <c r="FM86">
        <v>0</v>
      </c>
      <c r="FN86">
        <v>3.7037037000000002E-2</v>
      </c>
      <c r="FO86">
        <v>3.7037037000000002E-2</v>
      </c>
      <c r="FP86">
        <v>7.4074074099999998E-2</v>
      </c>
      <c r="FQ86">
        <v>0</v>
      </c>
      <c r="FR86">
        <v>0</v>
      </c>
      <c r="FS86">
        <v>3.7037037000000002E-2</v>
      </c>
      <c r="FT86">
        <v>3.7037037000000002E-2</v>
      </c>
      <c r="FU86">
        <v>3.7037037000000002E-2</v>
      </c>
      <c r="FV86">
        <v>3.7037037000000002E-2</v>
      </c>
      <c r="FW86">
        <v>3.7037037000000002E-2</v>
      </c>
      <c r="FX86">
        <v>3.7037037000000002E-2</v>
      </c>
      <c r="FY86">
        <v>0</v>
      </c>
      <c r="FZ86">
        <v>3.7037037000000002E-2</v>
      </c>
      <c r="GA86">
        <v>3.7037037000000002E-2</v>
      </c>
      <c r="GB86">
        <v>3.7037037000000002E-2</v>
      </c>
      <c r="GC86">
        <v>3.7037037000000002E-2</v>
      </c>
      <c r="GD86">
        <v>0.22222222220000001</v>
      </c>
      <c r="GE86">
        <v>0.11111111110000001</v>
      </c>
      <c r="GF86">
        <v>0.11111111110000001</v>
      </c>
      <c r="GG86">
        <v>0.11111111110000001</v>
      </c>
      <c r="GH86">
        <v>0.18518518519999999</v>
      </c>
      <c r="GI86">
        <v>0.25925925929999999</v>
      </c>
      <c r="GJ86">
        <v>3.0740740740999999</v>
      </c>
      <c r="GK86">
        <v>3.4615384615</v>
      </c>
      <c r="GL86">
        <v>3.3333333333000001</v>
      </c>
      <c r="GM86">
        <v>3.3333333333000001</v>
      </c>
      <c r="GN86">
        <v>3.1923076923</v>
      </c>
      <c r="GO86">
        <v>3.0740740740999999</v>
      </c>
      <c r="GP86">
        <v>0.37037037039999998</v>
      </c>
      <c r="GQ86">
        <v>0.29629629629999998</v>
      </c>
      <c r="GR86">
        <v>0.33333333329999998</v>
      </c>
      <c r="GS86">
        <v>0.33333333329999998</v>
      </c>
      <c r="GT86">
        <v>0.29629629629999998</v>
      </c>
      <c r="GU86">
        <v>0.29629629629999998</v>
      </c>
      <c r="GV86">
        <v>0</v>
      </c>
      <c r="GW86">
        <v>3.7037037000000002E-2</v>
      </c>
      <c r="GX86">
        <v>0</v>
      </c>
      <c r="GY86">
        <v>0</v>
      </c>
      <c r="GZ86">
        <v>3.7037037000000002E-2</v>
      </c>
      <c r="HA86">
        <v>0</v>
      </c>
      <c r="HB86">
        <v>0.37037037039999998</v>
      </c>
      <c r="HC86">
        <v>0.55555555560000003</v>
      </c>
      <c r="HD86">
        <v>0.51851851849999997</v>
      </c>
      <c r="HE86">
        <v>0.51851851849999997</v>
      </c>
      <c r="HF86">
        <v>0.44444444440000003</v>
      </c>
      <c r="HG86">
        <v>0.40740740739999998</v>
      </c>
      <c r="HH86" t="s">
        <v>937</v>
      </c>
      <c r="HJ86">
        <v>27</v>
      </c>
      <c r="HK86">
        <v>40</v>
      </c>
      <c r="HL86" t="s">
        <v>393</v>
      </c>
      <c r="HM86">
        <v>289</v>
      </c>
      <c r="HN86">
        <v>0</v>
      </c>
    </row>
    <row r="87" spans="1:222" x14ac:dyDescent="0.25">
      <c r="A87">
        <v>400120</v>
      </c>
      <c r="B87" t="s">
        <v>1592</v>
      </c>
      <c r="D87" t="s">
        <v>44</v>
      </c>
      <c r="E87" t="s">
        <v>45</v>
      </c>
      <c r="M87" t="s">
        <v>38</v>
      </c>
      <c r="N87">
        <v>4.7706422018000003</v>
      </c>
      <c r="O87">
        <v>18</v>
      </c>
      <c r="P87">
        <v>18</v>
      </c>
      <c r="Q87">
        <v>1</v>
      </c>
      <c r="R87">
        <v>1</v>
      </c>
      <c r="S87">
        <v>0</v>
      </c>
      <c r="T87">
        <v>15</v>
      </c>
      <c r="U87">
        <v>0</v>
      </c>
      <c r="V87">
        <v>0</v>
      </c>
      <c r="W87">
        <v>0</v>
      </c>
      <c r="X87">
        <v>0</v>
      </c>
      <c r="Y87">
        <v>5.5555555600000001E-2</v>
      </c>
      <c r="Z87">
        <v>0</v>
      </c>
      <c r="AA87">
        <v>0</v>
      </c>
      <c r="AB87">
        <v>0</v>
      </c>
      <c r="AC87">
        <v>0</v>
      </c>
      <c r="AD87">
        <v>0.33333333329999998</v>
      </c>
      <c r="AE87">
        <v>0.11111111110000001</v>
      </c>
      <c r="AF87">
        <v>0</v>
      </c>
      <c r="AG87">
        <v>0.11111111110000001</v>
      </c>
      <c r="AH87">
        <v>0.16666666669999999</v>
      </c>
      <c r="AI87">
        <v>0.44444444440000003</v>
      </c>
      <c r="AJ87">
        <v>0.61111111110000005</v>
      </c>
      <c r="AK87">
        <v>0.33333333329999998</v>
      </c>
      <c r="AL87">
        <v>0.61111111110000005</v>
      </c>
      <c r="AM87">
        <v>0.55555555560000003</v>
      </c>
      <c r="AN87">
        <v>0</v>
      </c>
      <c r="AO87">
        <v>0</v>
      </c>
      <c r="AP87">
        <v>0</v>
      </c>
      <c r="AQ87">
        <v>5.5555555600000001E-2</v>
      </c>
      <c r="AR87">
        <v>0</v>
      </c>
      <c r="AS87">
        <v>0.16666666669999999</v>
      </c>
      <c r="AT87">
        <v>0.27777777780000001</v>
      </c>
      <c r="AU87">
        <v>0.66666666669999997</v>
      </c>
      <c r="AV87">
        <v>0.22222222220000001</v>
      </c>
      <c r="AW87">
        <v>0.27777777780000001</v>
      </c>
      <c r="AX87">
        <v>2.7222222222000001</v>
      </c>
      <c r="AY87">
        <v>3.1666666666999999</v>
      </c>
      <c r="AZ87">
        <v>3.6666666666999999</v>
      </c>
      <c r="BA87">
        <v>3.1176470587999998</v>
      </c>
      <c r="BB87">
        <v>3.1111111111</v>
      </c>
      <c r="BC87">
        <v>0</v>
      </c>
      <c r="BD87">
        <v>5.5555555600000001E-2</v>
      </c>
      <c r="BE87">
        <v>0</v>
      </c>
      <c r="BF87">
        <v>0</v>
      </c>
      <c r="BG87">
        <v>0.11111111110000001</v>
      </c>
      <c r="BH87">
        <v>5.5555555600000001E-2</v>
      </c>
      <c r="BI87">
        <v>0</v>
      </c>
      <c r="BJ87">
        <v>5.5555555600000001E-2</v>
      </c>
      <c r="BK87">
        <v>0</v>
      </c>
      <c r="BL87">
        <v>0.11111111110000001</v>
      </c>
      <c r="BM87">
        <v>5.5555555600000001E-2</v>
      </c>
      <c r="BN87">
        <v>0.11111111110000001</v>
      </c>
      <c r="BO87">
        <v>3.8333333333000001</v>
      </c>
      <c r="BP87">
        <v>3.4444444444000002</v>
      </c>
      <c r="BQ87">
        <v>3.6111111111</v>
      </c>
      <c r="BR87">
        <v>3.5555555555999998</v>
      </c>
      <c r="BS87">
        <v>3.2777777777999999</v>
      </c>
      <c r="BT87">
        <v>3.4705882353000002</v>
      </c>
      <c r="BU87">
        <v>0.16666666669999999</v>
      </c>
      <c r="BV87">
        <v>0.27777777780000001</v>
      </c>
      <c r="BW87">
        <v>0.38888888890000001</v>
      </c>
      <c r="BX87">
        <v>0.22222222220000001</v>
      </c>
      <c r="BY87">
        <v>0.27777777780000001</v>
      </c>
      <c r="BZ87">
        <v>0.11111111110000001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5.5555555600000001E-2</v>
      </c>
      <c r="CG87">
        <v>0.83333333330000003</v>
      </c>
      <c r="CH87">
        <v>0.61111111110000005</v>
      </c>
      <c r="CI87">
        <v>0.61111111110000005</v>
      </c>
      <c r="CJ87">
        <v>0.66666666669999997</v>
      </c>
      <c r="CK87">
        <v>0.55555555560000003</v>
      </c>
      <c r="CL87">
        <v>0.66666666669999997</v>
      </c>
      <c r="CM87">
        <v>5.5555555600000001E-2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5.5555555600000001E-2</v>
      </c>
      <c r="CU87">
        <v>0.22222222220000001</v>
      </c>
      <c r="CV87">
        <v>5.5555555600000001E-2</v>
      </c>
      <c r="CW87">
        <v>0</v>
      </c>
      <c r="CX87">
        <v>0</v>
      </c>
      <c r="CY87">
        <v>0</v>
      </c>
      <c r="CZ87">
        <v>0.11111111110000001</v>
      </c>
      <c r="DA87">
        <v>0</v>
      </c>
      <c r="DB87">
        <v>0.11111111110000001</v>
      </c>
      <c r="DC87">
        <v>0.38888888890000001</v>
      </c>
      <c r="DD87">
        <v>0.55555555560000003</v>
      </c>
      <c r="DE87">
        <v>0.44444444440000003</v>
      </c>
      <c r="DF87">
        <v>0.72222222219999999</v>
      </c>
      <c r="DG87">
        <v>0.72222222219999999</v>
      </c>
      <c r="DH87">
        <v>0.55555555560000003</v>
      </c>
      <c r="DI87">
        <v>0.61111111110000005</v>
      </c>
      <c r="DJ87">
        <v>0.33333333329999998</v>
      </c>
      <c r="DK87">
        <v>0.22222222220000001</v>
      </c>
      <c r="DL87">
        <v>0.33333333329999998</v>
      </c>
      <c r="DM87">
        <v>0.44444444440000003</v>
      </c>
      <c r="DN87">
        <v>0.22222222220000001</v>
      </c>
      <c r="DO87">
        <v>0.22222222220000001</v>
      </c>
      <c r="DP87">
        <v>0.16666666669999999</v>
      </c>
      <c r="DQ87">
        <v>0.16666666669999999</v>
      </c>
      <c r="DR87">
        <v>0.27777777780000001</v>
      </c>
      <c r="DS87">
        <v>0.11111111110000001</v>
      </c>
      <c r="DT87">
        <v>5.5555555600000001E-2</v>
      </c>
      <c r="DU87">
        <v>0.11111111110000001</v>
      </c>
      <c r="DV87">
        <v>5.5555555600000001E-2</v>
      </c>
      <c r="DW87">
        <v>5.5555555600000001E-2</v>
      </c>
      <c r="DX87">
        <v>0.16666666669999999</v>
      </c>
      <c r="DY87">
        <v>0.22222222220000001</v>
      </c>
      <c r="DZ87">
        <v>0.22222222220000001</v>
      </c>
      <c r="EA87">
        <v>2.875</v>
      </c>
      <c r="EB87">
        <v>3.2941176471000002</v>
      </c>
      <c r="EC87">
        <v>3.5</v>
      </c>
      <c r="ED87">
        <v>3.2352941176000001</v>
      </c>
      <c r="EE87">
        <v>3.2352941176000001</v>
      </c>
      <c r="EF87">
        <v>3.0666666667000002</v>
      </c>
      <c r="EG87">
        <v>3.2142857142999999</v>
      </c>
      <c r="EH87">
        <v>3.0714285713999998</v>
      </c>
      <c r="EI87">
        <v>5.5555555600000001E-2</v>
      </c>
      <c r="EJ87">
        <v>0</v>
      </c>
      <c r="EK87">
        <v>0</v>
      </c>
      <c r="EL87">
        <v>5.5555555600000001E-2</v>
      </c>
      <c r="EM87">
        <v>5.5555555600000001E-2</v>
      </c>
      <c r="EN87">
        <v>0</v>
      </c>
      <c r="EO87">
        <v>0.11111111110000001</v>
      </c>
      <c r="EP87">
        <v>0.22222222220000001</v>
      </c>
      <c r="EQ87">
        <v>5.5555555600000001E-2</v>
      </c>
      <c r="ER87">
        <v>0.33333333329999998</v>
      </c>
      <c r="ES87">
        <v>0.11111111110000001</v>
      </c>
      <c r="ET87">
        <v>0</v>
      </c>
      <c r="EU87">
        <v>0.11111111110000001</v>
      </c>
      <c r="EV87">
        <v>5.5555555600000001E-2</v>
      </c>
      <c r="EW87">
        <v>0</v>
      </c>
      <c r="EX87">
        <v>0</v>
      </c>
      <c r="EY87">
        <v>0.44444444440000003</v>
      </c>
      <c r="EZ87">
        <v>0.33333333329999998</v>
      </c>
      <c r="FA87">
        <v>0.5</v>
      </c>
      <c r="FB87">
        <v>0.72222222219999999</v>
      </c>
      <c r="FC87">
        <v>0.27777777780000001</v>
      </c>
      <c r="FD87">
        <v>0.38888888890000001</v>
      </c>
      <c r="FE87">
        <v>0.38888888890000001</v>
      </c>
      <c r="FF87">
        <v>0.33333333329999998</v>
      </c>
      <c r="FG87">
        <v>0.16666666669999999</v>
      </c>
      <c r="FH87">
        <v>0.55555555560000003</v>
      </c>
      <c r="FI87">
        <v>0</v>
      </c>
      <c r="FJ87">
        <v>5.5555555600000001E-2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0.16666666669999999</v>
      </c>
      <c r="FT87">
        <v>0.11111111110000001</v>
      </c>
      <c r="FU87">
        <v>0.11111111110000001</v>
      </c>
      <c r="FV87">
        <v>0.11111111110000001</v>
      </c>
      <c r="FW87">
        <v>0.16666666669999999</v>
      </c>
      <c r="FX87">
        <v>0</v>
      </c>
      <c r="FY87">
        <v>5.5555555600000001E-2</v>
      </c>
      <c r="FZ87">
        <v>0</v>
      </c>
      <c r="GA87">
        <v>0</v>
      </c>
      <c r="GB87">
        <v>0</v>
      </c>
      <c r="GC87">
        <v>0</v>
      </c>
      <c r="GD87">
        <v>0.27777777780000001</v>
      </c>
      <c r="GE87">
        <v>0.11111111110000001</v>
      </c>
      <c r="GF87">
        <v>0.11111111110000001</v>
      </c>
      <c r="GG87">
        <v>0.16666666669999999</v>
      </c>
      <c r="GH87">
        <v>0.16666666669999999</v>
      </c>
      <c r="GI87">
        <v>0.11111111110000001</v>
      </c>
      <c r="GJ87">
        <v>2.7333333333000001</v>
      </c>
      <c r="GK87">
        <v>2.8</v>
      </c>
      <c r="GL87">
        <v>2.8666666667</v>
      </c>
      <c r="GM87">
        <v>2.8571428570999999</v>
      </c>
      <c r="GN87">
        <v>2.8666666667</v>
      </c>
      <c r="GO87">
        <v>3</v>
      </c>
      <c r="GP87">
        <v>0.5</v>
      </c>
      <c r="GQ87">
        <v>0.61111111110000005</v>
      </c>
      <c r="GR87">
        <v>0.72222222219999999</v>
      </c>
      <c r="GS87">
        <v>0.55555555560000003</v>
      </c>
      <c r="GT87">
        <v>0.61111111110000005</v>
      </c>
      <c r="GU87">
        <v>0.61111111110000005</v>
      </c>
      <c r="GV87">
        <v>0.16666666669999999</v>
      </c>
      <c r="GW87">
        <v>0.16666666669999999</v>
      </c>
      <c r="GX87">
        <v>0.16666666669999999</v>
      </c>
      <c r="GY87">
        <v>0.22222222220000001</v>
      </c>
      <c r="GZ87">
        <v>0.16666666669999999</v>
      </c>
      <c r="HA87">
        <v>0.16666666669999999</v>
      </c>
      <c r="HB87">
        <v>5.5555555600000001E-2</v>
      </c>
      <c r="HC87">
        <v>5.5555555600000001E-2</v>
      </c>
      <c r="HD87">
        <v>0</v>
      </c>
      <c r="HE87">
        <v>5.5555555600000001E-2</v>
      </c>
      <c r="HF87">
        <v>5.5555555600000001E-2</v>
      </c>
      <c r="HG87">
        <v>0.11111111110000001</v>
      </c>
      <c r="HH87" t="s">
        <v>1593</v>
      </c>
      <c r="HJ87">
        <v>18</v>
      </c>
      <c r="HK87">
        <v>26</v>
      </c>
      <c r="HL87" t="s">
        <v>1592</v>
      </c>
      <c r="HM87">
        <v>545</v>
      </c>
      <c r="HN87">
        <v>1</v>
      </c>
    </row>
    <row r="88" spans="1:222" x14ac:dyDescent="0.25">
      <c r="A88">
        <v>400121</v>
      </c>
      <c r="B88" t="s">
        <v>1594</v>
      </c>
      <c r="D88" t="s">
        <v>44</v>
      </c>
      <c r="E88" t="s">
        <v>45</v>
      </c>
      <c r="M88" t="s">
        <v>38</v>
      </c>
      <c r="FD88"/>
      <c r="HH88" t="s">
        <v>1595</v>
      </c>
      <c r="HL88" t="s">
        <v>1594</v>
      </c>
      <c r="HM88">
        <v>673</v>
      </c>
    </row>
    <row r="89" spans="1:222" x14ac:dyDescent="0.25">
      <c r="A89">
        <v>400123</v>
      </c>
      <c r="B89" t="s">
        <v>688</v>
      </c>
      <c r="D89" t="s">
        <v>80</v>
      </c>
      <c r="E89" t="s">
        <v>45</v>
      </c>
      <c r="M89" t="s">
        <v>42</v>
      </c>
      <c r="FD89"/>
      <c r="HH89" t="s">
        <v>938</v>
      </c>
      <c r="HL89" t="s">
        <v>688</v>
      </c>
      <c r="HM89">
        <v>156</v>
      </c>
    </row>
    <row r="90" spans="1:222" x14ac:dyDescent="0.25">
      <c r="A90">
        <v>400124</v>
      </c>
      <c r="B90" t="s">
        <v>686</v>
      </c>
      <c r="D90" t="s">
        <v>80</v>
      </c>
      <c r="E90" t="s">
        <v>45</v>
      </c>
      <c r="M90" t="s">
        <v>42</v>
      </c>
      <c r="FD90"/>
      <c r="HH90" t="s">
        <v>1596</v>
      </c>
      <c r="HL90" t="s">
        <v>686</v>
      </c>
      <c r="HM90">
        <v>127</v>
      </c>
    </row>
    <row r="91" spans="1:222" x14ac:dyDescent="0.25">
      <c r="A91">
        <v>400125</v>
      </c>
      <c r="B91" t="s">
        <v>678</v>
      </c>
      <c r="D91" t="s">
        <v>80</v>
      </c>
      <c r="E91" t="s">
        <v>45</v>
      </c>
      <c r="M91" t="s">
        <v>42</v>
      </c>
      <c r="N91">
        <v>13.043478261000001</v>
      </c>
      <c r="O91">
        <v>11</v>
      </c>
      <c r="P91">
        <v>11</v>
      </c>
      <c r="Q91">
        <v>0</v>
      </c>
      <c r="R91">
        <v>1</v>
      </c>
      <c r="S91">
        <v>0</v>
      </c>
      <c r="T91">
        <v>10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0.18181818180000001</v>
      </c>
      <c r="AB91">
        <v>0</v>
      </c>
      <c r="AC91">
        <v>9.0909090900000003E-2</v>
      </c>
      <c r="AD91">
        <v>9.0909090900000003E-2</v>
      </c>
      <c r="AE91">
        <v>9.0909090900000003E-2</v>
      </c>
      <c r="AF91">
        <v>9.0909090900000003E-2</v>
      </c>
      <c r="AG91">
        <v>0.54545454550000005</v>
      </c>
      <c r="AH91">
        <v>0.18181818180000001</v>
      </c>
      <c r="AI91">
        <v>9.0909090900000003E-2</v>
      </c>
      <c r="AJ91">
        <v>0.27272727270000002</v>
      </c>
      <c r="AK91">
        <v>0.4545454545</v>
      </c>
      <c r="AL91">
        <v>0.18181818180000001</v>
      </c>
      <c r="AM91">
        <v>0.54545454550000005</v>
      </c>
      <c r="AN91">
        <v>0</v>
      </c>
      <c r="AO91">
        <v>0</v>
      </c>
      <c r="AP91">
        <v>9.0909090900000003E-2</v>
      </c>
      <c r="AQ91">
        <v>0</v>
      </c>
      <c r="AR91">
        <v>9.0909090900000003E-2</v>
      </c>
      <c r="AS91">
        <v>0.81818181820000002</v>
      </c>
      <c r="AT91">
        <v>0.63636363640000004</v>
      </c>
      <c r="AU91">
        <v>0.18181818180000001</v>
      </c>
      <c r="AV91">
        <v>0.27272727270000002</v>
      </c>
      <c r="AW91">
        <v>9.0909090900000003E-2</v>
      </c>
      <c r="AX91">
        <v>3.7272727272999999</v>
      </c>
      <c r="AY91">
        <v>3.5454545455000002</v>
      </c>
      <c r="AZ91">
        <v>2.7</v>
      </c>
      <c r="BA91">
        <v>2.7272727272999999</v>
      </c>
      <c r="BB91">
        <v>2.7</v>
      </c>
      <c r="BC91">
        <v>0</v>
      </c>
      <c r="BD91">
        <v>0</v>
      </c>
      <c r="BE91">
        <v>0</v>
      </c>
      <c r="BF91">
        <v>0.27272727270000002</v>
      </c>
      <c r="BG91">
        <v>0.27272727270000002</v>
      </c>
      <c r="BH91">
        <v>0.27272727270000002</v>
      </c>
      <c r="BI91">
        <v>0</v>
      </c>
      <c r="BJ91">
        <v>9.0909090900000003E-2</v>
      </c>
      <c r="BK91">
        <v>9.0909090900000003E-2</v>
      </c>
      <c r="BL91">
        <v>9.0909090900000003E-2</v>
      </c>
      <c r="BM91">
        <v>0.27272727270000002</v>
      </c>
      <c r="BN91">
        <v>0.18181818180000001</v>
      </c>
      <c r="BO91">
        <v>3.6363636364</v>
      </c>
      <c r="BP91">
        <v>3.5454545455000002</v>
      </c>
      <c r="BQ91">
        <v>3.5</v>
      </c>
      <c r="BR91">
        <v>2.7272727272999999</v>
      </c>
      <c r="BS91">
        <v>2.5454545455000002</v>
      </c>
      <c r="BT91">
        <v>2.6363636364</v>
      </c>
      <c r="BU91">
        <v>0.36363636360000001</v>
      </c>
      <c r="BV91">
        <v>0.27272727270000002</v>
      </c>
      <c r="BW91">
        <v>0.27272727270000002</v>
      </c>
      <c r="BX91">
        <v>0.27272727270000002</v>
      </c>
      <c r="BY91">
        <v>9.0909090900000003E-2</v>
      </c>
      <c r="BZ91">
        <v>0.18181818180000001</v>
      </c>
      <c r="CA91">
        <v>0</v>
      </c>
      <c r="CB91">
        <v>0</v>
      </c>
      <c r="CC91">
        <v>9.0909090900000003E-2</v>
      </c>
      <c r="CD91">
        <v>0</v>
      </c>
      <c r="CE91">
        <v>0</v>
      </c>
      <c r="CF91">
        <v>0</v>
      </c>
      <c r="CG91">
        <v>0.63636363640000004</v>
      </c>
      <c r="CH91">
        <v>0.63636363640000004</v>
      </c>
      <c r="CI91">
        <v>0.54545454550000005</v>
      </c>
      <c r="CJ91">
        <v>0.36363636360000001</v>
      </c>
      <c r="CK91">
        <v>0.36363636360000001</v>
      </c>
      <c r="CL91">
        <v>0.36363636360000001</v>
      </c>
      <c r="CM91">
        <v>0.18181818180000001</v>
      </c>
      <c r="CN91">
        <v>0</v>
      </c>
      <c r="CO91">
        <v>0</v>
      </c>
      <c r="CP91">
        <v>0</v>
      </c>
      <c r="CQ91">
        <v>9.0909090900000003E-2</v>
      </c>
      <c r="CR91">
        <v>9.0909090900000003E-2</v>
      </c>
      <c r="CS91">
        <v>9.0909090900000003E-2</v>
      </c>
      <c r="CT91">
        <v>0</v>
      </c>
      <c r="CU91">
        <v>0.18181818180000001</v>
      </c>
      <c r="CV91">
        <v>9.0909090900000003E-2</v>
      </c>
      <c r="CW91">
        <v>0.18181818180000001</v>
      </c>
      <c r="CX91">
        <v>0.27272727270000002</v>
      </c>
      <c r="CY91">
        <v>9.0909090900000003E-2</v>
      </c>
      <c r="CZ91">
        <v>0.18181818180000001</v>
      </c>
      <c r="DA91">
        <v>0</v>
      </c>
      <c r="DB91">
        <v>0.54545454550000005</v>
      </c>
      <c r="DC91">
        <v>0.27272727270000002</v>
      </c>
      <c r="DD91">
        <v>0.27272727270000002</v>
      </c>
      <c r="DE91">
        <v>0.18181818180000001</v>
      </c>
      <c r="DF91">
        <v>0.18181818180000001</v>
      </c>
      <c r="DG91">
        <v>0.36363636360000001</v>
      </c>
      <c r="DH91">
        <v>0.54545454550000005</v>
      </c>
      <c r="DI91">
        <v>0.27272727270000002</v>
      </c>
      <c r="DJ91">
        <v>9.0909090900000003E-2</v>
      </c>
      <c r="DK91">
        <v>0.36363636360000001</v>
      </c>
      <c r="DL91">
        <v>0.63636363640000004</v>
      </c>
      <c r="DM91">
        <v>0.54545454550000005</v>
      </c>
      <c r="DN91">
        <v>0.54545454550000005</v>
      </c>
      <c r="DO91">
        <v>0.4545454545</v>
      </c>
      <c r="DP91">
        <v>0.18181818180000001</v>
      </c>
      <c r="DQ91">
        <v>0.63636363640000004</v>
      </c>
      <c r="DR91">
        <v>0.36363636360000001</v>
      </c>
      <c r="DS91">
        <v>0</v>
      </c>
      <c r="DT91">
        <v>0</v>
      </c>
      <c r="DU91">
        <v>9.0909090900000003E-2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2.8181818181999998</v>
      </c>
      <c r="EB91">
        <v>3.5454545455000002</v>
      </c>
      <c r="EC91">
        <v>3.4</v>
      </c>
      <c r="ED91">
        <v>3.2727272727000001</v>
      </c>
      <c r="EE91">
        <v>3.1818181818000002</v>
      </c>
      <c r="EF91">
        <v>2.8181818181999998</v>
      </c>
      <c r="EG91">
        <v>3.4545454544999998</v>
      </c>
      <c r="EH91">
        <v>2.8181818181999998</v>
      </c>
      <c r="EI91">
        <v>9.0909090900000003E-2</v>
      </c>
      <c r="EJ91">
        <v>0</v>
      </c>
      <c r="EK91">
        <v>0</v>
      </c>
      <c r="EL91">
        <v>0</v>
      </c>
      <c r="EM91">
        <v>0</v>
      </c>
      <c r="EN91">
        <v>9.0909090900000003E-2</v>
      </c>
      <c r="EO91">
        <v>9.0909090900000003E-2</v>
      </c>
      <c r="EP91">
        <v>0.18181818180000001</v>
      </c>
      <c r="EQ91">
        <v>9.0909090900000003E-2</v>
      </c>
      <c r="ER91">
        <v>0.4545454545</v>
      </c>
      <c r="ES91">
        <v>0</v>
      </c>
      <c r="ET91">
        <v>0</v>
      </c>
      <c r="EU91">
        <v>0</v>
      </c>
      <c r="EV91">
        <v>0.18181818180000001</v>
      </c>
      <c r="EW91">
        <v>0</v>
      </c>
      <c r="EX91">
        <v>0</v>
      </c>
      <c r="EY91">
        <v>0.36363636360000001</v>
      </c>
      <c r="EZ91">
        <v>0.36363636360000001</v>
      </c>
      <c r="FA91">
        <v>0.36363636360000001</v>
      </c>
      <c r="FB91">
        <v>0.4545454545</v>
      </c>
      <c r="FC91">
        <v>0.4545454545</v>
      </c>
      <c r="FD91">
        <v>0.36363636360000001</v>
      </c>
      <c r="FE91">
        <v>0.4545454545</v>
      </c>
      <c r="FF91">
        <v>9.0909090900000003E-2</v>
      </c>
      <c r="FG91">
        <v>0.27272727270000002</v>
      </c>
      <c r="FH91">
        <v>0.4545454545</v>
      </c>
      <c r="FI91">
        <v>0.27272727270000002</v>
      </c>
      <c r="FJ91">
        <v>0.18181818180000001</v>
      </c>
      <c r="FK91">
        <v>0.27272727270000002</v>
      </c>
      <c r="FL91">
        <v>0.18181818180000001</v>
      </c>
      <c r="FM91">
        <v>9.0909090900000003E-2</v>
      </c>
      <c r="FN91">
        <v>0</v>
      </c>
      <c r="FO91">
        <v>0</v>
      </c>
      <c r="FP91">
        <v>9.0909090900000003E-2</v>
      </c>
      <c r="FQ91">
        <v>9.0909090900000003E-2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0.18181818180000001</v>
      </c>
      <c r="GE91">
        <v>9.0909090900000003E-2</v>
      </c>
      <c r="GF91">
        <v>9.0909090900000003E-2</v>
      </c>
      <c r="GG91">
        <v>0.4545454545</v>
      </c>
      <c r="GH91">
        <v>0.4545454545</v>
      </c>
      <c r="GI91">
        <v>9.0909090900000003E-2</v>
      </c>
      <c r="GJ91">
        <v>3.0909090908999999</v>
      </c>
      <c r="GK91">
        <v>3.2727272727000001</v>
      </c>
      <c r="GL91">
        <v>3.3636363636</v>
      </c>
      <c r="GM91">
        <v>2.7272727272999999</v>
      </c>
      <c r="GN91">
        <v>2.6363636364</v>
      </c>
      <c r="GO91">
        <v>3.2727272727000001</v>
      </c>
      <c r="GP91">
        <v>0.54545454550000005</v>
      </c>
      <c r="GQ91">
        <v>0.54545454550000005</v>
      </c>
      <c r="GR91">
        <v>0.4545454545</v>
      </c>
      <c r="GS91">
        <v>0.36363636360000001</v>
      </c>
      <c r="GT91">
        <v>0.4545454545</v>
      </c>
      <c r="GU91">
        <v>0.54545454550000005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0.27272727270000002</v>
      </c>
      <c r="HC91">
        <v>0.36363636360000001</v>
      </c>
      <c r="HD91">
        <v>0.4545454545</v>
      </c>
      <c r="HE91">
        <v>0.18181818180000001</v>
      </c>
      <c r="HF91">
        <v>9.0909090900000003E-2</v>
      </c>
      <c r="HG91">
        <v>0.36363636360000001</v>
      </c>
      <c r="HH91" t="s">
        <v>939</v>
      </c>
      <c r="HJ91">
        <v>11</v>
      </c>
      <c r="HK91">
        <v>18</v>
      </c>
      <c r="HL91" t="s">
        <v>678</v>
      </c>
      <c r="HM91">
        <v>138</v>
      </c>
      <c r="HN91">
        <v>0</v>
      </c>
    </row>
    <row r="92" spans="1:222" x14ac:dyDescent="0.25">
      <c r="A92">
        <v>400126</v>
      </c>
      <c r="B92" t="s">
        <v>679</v>
      </c>
      <c r="D92" t="s">
        <v>80</v>
      </c>
      <c r="E92" t="s">
        <v>45</v>
      </c>
      <c r="M92" t="s">
        <v>42</v>
      </c>
      <c r="FD92"/>
      <c r="HH92" t="s">
        <v>1597</v>
      </c>
      <c r="HL92" t="s">
        <v>679</v>
      </c>
      <c r="HM92">
        <v>106</v>
      </c>
    </row>
    <row r="93" spans="1:222" x14ac:dyDescent="0.25">
      <c r="A93">
        <v>400127</v>
      </c>
      <c r="B93" t="s">
        <v>680</v>
      </c>
      <c r="D93" t="s">
        <v>80</v>
      </c>
      <c r="E93" t="s">
        <v>45</v>
      </c>
      <c r="M93" t="s">
        <v>42</v>
      </c>
      <c r="FD93"/>
      <c r="HH93" t="s">
        <v>940</v>
      </c>
      <c r="HL93" t="s">
        <v>680</v>
      </c>
      <c r="HM93">
        <v>141</v>
      </c>
    </row>
    <row r="94" spans="1:222" x14ac:dyDescent="0.25">
      <c r="A94">
        <v>400128</v>
      </c>
      <c r="B94" t="s">
        <v>682</v>
      </c>
      <c r="D94" t="s">
        <v>80</v>
      </c>
      <c r="E94" t="s">
        <v>45</v>
      </c>
      <c r="M94" t="s">
        <v>42</v>
      </c>
      <c r="FD94"/>
      <c r="HH94" t="s">
        <v>941</v>
      </c>
      <c r="HL94" t="s">
        <v>682</v>
      </c>
      <c r="HM94">
        <v>180</v>
      </c>
    </row>
    <row r="95" spans="1:222" x14ac:dyDescent="0.25">
      <c r="A95">
        <v>400129</v>
      </c>
      <c r="B95" t="s">
        <v>1598</v>
      </c>
      <c r="D95" t="s">
        <v>80</v>
      </c>
      <c r="E95" t="s">
        <v>45</v>
      </c>
      <c r="M95" t="s">
        <v>42</v>
      </c>
      <c r="FD95"/>
      <c r="HH95" t="s">
        <v>1599</v>
      </c>
      <c r="HL95" t="s">
        <v>1598</v>
      </c>
      <c r="HM95">
        <v>193</v>
      </c>
    </row>
    <row r="96" spans="1:222" x14ac:dyDescent="0.25">
      <c r="A96">
        <v>400130</v>
      </c>
      <c r="B96" t="s">
        <v>695</v>
      </c>
      <c r="D96" t="s">
        <v>80</v>
      </c>
      <c r="E96" t="s">
        <v>45</v>
      </c>
      <c r="M96" t="s">
        <v>42</v>
      </c>
      <c r="FD96"/>
      <c r="HH96" t="s">
        <v>942</v>
      </c>
      <c r="HL96" t="s">
        <v>695</v>
      </c>
      <c r="HM96">
        <v>150</v>
      </c>
    </row>
    <row r="97" spans="1:222" x14ac:dyDescent="0.25">
      <c r="A97">
        <v>400131</v>
      </c>
      <c r="B97" t="s">
        <v>681</v>
      </c>
      <c r="D97" t="s">
        <v>80</v>
      </c>
      <c r="E97" t="s">
        <v>45</v>
      </c>
      <c r="M97" t="s">
        <v>42</v>
      </c>
      <c r="FD97"/>
      <c r="HH97" t="s">
        <v>943</v>
      </c>
      <c r="HL97" t="s">
        <v>681</v>
      </c>
      <c r="HM97">
        <v>184</v>
      </c>
    </row>
    <row r="98" spans="1:222" x14ac:dyDescent="0.25">
      <c r="A98">
        <v>400133</v>
      </c>
      <c r="B98" t="s">
        <v>684</v>
      </c>
      <c r="D98" t="s">
        <v>80</v>
      </c>
      <c r="E98" t="s">
        <v>45</v>
      </c>
      <c r="M98" t="s">
        <v>42</v>
      </c>
      <c r="N98">
        <v>3.2352941176000001</v>
      </c>
      <c r="O98">
        <v>11</v>
      </c>
      <c r="P98">
        <v>11</v>
      </c>
      <c r="Q98">
        <v>0</v>
      </c>
      <c r="R98">
        <v>10</v>
      </c>
      <c r="S98">
        <v>0</v>
      </c>
      <c r="T98">
        <v>0</v>
      </c>
      <c r="U98">
        <v>0</v>
      </c>
      <c r="V98">
        <v>0</v>
      </c>
      <c r="W98">
        <v>0</v>
      </c>
      <c r="X98">
        <v>1</v>
      </c>
      <c r="Y98">
        <v>0</v>
      </c>
      <c r="Z98">
        <v>0</v>
      </c>
      <c r="AA98">
        <v>9.0909090900000003E-2</v>
      </c>
      <c r="AB98">
        <v>0</v>
      </c>
      <c r="AC98">
        <v>0.27272727270000002</v>
      </c>
      <c r="AD98">
        <v>0</v>
      </c>
      <c r="AE98">
        <v>0</v>
      </c>
      <c r="AF98">
        <v>9.0909090900000003E-2</v>
      </c>
      <c r="AG98">
        <v>9.0909090900000003E-2</v>
      </c>
      <c r="AH98">
        <v>9.0909090900000003E-2</v>
      </c>
      <c r="AI98">
        <v>0.27272727270000002</v>
      </c>
      <c r="AJ98">
        <v>0.27272727270000002</v>
      </c>
      <c r="AK98">
        <v>0.18181818180000001</v>
      </c>
      <c r="AL98">
        <v>0.54545454550000005</v>
      </c>
      <c r="AM98">
        <v>0.36363636360000001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0.72727272730000003</v>
      </c>
      <c r="AT98">
        <v>0.72727272730000003</v>
      </c>
      <c r="AU98">
        <v>0.63636363640000004</v>
      </c>
      <c r="AV98">
        <v>0.36363636360000001</v>
      </c>
      <c r="AW98">
        <v>0.27272727270000002</v>
      </c>
      <c r="AX98">
        <v>3.7272727272999999</v>
      </c>
      <c r="AY98">
        <v>3.7272727272999999</v>
      </c>
      <c r="AZ98">
        <v>3.3636363636</v>
      </c>
      <c r="BA98">
        <v>3.2727272727000001</v>
      </c>
      <c r="BB98">
        <v>2.6363636364</v>
      </c>
      <c r="BC98">
        <v>0</v>
      </c>
      <c r="BD98">
        <v>0</v>
      </c>
      <c r="BE98">
        <v>0</v>
      </c>
      <c r="BF98">
        <v>0</v>
      </c>
      <c r="BG98">
        <v>9.0909090900000003E-2</v>
      </c>
      <c r="BH98">
        <v>9.0909090900000003E-2</v>
      </c>
      <c r="BI98">
        <v>0</v>
      </c>
      <c r="BJ98">
        <v>0</v>
      </c>
      <c r="BK98">
        <v>0.18181818180000001</v>
      </c>
      <c r="BL98">
        <v>0.18181818180000001</v>
      </c>
      <c r="BM98">
        <v>0</v>
      </c>
      <c r="BN98">
        <v>9.0909090900000003E-2</v>
      </c>
      <c r="BO98">
        <v>3.9090909091000001</v>
      </c>
      <c r="BP98">
        <v>3.9090909091000001</v>
      </c>
      <c r="BQ98">
        <v>3.3636363636</v>
      </c>
      <c r="BR98">
        <v>3.1818181818000002</v>
      </c>
      <c r="BS98">
        <v>3.1818181818000002</v>
      </c>
      <c r="BT98">
        <v>3.2727272727000001</v>
      </c>
      <c r="BU98">
        <v>9.0909090900000003E-2</v>
      </c>
      <c r="BV98">
        <v>9.0909090900000003E-2</v>
      </c>
      <c r="BW98">
        <v>0.27272727270000002</v>
      </c>
      <c r="BX98">
        <v>0.4545454545</v>
      </c>
      <c r="BY98">
        <v>0.54545454550000005</v>
      </c>
      <c r="BZ98">
        <v>0.27272727270000002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0.90909090910000001</v>
      </c>
      <c r="CH98">
        <v>0.90909090910000001</v>
      </c>
      <c r="CI98">
        <v>0.54545454550000005</v>
      </c>
      <c r="CJ98">
        <v>0.36363636360000001</v>
      </c>
      <c r="CK98">
        <v>0.36363636360000001</v>
      </c>
      <c r="CL98">
        <v>0.54545454550000005</v>
      </c>
      <c r="CM98">
        <v>0.27272727270000002</v>
      </c>
      <c r="CN98">
        <v>0</v>
      </c>
      <c r="CO98">
        <v>0</v>
      </c>
      <c r="CP98">
        <v>9.0909090900000003E-2</v>
      </c>
      <c r="CQ98">
        <v>9.0909090900000003E-2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0.18181818180000001</v>
      </c>
      <c r="CY98">
        <v>9.0909090900000003E-2</v>
      </c>
      <c r="CZ98">
        <v>0</v>
      </c>
      <c r="DA98">
        <v>0</v>
      </c>
      <c r="DB98">
        <v>0</v>
      </c>
      <c r="DC98">
        <v>0.36363636360000001</v>
      </c>
      <c r="DD98">
        <v>0.4545454545</v>
      </c>
      <c r="DE98">
        <v>0.4545454545</v>
      </c>
      <c r="DF98">
        <v>0.27272727270000002</v>
      </c>
      <c r="DG98">
        <v>0.4545454545</v>
      </c>
      <c r="DH98">
        <v>0.4545454545</v>
      </c>
      <c r="DI98">
        <v>0.4545454545</v>
      </c>
      <c r="DJ98">
        <v>0.63636363640000004</v>
      </c>
      <c r="DK98">
        <v>0.36363636360000001</v>
      </c>
      <c r="DL98">
        <v>0.54545454550000005</v>
      </c>
      <c r="DM98">
        <v>0.54545454550000005</v>
      </c>
      <c r="DN98">
        <v>0.4545454545</v>
      </c>
      <c r="DO98">
        <v>0.36363636360000001</v>
      </c>
      <c r="DP98">
        <v>0.54545454550000005</v>
      </c>
      <c r="DQ98">
        <v>0.54545454550000005</v>
      </c>
      <c r="DR98">
        <v>0.36363636360000001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2.8181818181999998</v>
      </c>
      <c r="EB98">
        <v>3.5454545455000002</v>
      </c>
      <c r="EC98">
        <v>3.5454545455000002</v>
      </c>
      <c r="ED98">
        <v>3.0909090908999999</v>
      </c>
      <c r="EE98">
        <v>3.0909090908999999</v>
      </c>
      <c r="EF98">
        <v>3.5454545455000002</v>
      </c>
      <c r="EG98">
        <v>3.5454545455000002</v>
      </c>
      <c r="EH98">
        <v>3.3636363636</v>
      </c>
      <c r="EI98">
        <v>0</v>
      </c>
      <c r="EJ98">
        <v>0</v>
      </c>
      <c r="EK98">
        <v>0</v>
      </c>
      <c r="EL98">
        <v>0</v>
      </c>
      <c r="EM98">
        <v>9.0909090900000003E-2</v>
      </c>
      <c r="EN98">
        <v>0</v>
      </c>
      <c r="EO98">
        <v>0</v>
      </c>
      <c r="EP98">
        <v>9.0909090900000003E-2</v>
      </c>
      <c r="EQ98">
        <v>0.18181818180000001</v>
      </c>
      <c r="ER98">
        <v>0.63636363640000004</v>
      </c>
      <c r="ES98">
        <v>0</v>
      </c>
      <c r="ET98">
        <v>0</v>
      </c>
      <c r="EU98">
        <v>0</v>
      </c>
      <c r="EV98">
        <v>0</v>
      </c>
      <c r="EW98">
        <v>9.0909090900000003E-2</v>
      </c>
      <c r="EX98">
        <v>0</v>
      </c>
      <c r="EY98">
        <v>0.36363636360000001</v>
      </c>
      <c r="EZ98">
        <v>0.27272727270000002</v>
      </c>
      <c r="FA98">
        <v>0.4545454545</v>
      </c>
      <c r="FB98">
        <v>0.36363636360000001</v>
      </c>
      <c r="FC98">
        <v>0.27272727270000002</v>
      </c>
      <c r="FD98">
        <v>0.36363636360000001</v>
      </c>
      <c r="FE98">
        <v>0.63636363640000004</v>
      </c>
      <c r="FF98">
        <v>0.27272727270000002</v>
      </c>
      <c r="FG98">
        <v>0.36363636360000001</v>
      </c>
      <c r="FH98">
        <v>0.63636363640000004</v>
      </c>
      <c r="FI98">
        <v>0.18181818180000001</v>
      </c>
      <c r="FJ98">
        <v>9.0909090900000003E-2</v>
      </c>
      <c r="FK98">
        <v>0.27272727270000002</v>
      </c>
      <c r="FL98">
        <v>0.18181818180000001</v>
      </c>
      <c r="FM98">
        <v>9.0909090900000003E-2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9.0909090900000003E-2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0.18181818180000001</v>
      </c>
      <c r="FZ98">
        <v>9.0909090900000003E-2</v>
      </c>
      <c r="GA98">
        <v>0</v>
      </c>
      <c r="GB98">
        <v>0</v>
      </c>
      <c r="GC98">
        <v>9.0909090900000003E-2</v>
      </c>
      <c r="GD98">
        <v>0.27272727270000002</v>
      </c>
      <c r="GE98">
        <v>0</v>
      </c>
      <c r="GF98">
        <v>0</v>
      </c>
      <c r="GG98">
        <v>9.0909090900000003E-2</v>
      </c>
      <c r="GH98">
        <v>9.0909090900000003E-2</v>
      </c>
      <c r="GI98">
        <v>0</v>
      </c>
      <c r="GJ98">
        <v>2.9090909091000001</v>
      </c>
      <c r="GK98">
        <v>2.8181818181999998</v>
      </c>
      <c r="GL98">
        <v>3.1818181818000002</v>
      </c>
      <c r="GM98">
        <v>3.2727272727000001</v>
      </c>
      <c r="GN98">
        <v>3.0909090908999999</v>
      </c>
      <c r="GO98">
        <v>3</v>
      </c>
      <c r="GP98">
        <v>0.54545454550000005</v>
      </c>
      <c r="GQ98">
        <v>0.63636363640000004</v>
      </c>
      <c r="GR98">
        <v>0.54545454550000005</v>
      </c>
      <c r="GS98">
        <v>0.54545454550000005</v>
      </c>
      <c r="GT98">
        <v>0.72727272730000003</v>
      </c>
      <c r="GU98">
        <v>0.72727272730000003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0.18181818180000001</v>
      </c>
      <c r="HC98">
        <v>0.18181818180000001</v>
      </c>
      <c r="HD98">
        <v>0.36363636360000001</v>
      </c>
      <c r="HE98">
        <v>0.36363636360000001</v>
      </c>
      <c r="HF98">
        <v>0.18181818180000001</v>
      </c>
      <c r="HG98">
        <v>0.18181818180000001</v>
      </c>
      <c r="HH98" t="s">
        <v>944</v>
      </c>
      <c r="HJ98">
        <v>11</v>
      </c>
      <c r="HK98">
        <v>11</v>
      </c>
      <c r="HL98" t="s">
        <v>684</v>
      </c>
      <c r="HM98">
        <v>340</v>
      </c>
      <c r="HN98">
        <v>0</v>
      </c>
    </row>
    <row r="99" spans="1:222" x14ac:dyDescent="0.25">
      <c r="A99">
        <v>400134</v>
      </c>
      <c r="B99" t="s">
        <v>677</v>
      </c>
      <c r="C99" t="s">
        <v>42</v>
      </c>
      <c r="D99" t="s">
        <v>80</v>
      </c>
      <c r="E99" t="s">
        <v>45</v>
      </c>
      <c r="M99" t="s">
        <v>42</v>
      </c>
      <c r="FD99"/>
      <c r="HH99" t="s">
        <v>945</v>
      </c>
      <c r="HI99" t="s">
        <v>912</v>
      </c>
      <c r="HL99" t="s">
        <v>677</v>
      </c>
      <c r="HM99">
        <v>138</v>
      </c>
    </row>
    <row r="100" spans="1:222" x14ac:dyDescent="0.25">
      <c r="A100">
        <v>400135</v>
      </c>
      <c r="B100" t="s">
        <v>685</v>
      </c>
      <c r="D100" t="s">
        <v>80</v>
      </c>
      <c r="E100" t="s">
        <v>45</v>
      </c>
      <c r="M100" t="s">
        <v>42</v>
      </c>
      <c r="FD100"/>
      <c r="HH100" t="s">
        <v>946</v>
      </c>
      <c r="HL100" t="s">
        <v>685</v>
      </c>
      <c r="HM100">
        <v>214</v>
      </c>
    </row>
    <row r="101" spans="1:222" x14ac:dyDescent="0.25">
      <c r="A101">
        <v>400136</v>
      </c>
      <c r="B101" t="s">
        <v>687</v>
      </c>
      <c r="D101" t="s">
        <v>80</v>
      </c>
      <c r="E101" t="s">
        <v>45</v>
      </c>
      <c r="M101" t="s">
        <v>42</v>
      </c>
      <c r="FD101"/>
      <c r="HH101" t="s">
        <v>947</v>
      </c>
      <c r="HL101" t="s">
        <v>687</v>
      </c>
      <c r="HM101">
        <v>109</v>
      </c>
    </row>
    <row r="102" spans="1:222" x14ac:dyDescent="0.25">
      <c r="A102">
        <v>400137</v>
      </c>
      <c r="B102" t="s">
        <v>401</v>
      </c>
      <c r="C102" t="s">
        <v>42</v>
      </c>
      <c r="D102" t="s">
        <v>80</v>
      </c>
      <c r="E102" s="151">
        <v>0.36</v>
      </c>
      <c r="F102">
        <v>66</v>
      </c>
      <c r="G102" t="s">
        <v>39</v>
      </c>
      <c r="H102">
        <v>54</v>
      </c>
      <c r="I102" t="s">
        <v>40</v>
      </c>
      <c r="J102">
        <v>59</v>
      </c>
      <c r="K102" t="s">
        <v>40</v>
      </c>
      <c r="L102">
        <v>8.11</v>
      </c>
      <c r="M102" t="s">
        <v>42</v>
      </c>
      <c r="N102">
        <v>34.166666667000001</v>
      </c>
      <c r="O102">
        <v>37</v>
      </c>
      <c r="P102">
        <v>37</v>
      </c>
      <c r="Q102">
        <v>0</v>
      </c>
      <c r="R102">
        <v>32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4</v>
      </c>
      <c r="Y102">
        <v>0</v>
      </c>
      <c r="Z102">
        <v>0</v>
      </c>
      <c r="AA102">
        <v>0</v>
      </c>
      <c r="AB102">
        <v>2.7027026999999999E-2</v>
      </c>
      <c r="AC102">
        <v>0.1081081081</v>
      </c>
      <c r="AD102">
        <v>8.1081081099999994E-2</v>
      </c>
      <c r="AE102">
        <v>8.1081081099999994E-2</v>
      </c>
      <c r="AF102">
        <v>5.4054054099999999E-2</v>
      </c>
      <c r="AG102">
        <v>0.21621621620000001</v>
      </c>
      <c r="AH102">
        <v>0.1891891892</v>
      </c>
      <c r="AI102">
        <v>0.1081081081</v>
      </c>
      <c r="AJ102">
        <v>0.21621621620000001</v>
      </c>
      <c r="AK102">
        <v>0.24324324319999999</v>
      </c>
      <c r="AL102">
        <v>0.29729729729999999</v>
      </c>
      <c r="AM102">
        <v>0.37837837839999999</v>
      </c>
      <c r="AN102">
        <v>0</v>
      </c>
      <c r="AO102">
        <v>2.7027026999999999E-2</v>
      </c>
      <c r="AP102">
        <v>0</v>
      </c>
      <c r="AQ102">
        <v>2.7027026999999999E-2</v>
      </c>
      <c r="AR102">
        <v>0</v>
      </c>
      <c r="AS102">
        <v>0.81081081079999995</v>
      </c>
      <c r="AT102">
        <v>0.67567567569999998</v>
      </c>
      <c r="AU102">
        <v>0.70270270270000001</v>
      </c>
      <c r="AV102">
        <v>0.43243243240000001</v>
      </c>
      <c r="AW102">
        <v>0.32432432430000002</v>
      </c>
      <c r="AX102">
        <v>3.7297297296999998</v>
      </c>
      <c r="AY102">
        <v>3.6111111111</v>
      </c>
      <c r="AZ102">
        <v>3.6486486486</v>
      </c>
      <c r="BA102">
        <v>3.1666666666999999</v>
      </c>
      <c r="BB102">
        <v>2.9189189189000002</v>
      </c>
      <c r="BC102">
        <v>0</v>
      </c>
      <c r="BD102">
        <v>2.7027026999999999E-2</v>
      </c>
      <c r="BE102">
        <v>2.7027026999999999E-2</v>
      </c>
      <c r="BF102">
        <v>0.16216216219999999</v>
      </c>
      <c r="BG102">
        <v>0.1891891892</v>
      </c>
      <c r="BH102">
        <v>0.1081081081</v>
      </c>
      <c r="BI102">
        <v>2.7027026999999999E-2</v>
      </c>
      <c r="BJ102">
        <v>0</v>
      </c>
      <c r="BK102">
        <v>0.16216216219999999</v>
      </c>
      <c r="BL102">
        <v>0.1351351351</v>
      </c>
      <c r="BM102">
        <v>0.1351351351</v>
      </c>
      <c r="BN102">
        <v>0.1351351351</v>
      </c>
      <c r="BO102">
        <v>3.7777777777999999</v>
      </c>
      <c r="BP102">
        <v>3.7297297296999998</v>
      </c>
      <c r="BQ102">
        <v>3.2432432431999998</v>
      </c>
      <c r="BR102">
        <v>2.8378378378</v>
      </c>
      <c r="BS102">
        <v>2.8333333333000001</v>
      </c>
      <c r="BT102">
        <v>3</v>
      </c>
      <c r="BU102">
        <v>0.16216216219999999</v>
      </c>
      <c r="BV102">
        <v>0.1891891892</v>
      </c>
      <c r="BW102">
        <v>0.35135135140000001</v>
      </c>
      <c r="BX102">
        <v>0.40540540539999997</v>
      </c>
      <c r="BY102">
        <v>0.29729729729999999</v>
      </c>
      <c r="BZ102">
        <v>0.40540540539999997</v>
      </c>
      <c r="CA102">
        <v>2.7027026999999999E-2</v>
      </c>
      <c r="CB102">
        <v>0</v>
      </c>
      <c r="CC102">
        <v>0</v>
      </c>
      <c r="CD102">
        <v>0</v>
      </c>
      <c r="CE102">
        <v>2.7027026999999999E-2</v>
      </c>
      <c r="CF102">
        <v>0</v>
      </c>
      <c r="CG102">
        <v>0.78378378380000002</v>
      </c>
      <c r="CH102">
        <v>0.78378378380000002</v>
      </c>
      <c r="CI102">
        <v>0.4594594595</v>
      </c>
      <c r="CJ102">
        <v>0.29729729729999999</v>
      </c>
      <c r="CK102">
        <v>0.35135135140000001</v>
      </c>
      <c r="CL102">
        <v>0.35135135140000001</v>
      </c>
      <c r="CM102">
        <v>0.24324324319999999</v>
      </c>
      <c r="CN102">
        <v>0</v>
      </c>
      <c r="CO102">
        <v>0</v>
      </c>
      <c r="CP102">
        <v>2.7027026999999999E-2</v>
      </c>
      <c r="CQ102">
        <v>2.7027026999999999E-2</v>
      </c>
      <c r="CR102">
        <v>5.4054054099999999E-2</v>
      </c>
      <c r="CS102">
        <v>0</v>
      </c>
      <c r="CT102">
        <v>2.7027026999999999E-2</v>
      </c>
      <c r="CU102">
        <v>0.16216216219999999</v>
      </c>
      <c r="CV102">
        <v>8.1081081099999994E-2</v>
      </c>
      <c r="CW102">
        <v>0.1351351351</v>
      </c>
      <c r="CX102">
        <v>0.1351351351</v>
      </c>
      <c r="CY102">
        <v>0.1081081081</v>
      </c>
      <c r="CZ102">
        <v>0.1351351351</v>
      </c>
      <c r="DA102">
        <v>2.7027026999999999E-2</v>
      </c>
      <c r="DB102">
        <v>8.1081081099999994E-2</v>
      </c>
      <c r="DC102">
        <v>0.2702702703</v>
      </c>
      <c r="DD102">
        <v>0.43243243240000001</v>
      </c>
      <c r="DE102">
        <v>0.32432432430000002</v>
      </c>
      <c r="DF102">
        <v>0.35135135140000001</v>
      </c>
      <c r="DG102">
        <v>0.40540540539999997</v>
      </c>
      <c r="DH102">
        <v>0.32432432430000002</v>
      </c>
      <c r="DI102">
        <v>0.32432432430000002</v>
      </c>
      <c r="DJ102">
        <v>0.40540540539999997</v>
      </c>
      <c r="DK102">
        <v>0.32432432430000002</v>
      </c>
      <c r="DL102">
        <v>0.48648648649999998</v>
      </c>
      <c r="DM102">
        <v>0.51351351349999996</v>
      </c>
      <c r="DN102">
        <v>0.40540540539999997</v>
      </c>
      <c r="DO102">
        <v>0.4594594595</v>
      </c>
      <c r="DP102">
        <v>0.48648648649999998</v>
      </c>
      <c r="DQ102">
        <v>0.64864864860000004</v>
      </c>
      <c r="DR102">
        <v>0.48648648649999998</v>
      </c>
      <c r="DS102">
        <v>0</v>
      </c>
      <c r="DT102">
        <v>0</v>
      </c>
      <c r="DU102">
        <v>2.7027026999999999E-2</v>
      </c>
      <c r="DV102">
        <v>8.1081081099999994E-2</v>
      </c>
      <c r="DW102">
        <v>0</v>
      </c>
      <c r="DX102">
        <v>0</v>
      </c>
      <c r="DY102">
        <v>0</v>
      </c>
      <c r="DZ102">
        <v>0</v>
      </c>
      <c r="EA102">
        <v>2.6756756757</v>
      </c>
      <c r="EB102">
        <v>3.4054054053999998</v>
      </c>
      <c r="EC102">
        <v>3.3888888889</v>
      </c>
      <c r="ED102">
        <v>3.2352941176000001</v>
      </c>
      <c r="EE102">
        <v>3.2972972973000001</v>
      </c>
      <c r="EF102">
        <v>3.2432432431999998</v>
      </c>
      <c r="EG102">
        <v>3.6216216216000001</v>
      </c>
      <c r="EH102">
        <v>3.3513513514</v>
      </c>
      <c r="EI102">
        <v>5.4054054099999999E-2</v>
      </c>
      <c r="EJ102">
        <v>0</v>
      </c>
      <c r="EK102">
        <v>2.7027026999999999E-2</v>
      </c>
      <c r="EL102">
        <v>0</v>
      </c>
      <c r="EM102">
        <v>8.1081081099999994E-2</v>
      </c>
      <c r="EN102">
        <v>0</v>
      </c>
      <c r="EO102">
        <v>8.1081081099999994E-2</v>
      </c>
      <c r="EP102">
        <v>0.1891891892</v>
      </c>
      <c r="EQ102">
        <v>0.1351351351</v>
      </c>
      <c r="ER102">
        <v>0.40540540539999997</v>
      </c>
      <c r="ES102">
        <v>2.7027026999999999E-2</v>
      </c>
      <c r="ET102">
        <v>5.4054054099999999E-2</v>
      </c>
      <c r="EU102">
        <v>2.7027026999999999E-2</v>
      </c>
      <c r="EV102">
        <v>5.4054054099999999E-2</v>
      </c>
      <c r="EW102">
        <v>0.1891891892</v>
      </c>
      <c r="EX102">
        <v>0</v>
      </c>
      <c r="EY102">
        <v>0.24324324319999999</v>
      </c>
      <c r="EZ102">
        <v>0.21621621620000001</v>
      </c>
      <c r="FA102">
        <v>0.43243243240000001</v>
      </c>
      <c r="FB102">
        <v>0.40540540539999997</v>
      </c>
      <c r="FC102">
        <v>0.21621621620000001</v>
      </c>
      <c r="FD102">
        <v>0.51351351349999996</v>
      </c>
      <c r="FE102">
        <v>0.67567567569999998</v>
      </c>
      <c r="FF102">
        <v>0.32432432430000002</v>
      </c>
      <c r="FG102">
        <v>0.2702702703</v>
      </c>
      <c r="FH102">
        <v>0.67567567569999998</v>
      </c>
      <c r="FI102">
        <v>0.1351351351</v>
      </c>
      <c r="FJ102">
        <v>2.7027026999999999E-2</v>
      </c>
      <c r="FK102">
        <v>0.1081081081</v>
      </c>
      <c r="FL102">
        <v>8.1081081099999994E-2</v>
      </c>
      <c r="FM102">
        <v>8.1081081099999994E-2</v>
      </c>
      <c r="FN102">
        <v>2.7027026999999999E-2</v>
      </c>
      <c r="FO102">
        <v>2.7027026999999999E-2</v>
      </c>
      <c r="FP102">
        <v>5.4054054099999999E-2</v>
      </c>
      <c r="FQ102">
        <v>5.4054054099999999E-2</v>
      </c>
      <c r="FR102">
        <v>2.7027026999999999E-2</v>
      </c>
      <c r="FS102">
        <v>2.7027026999999999E-2</v>
      </c>
      <c r="FT102">
        <v>2.7027026999999999E-2</v>
      </c>
      <c r="FU102">
        <v>2.7027026999999999E-2</v>
      </c>
      <c r="FV102">
        <v>0</v>
      </c>
      <c r="FW102">
        <v>0</v>
      </c>
      <c r="FX102">
        <v>0.1891891892</v>
      </c>
      <c r="FY102">
        <v>2.7027026999999999E-2</v>
      </c>
      <c r="FZ102">
        <v>0.1081081081</v>
      </c>
      <c r="GA102">
        <v>0.1081081081</v>
      </c>
      <c r="GB102">
        <v>5.4054054099999999E-2</v>
      </c>
      <c r="GC102">
        <v>0.1081081081</v>
      </c>
      <c r="GD102">
        <v>0.29729729729999999</v>
      </c>
      <c r="GE102">
        <v>0.24324324319999999</v>
      </c>
      <c r="GF102">
        <v>0.2702702703</v>
      </c>
      <c r="GG102">
        <v>0.24324324319999999</v>
      </c>
      <c r="GH102">
        <v>0.29729729729999999</v>
      </c>
      <c r="GI102">
        <v>0.29729729729999999</v>
      </c>
      <c r="GJ102">
        <v>2.5277777777999999</v>
      </c>
      <c r="GK102">
        <v>3.1351351351000001</v>
      </c>
      <c r="GL102">
        <v>2.8378378378</v>
      </c>
      <c r="GM102">
        <v>2.8611111111</v>
      </c>
      <c r="GN102">
        <v>2.8571428570999999</v>
      </c>
      <c r="GO102">
        <v>2.8378378378</v>
      </c>
      <c r="GP102">
        <v>0.2702702703</v>
      </c>
      <c r="GQ102">
        <v>0.29729729729999999</v>
      </c>
      <c r="GR102">
        <v>0.29729729729999999</v>
      </c>
      <c r="GS102">
        <v>0.29729729729999999</v>
      </c>
      <c r="GT102">
        <v>0.32432432430000002</v>
      </c>
      <c r="GU102">
        <v>0.24324324319999999</v>
      </c>
      <c r="GV102">
        <v>2.7027026999999999E-2</v>
      </c>
      <c r="GW102">
        <v>0</v>
      </c>
      <c r="GX102">
        <v>0</v>
      </c>
      <c r="GY102">
        <v>2.7027026999999999E-2</v>
      </c>
      <c r="GZ102">
        <v>5.4054054099999999E-2</v>
      </c>
      <c r="HA102">
        <v>0</v>
      </c>
      <c r="HB102">
        <v>0.21621621620000001</v>
      </c>
      <c r="HC102">
        <v>0.43243243240000001</v>
      </c>
      <c r="HD102">
        <v>0.32432432430000002</v>
      </c>
      <c r="HE102">
        <v>0.32432432430000002</v>
      </c>
      <c r="HF102">
        <v>0.2702702703</v>
      </c>
      <c r="HG102">
        <v>0.35135135140000001</v>
      </c>
      <c r="HH102" t="s">
        <v>948</v>
      </c>
      <c r="HI102">
        <v>36</v>
      </c>
      <c r="HJ102">
        <v>37</v>
      </c>
      <c r="HK102">
        <v>41</v>
      </c>
      <c r="HL102" t="s">
        <v>401</v>
      </c>
      <c r="HM102">
        <v>120</v>
      </c>
      <c r="HN102">
        <v>0</v>
      </c>
    </row>
    <row r="103" spans="1:222" x14ac:dyDescent="0.25">
      <c r="A103">
        <v>400139</v>
      </c>
      <c r="B103" t="s">
        <v>689</v>
      </c>
      <c r="D103" t="s">
        <v>80</v>
      </c>
      <c r="E103" t="s">
        <v>45</v>
      </c>
      <c r="M103" t="s">
        <v>42</v>
      </c>
      <c r="FD103"/>
      <c r="HH103" t="s">
        <v>949</v>
      </c>
      <c r="HL103" t="s">
        <v>689</v>
      </c>
      <c r="HM103">
        <v>331</v>
      </c>
    </row>
    <row r="104" spans="1:222" x14ac:dyDescent="0.25">
      <c r="A104">
        <v>400141</v>
      </c>
      <c r="B104" t="s">
        <v>690</v>
      </c>
      <c r="D104" t="s">
        <v>80</v>
      </c>
      <c r="E104" t="s">
        <v>45</v>
      </c>
      <c r="M104" t="s">
        <v>42</v>
      </c>
      <c r="FD104"/>
      <c r="HH104" t="s">
        <v>950</v>
      </c>
      <c r="HL104" t="s">
        <v>690</v>
      </c>
      <c r="HM104">
        <v>185</v>
      </c>
    </row>
    <row r="105" spans="1:222" x14ac:dyDescent="0.25">
      <c r="A105">
        <v>400142</v>
      </c>
      <c r="B105" t="s">
        <v>691</v>
      </c>
      <c r="D105" t="s">
        <v>80</v>
      </c>
      <c r="E105" t="s">
        <v>45</v>
      </c>
      <c r="M105" t="s">
        <v>42</v>
      </c>
      <c r="FD105"/>
      <c r="HH105" t="s">
        <v>951</v>
      </c>
    </row>
    <row r="106" spans="1:222" x14ac:dyDescent="0.25">
      <c r="A106">
        <v>400143</v>
      </c>
      <c r="B106" t="s">
        <v>692</v>
      </c>
      <c r="D106" t="s">
        <v>80</v>
      </c>
      <c r="E106" t="s">
        <v>45</v>
      </c>
      <c r="M106" t="s">
        <v>42</v>
      </c>
      <c r="N106">
        <v>25</v>
      </c>
      <c r="O106">
        <v>31</v>
      </c>
      <c r="P106">
        <v>31</v>
      </c>
      <c r="Q106">
        <v>0</v>
      </c>
      <c r="R106">
        <v>17</v>
      </c>
      <c r="S106">
        <v>0</v>
      </c>
      <c r="T106">
        <v>13</v>
      </c>
      <c r="U106">
        <v>0</v>
      </c>
      <c r="V106">
        <v>0</v>
      </c>
      <c r="W106">
        <v>0</v>
      </c>
      <c r="X106">
        <v>0</v>
      </c>
      <c r="Y106">
        <v>3.2258064500000003E-2</v>
      </c>
      <c r="Z106">
        <v>6.4516129000000005E-2</v>
      </c>
      <c r="AA106">
        <v>6.4516129000000005E-2</v>
      </c>
      <c r="AB106">
        <v>6.4516129000000005E-2</v>
      </c>
      <c r="AC106">
        <v>9.6774193499999994E-2</v>
      </c>
      <c r="AD106">
        <v>3.2258064500000003E-2</v>
      </c>
      <c r="AE106">
        <v>3.2258064500000003E-2</v>
      </c>
      <c r="AF106">
        <v>3.2258064500000003E-2</v>
      </c>
      <c r="AG106">
        <v>6.4516129000000005E-2</v>
      </c>
      <c r="AH106">
        <v>6.4516129000000005E-2</v>
      </c>
      <c r="AI106">
        <v>9.6774193499999994E-2</v>
      </c>
      <c r="AJ106">
        <v>0.16129032260000001</v>
      </c>
      <c r="AK106">
        <v>0.1935483871</v>
      </c>
      <c r="AL106">
        <v>6.4516129000000005E-2</v>
      </c>
      <c r="AM106">
        <v>0.22580645160000001</v>
      </c>
      <c r="AN106">
        <v>3.2258064500000003E-2</v>
      </c>
      <c r="AO106">
        <v>3.2258064500000003E-2</v>
      </c>
      <c r="AP106">
        <v>3.2258064500000003E-2</v>
      </c>
      <c r="AQ106">
        <v>6.4516129000000005E-2</v>
      </c>
      <c r="AR106">
        <v>3.2258064500000003E-2</v>
      </c>
      <c r="AS106">
        <v>0.8064516129</v>
      </c>
      <c r="AT106">
        <v>0.70967741939999995</v>
      </c>
      <c r="AU106">
        <v>0.67741935480000004</v>
      </c>
      <c r="AV106">
        <v>0.74193548389999997</v>
      </c>
      <c r="AW106">
        <v>0.58064516129999999</v>
      </c>
      <c r="AX106">
        <v>3.7333333333000001</v>
      </c>
      <c r="AY106">
        <v>3.5666666667000002</v>
      </c>
      <c r="AZ106">
        <v>3.5333333332999999</v>
      </c>
      <c r="BA106">
        <v>3.5862068965999998</v>
      </c>
      <c r="BB106">
        <v>3.3333333333000001</v>
      </c>
      <c r="BC106">
        <v>6.4516129000000005E-2</v>
      </c>
      <c r="BD106">
        <v>6.4516129000000005E-2</v>
      </c>
      <c r="BE106">
        <v>6.4516129000000005E-2</v>
      </c>
      <c r="BF106">
        <v>9.6774193499999994E-2</v>
      </c>
      <c r="BG106">
        <v>9.6774193499999994E-2</v>
      </c>
      <c r="BH106">
        <v>9.6774193499999994E-2</v>
      </c>
      <c r="BI106">
        <v>3.2258064500000003E-2</v>
      </c>
      <c r="BJ106">
        <v>3.2258064500000003E-2</v>
      </c>
      <c r="BK106">
        <v>3.2258064500000003E-2</v>
      </c>
      <c r="BL106">
        <v>3.2258064500000003E-2</v>
      </c>
      <c r="BM106">
        <v>3.2258064500000003E-2</v>
      </c>
      <c r="BN106">
        <v>3.2258064500000003E-2</v>
      </c>
      <c r="BO106">
        <v>3.6551724137999999</v>
      </c>
      <c r="BP106">
        <v>3.5517241379</v>
      </c>
      <c r="BQ106">
        <v>3.5357142857000001</v>
      </c>
      <c r="BR106">
        <v>3.3928571429000001</v>
      </c>
      <c r="BS106">
        <v>3.4137931034000002</v>
      </c>
      <c r="BT106">
        <v>3.5172413793000001</v>
      </c>
      <c r="BU106">
        <v>6.4516129000000005E-2</v>
      </c>
      <c r="BV106">
        <v>0.16129032260000001</v>
      </c>
      <c r="BW106">
        <v>0.16129032260000001</v>
      </c>
      <c r="BX106">
        <v>0.1935483871</v>
      </c>
      <c r="BY106">
        <v>0.1935483871</v>
      </c>
      <c r="BZ106">
        <v>9.6774193499999994E-2</v>
      </c>
      <c r="CA106">
        <v>6.4516129000000005E-2</v>
      </c>
      <c r="CB106">
        <v>6.4516129000000005E-2</v>
      </c>
      <c r="CC106">
        <v>9.6774193499999994E-2</v>
      </c>
      <c r="CD106">
        <v>9.6774193499999994E-2</v>
      </c>
      <c r="CE106">
        <v>6.4516129000000005E-2</v>
      </c>
      <c r="CF106">
        <v>6.4516129000000005E-2</v>
      </c>
      <c r="CG106">
        <v>0.77419354839999999</v>
      </c>
      <c r="CH106">
        <v>0.67741935480000004</v>
      </c>
      <c r="CI106">
        <v>0.64516129030000002</v>
      </c>
      <c r="CJ106">
        <v>0.58064516129999999</v>
      </c>
      <c r="CK106">
        <v>0.61290322580000001</v>
      </c>
      <c r="CL106">
        <v>0.70967741939999995</v>
      </c>
      <c r="CM106">
        <v>0.12903225809999999</v>
      </c>
      <c r="CN106">
        <v>0</v>
      </c>
      <c r="CO106">
        <v>3.2258064500000003E-2</v>
      </c>
      <c r="CP106">
        <v>3.2258064500000003E-2</v>
      </c>
      <c r="CQ106">
        <v>3.2258064500000003E-2</v>
      </c>
      <c r="CR106">
        <v>6.4516129000000005E-2</v>
      </c>
      <c r="CS106">
        <v>6.4516129000000005E-2</v>
      </c>
      <c r="CT106">
        <v>6.4516129000000005E-2</v>
      </c>
      <c r="CU106">
        <v>6.4516129000000005E-2</v>
      </c>
      <c r="CV106">
        <v>0</v>
      </c>
      <c r="CW106">
        <v>0</v>
      </c>
      <c r="CX106">
        <v>3.2258064500000003E-2</v>
      </c>
      <c r="CY106">
        <v>9.6774193499999994E-2</v>
      </c>
      <c r="CZ106">
        <v>0</v>
      </c>
      <c r="DA106">
        <v>0</v>
      </c>
      <c r="DB106">
        <v>6.4516129000000005E-2</v>
      </c>
      <c r="DC106">
        <v>0.22580645160000001</v>
      </c>
      <c r="DD106">
        <v>0.22580645160000001</v>
      </c>
      <c r="DE106">
        <v>0.1935483871</v>
      </c>
      <c r="DF106">
        <v>0.25806451609999997</v>
      </c>
      <c r="DG106">
        <v>0.16129032260000001</v>
      </c>
      <c r="DH106">
        <v>0.22580645160000001</v>
      </c>
      <c r="DI106">
        <v>9.6774193499999994E-2</v>
      </c>
      <c r="DJ106">
        <v>0.25806451609999997</v>
      </c>
      <c r="DK106">
        <v>0.48387096769999999</v>
      </c>
      <c r="DL106">
        <v>0.67741935480000004</v>
      </c>
      <c r="DM106">
        <v>0.67741935480000004</v>
      </c>
      <c r="DN106">
        <v>0.58064516129999999</v>
      </c>
      <c r="DO106">
        <v>0.61290322580000001</v>
      </c>
      <c r="DP106">
        <v>0.61290322580000001</v>
      </c>
      <c r="DQ106">
        <v>0.74193548389999997</v>
      </c>
      <c r="DR106">
        <v>0.51612903229999996</v>
      </c>
      <c r="DS106">
        <v>9.6774193499999994E-2</v>
      </c>
      <c r="DT106">
        <v>9.6774193499999994E-2</v>
      </c>
      <c r="DU106">
        <v>9.6774193499999994E-2</v>
      </c>
      <c r="DV106">
        <v>9.6774193499999994E-2</v>
      </c>
      <c r="DW106">
        <v>9.6774193499999994E-2</v>
      </c>
      <c r="DX106">
        <v>9.6774193499999994E-2</v>
      </c>
      <c r="DY106">
        <v>9.6774193499999994E-2</v>
      </c>
      <c r="DZ106">
        <v>9.6774193499999994E-2</v>
      </c>
      <c r="EA106">
        <v>3.1785714286000002</v>
      </c>
      <c r="EB106">
        <v>3.75</v>
      </c>
      <c r="EC106">
        <v>3.6785714286000002</v>
      </c>
      <c r="ED106">
        <v>3.5357142857000001</v>
      </c>
      <c r="EE106">
        <v>3.5</v>
      </c>
      <c r="EF106">
        <v>3.5357142857000001</v>
      </c>
      <c r="EG106">
        <v>3.6785714286000002</v>
      </c>
      <c r="EH106">
        <v>3.3571428570999999</v>
      </c>
      <c r="EI106">
        <v>3.2258064500000003E-2</v>
      </c>
      <c r="EJ106">
        <v>0</v>
      </c>
      <c r="EK106">
        <v>3.2258064500000003E-2</v>
      </c>
      <c r="EL106">
        <v>0</v>
      </c>
      <c r="EM106">
        <v>0</v>
      </c>
      <c r="EN106">
        <v>0</v>
      </c>
      <c r="EO106">
        <v>6.4516129000000005E-2</v>
      </c>
      <c r="EP106">
        <v>9.6774193499999994E-2</v>
      </c>
      <c r="EQ106">
        <v>9.6774193499999994E-2</v>
      </c>
      <c r="ER106">
        <v>0.54838709679999997</v>
      </c>
      <c r="ES106">
        <v>0.12903225809999999</v>
      </c>
      <c r="ET106">
        <v>0</v>
      </c>
      <c r="EU106">
        <v>0</v>
      </c>
      <c r="EV106">
        <v>9.6774193499999994E-2</v>
      </c>
      <c r="EW106">
        <v>9.6774193499999994E-2</v>
      </c>
      <c r="EX106">
        <v>6.4516129000000005E-2</v>
      </c>
      <c r="EY106">
        <v>0.1935483871</v>
      </c>
      <c r="EZ106">
        <v>0.22580645160000001</v>
      </c>
      <c r="FA106">
        <v>9.6774193499999994E-2</v>
      </c>
      <c r="FB106">
        <v>0.22580645160000001</v>
      </c>
      <c r="FC106">
        <v>0.1935483871</v>
      </c>
      <c r="FD106">
        <v>0.29032258059999999</v>
      </c>
      <c r="FE106">
        <v>0.48387096769999999</v>
      </c>
      <c r="FF106">
        <v>0.29032258059999999</v>
      </c>
      <c r="FG106">
        <v>0.35483870969999998</v>
      </c>
      <c r="FH106">
        <v>0.48387096769999999</v>
      </c>
      <c r="FI106">
        <v>0.32258064520000002</v>
      </c>
      <c r="FJ106">
        <v>9.6774193499999994E-2</v>
      </c>
      <c r="FK106">
        <v>0.1935483871</v>
      </c>
      <c r="FL106">
        <v>0.12903225809999999</v>
      </c>
      <c r="FM106">
        <v>6.4516129000000005E-2</v>
      </c>
      <c r="FN106">
        <v>6.4516129000000005E-2</v>
      </c>
      <c r="FO106">
        <v>6.4516129000000005E-2</v>
      </c>
      <c r="FP106">
        <v>0.1935483871</v>
      </c>
      <c r="FQ106">
        <v>6.4516129000000005E-2</v>
      </c>
      <c r="FR106">
        <v>6.4516129000000005E-2</v>
      </c>
      <c r="FS106">
        <v>0.12903225809999999</v>
      </c>
      <c r="FT106">
        <v>0.12903225809999999</v>
      </c>
      <c r="FU106">
        <v>0.12903225809999999</v>
      </c>
      <c r="FV106">
        <v>0.12903225809999999</v>
      </c>
      <c r="FW106">
        <v>0.12903225809999999</v>
      </c>
      <c r="FX106">
        <v>3.2258064500000003E-2</v>
      </c>
      <c r="FY106">
        <v>3.2258064500000003E-2</v>
      </c>
      <c r="FZ106">
        <v>6.4516129000000005E-2</v>
      </c>
      <c r="GA106">
        <v>3.2258064500000003E-2</v>
      </c>
      <c r="GB106">
        <v>6.4516129000000005E-2</v>
      </c>
      <c r="GC106">
        <v>6.4516129000000005E-2</v>
      </c>
      <c r="GD106">
        <v>0.12903225809999999</v>
      </c>
      <c r="GE106">
        <v>9.6774193499999994E-2</v>
      </c>
      <c r="GF106">
        <v>6.4516129000000005E-2</v>
      </c>
      <c r="GG106">
        <v>6.4516129000000005E-2</v>
      </c>
      <c r="GH106">
        <v>0.12903225809999999</v>
      </c>
      <c r="GI106">
        <v>0.12903225809999999</v>
      </c>
      <c r="GJ106">
        <v>3.1851851851999999</v>
      </c>
      <c r="GK106">
        <v>3.2962962963</v>
      </c>
      <c r="GL106">
        <v>3.2857142857000001</v>
      </c>
      <c r="GM106">
        <v>3.4074074074</v>
      </c>
      <c r="GN106">
        <v>3.1428571429000001</v>
      </c>
      <c r="GO106">
        <v>3.25</v>
      </c>
      <c r="GP106">
        <v>0.35483870969999998</v>
      </c>
      <c r="GQ106">
        <v>0.32258064520000002</v>
      </c>
      <c r="GR106">
        <v>0.32258064520000002</v>
      </c>
      <c r="GS106">
        <v>0.29032258059999999</v>
      </c>
      <c r="GT106">
        <v>0.32258064520000002</v>
      </c>
      <c r="GU106">
        <v>0.22580645160000001</v>
      </c>
      <c r="GV106">
        <v>0.12903225809999999</v>
      </c>
      <c r="GW106">
        <v>0.12903225809999999</v>
      </c>
      <c r="GX106">
        <v>9.6774193499999994E-2</v>
      </c>
      <c r="GY106">
        <v>0.12903225809999999</v>
      </c>
      <c r="GZ106">
        <v>9.6774193499999994E-2</v>
      </c>
      <c r="HA106">
        <v>9.6774193499999994E-2</v>
      </c>
      <c r="HB106">
        <v>0.35483870969999998</v>
      </c>
      <c r="HC106">
        <v>0.41935483870000001</v>
      </c>
      <c r="HD106">
        <v>0.45161290320000003</v>
      </c>
      <c r="HE106">
        <v>0.48387096769999999</v>
      </c>
      <c r="HF106">
        <v>0.38709677419999999</v>
      </c>
      <c r="HG106">
        <v>0.48387096769999999</v>
      </c>
      <c r="HH106" t="s">
        <v>952</v>
      </c>
      <c r="HJ106">
        <v>31</v>
      </c>
      <c r="HK106">
        <v>34</v>
      </c>
      <c r="HL106" t="s">
        <v>692</v>
      </c>
      <c r="HM106">
        <v>136</v>
      </c>
      <c r="HN106">
        <v>1</v>
      </c>
    </row>
    <row r="107" spans="1:222" x14ac:dyDescent="0.25">
      <c r="A107">
        <v>400144</v>
      </c>
      <c r="B107" t="s">
        <v>693</v>
      </c>
      <c r="D107" t="s">
        <v>80</v>
      </c>
      <c r="E107" t="s">
        <v>45</v>
      </c>
      <c r="M107" t="s">
        <v>42</v>
      </c>
      <c r="N107">
        <v>22.641509434</v>
      </c>
      <c r="O107">
        <v>34</v>
      </c>
      <c r="P107">
        <v>34</v>
      </c>
      <c r="Q107">
        <v>1</v>
      </c>
      <c r="R107">
        <v>29</v>
      </c>
      <c r="S107">
        <v>0</v>
      </c>
      <c r="T107">
        <v>4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5.8823529399999998E-2</v>
      </c>
      <c r="AD107">
        <v>2.9411764699999999E-2</v>
      </c>
      <c r="AE107">
        <v>2.9411764699999999E-2</v>
      </c>
      <c r="AF107">
        <v>0.14705882349999999</v>
      </c>
      <c r="AG107">
        <v>0.1764705882</v>
      </c>
      <c r="AH107">
        <v>0.1764705882</v>
      </c>
      <c r="AI107">
        <v>8.82352941E-2</v>
      </c>
      <c r="AJ107">
        <v>0.20588235290000001</v>
      </c>
      <c r="AK107">
        <v>0.3235294118</v>
      </c>
      <c r="AL107">
        <v>0.29411764709999999</v>
      </c>
      <c r="AM107">
        <v>0.29411764709999999</v>
      </c>
      <c r="AN107">
        <v>2.9411764699999999E-2</v>
      </c>
      <c r="AO107">
        <v>0</v>
      </c>
      <c r="AP107">
        <v>0</v>
      </c>
      <c r="AQ107">
        <v>0</v>
      </c>
      <c r="AR107">
        <v>2.9411764699999999E-2</v>
      </c>
      <c r="AS107">
        <v>0.85294117650000001</v>
      </c>
      <c r="AT107">
        <v>0.76470588240000004</v>
      </c>
      <c r="AU107">
        <v>0.52941176469999995</v>
      </c>
      <c r="AV107">
        <v>0.52941176469999995</v>
      </c>
      <c r="AW107">
        <v>0.44117647059999998</v>
      </c>
      <c r="AX107">
        <v>3.8484848485000001</v>
      </c>
      <c r="AY107">
        <v>3.7352941176000001</v>
      </c>
      <c r="AZ107">
        <v>3.3823529412000002</v>
      </c>
      <c r="BA107">
        <v>3.3529411764999999</v>
      </c>
      <c r="BB107">
        <v>3.1515151514999999</v>
      </c>
      <c r="BC107">
        <v>0</v>
      </c>
      <c r="BD107">
        <v>2.9411764699999999E-2</v>
      </c>
      <c r="BE107">
        <v>0</v>
      </c>
      <c r="BF107">
        <v>2.9411764699999999E-2</v>
      </c>
      <c r="BG107">
        <v>5.8823529399999998E-2</v>
      </c>
      <c r="BH107">
        <v>2.9411764699999999E-2</v>
      </c>
      <c r="BI107">
        <v>5.8823529399999998E-2</v>
      </c>
      <c r="BJ107">
        <v>8.82352941E-2</v>
      </c>
      <c r="BK107">
        <v>0.1176470588</v>
      </c>
      <c r="BL107">
        <v>0.1176470588</v>
      </c>
      <c r="BM107">
        <v>8.82352941E-2</v>
      </c>
      <c r="BN107">
        <v>8.82352941E-2</v>
      </c>
      <c r="BO107">
        <v>3.6470588235000001</v>
      </c>
      <c r="BP107">
        <v>3.5294117646999998</v>
      </c>
      <c r="BQ107">
        <v>3.5454545455000002</v>
      </c>
      <c r="BR107">
        <v>3.3030303029999999</v>
      </c>
      <c r="BS107">
        <v>3.2941176471000002</v>
      </c>
      <c r="BT107">
        <v>3.4411764705999999</v>
      </c>
      <c r="BU107">
        <v>0.23529411759999999</v>
      </c>
      <c r="BV107">
        <v>0.20588235290000001</v>
      </c>
      <c r="BW107">
        <v>0.20588235290000001</v>
      </c>
      <c r="BX107">
        <v>0.35294117650000001</v>
      </c>
      <c r="BY107">
        <v>0.35294117650000001</v>
      </c>
      <c r="BZ107">
        <v>0.29411764709999999</v>
      </c>
      <c r="CA107">
        <v>0</v>
      </c>
      <c r="CB107">
        <v>0</v>
      </c>
      <c r="CC107">
        <v>2.9411764699999999E-2</v>
      </c>
      <c r="CD107">
        <v>2.9411764699999999E-2</v>
      </c>
      <c r="CE107">
        <v>0</v>
      </c>
      <c r="CF107">
        <v>0</v>
      </c>
      <c r="CG107">
        <v>0.70588235290000001</v>
      </c>
      <c r="CH107">
        <v>0.67647058819999994</v>
      </c>
      <c r="CI107">
        <v>0.64705882349999999</v>
      </c>
      <c r="CJ107">
        <v>0.47058823529999999</v>
      </c>
      <c r="CK107">
        <v>0.5</v>
      </c>
      <c r="CL107">
        <v>0.58823529409999997</v>
      </c>
      <c r="CM107">
        <v>0.14705882349999999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0.1764705882</v>
      </c>
      <c r="CV107">
        <v>5.8823529399999998E-2</v>
      </c>
      <c r="CW107">
        <v>5.8823529399999998E-2</v>
      </c>
      <c r="CX107">
        <v>8.82352941E-2</v>
      </c>
      <c r="CY107">
        <v>8.82352941E-2</v>
      </c>
      <c r="CZ107">
        <v>8.82352941E-2</v>
      </c>
      <c r="DA107">
        <v>8.82352941E-2</v>
      </c>
      <c r="DB107">
        <v>0.1176470588</v>
      </c>
      <c r="DC107">
        <v>0.23529411759999999</v>
      </c>
      <c r="DD107">
        <v>0.3235294118</v>
      </c>
      <c r="DE107">
        <v>0.20588235290000001</v>
      </c>
      <c r="DF107">
        <v>0.26470588239999998</v>
      </c>
      <c r="DG107">
        <v>0.3235294118</v>
      </c>
      <c r="DH107">
        <v>0.26470588239999998</v>
      </c>
      <c r="DI107">
        <v>0.23529411759999999</v>
      </c>
      <c r="DJ107">
        <v>0.35294117650000001</v>
      </c>
      <c r="DK107">
        <v>0.35294117650000001</v>
      </c>
      <c r="DL107">
        <v>0.58823529409999997</v>
      </c>
      <c r="DM107">
        <v>0.67647058819999994</v>
      </c>
      <c r="DN107">
        <v>0.52941176469999995</v>
      </c>
      <c r="DO107">
        <v>0.5</v>
      </c>
      <c r="DP107">
        <v>0.58823529409999997</v>
      </c>
      <c r="DQ107">
        <v>0.64705882349999999</v>
      </c>
      <c r="DR107">
        <v>0.44117647059999998</v>
      </c>
      <c r="DS107">
        <v>8.82352941E-2</v>
      </c>
      <c r="DT107">
        <v>2.9411764699999999E-2</v>
      </c>
      <c r="DU107">
        <v>5.8823529399999998E-2</v>
      </c>
      <c r="DV107">
        <v>0.1176470588</v>
      </c>
      <c r="DW107">
        <v>8.82352941E-2</v>
      </c>
      <c r="DX107">
        <v>5.8823529399999998E-2</v>
      </c>
      <c r="DY107">
        <v>2.9411764699999999E-2</v>
      </c>
      <c r="DZ107">
        <v>8.82352941E-2</v>
      </c>
      <c r="EA107">
        <v>2.8709677418999999</v>
      </c>
      <c r="EB107">
        <v>3.5454545455000002</v>
      </c>
      <c r="EC107">
        <v>3.65625</v>
      </c>
      <c r="ED107">
        <v>3.5</v>
      </c>
      <c r="EE107">
        <v>3.4516129032</v>
      </c>
      <c r="EF107">
        <v>3.53125</v>
      </c>
      <c r="EG107">
        <v>3.5757575758</v>
      </c>
      <c r="EH107">
        <v>3.3548387097000001</v>
      </c>
      <c r="EI107">
        <v>0</v>
      </c>
      <c r="EJ107">
        <v>0</v>
      </c>
      <c r="EK107">
        <v>0</v>
      </c>
      <c r="EL107">
        <v>2.9411764699999999E-2</v>
      </c>
      <c r="EM107">
        <v>0</v>
      </c>
      <c r="EN107">
        <v>0</v>
      </c>
      <c r="EO107">
        <v>0.1764705882</v>
      </c>
      <c r="EP107">
        <v>0.14705882349999999</v>
      </c>
      <c r="EQ107">
        <v>5.8823529399999998E-2</v>
      </c>
      <c r="ER107">
        <v>0.41176470590000003</v>
      </c>
      <c r="ES107">
        <v>0.1764705882</v>
      </c>
      <c r="ET107">
        <v>0</v>
      </c>
      <c r="EU107">
        <v>0</v>
      </c>
      <c r="EV107">
        <v>2.9411764699999999E-2</v>
      </c>
      <c r="EW107">
        <v>8.82352941E-2</v>
      </c>
      <c r="EX107">
        <v>0</v>
      </c>
      <c r="EY107">
        <v>0.20588235290000001</v>
      </c>
      <c r="EZ107">
        <v>0.1176470588</v>
      </c>
      <c r="FA107">
        <v>0.1176470588</v>
      </c>
      <c r="FB107">
        <v>0.26470588239999998</v>
      </c>
      <c r="FC107">
        <v>0.1764705882</v>
      </c>
      <c r="FD107">
        <v>0.61764705880000004</v>
      </c>
      <c r="FE107">
        <v>0.61764705880000004</v>
      </c>
      <c r="FF107">
        <v>0.23529411759999999</v>
      </c>
      <c r="FG107">
        <v>0.1764705882</v>
      </c>
      <c r="FH107">
        <v>0.61764705880000004</v>
      </c>
      <c r="FI107">
        <v>0.1176470588</v>
      </c>
      <c r="FJ107">
        <v>0.1764705882</v>
      </c>
      <c r="FK107">
        <v>0.38235294120000002</v>
      </c>
      <c r="FL107">
        <v>0.3235294118</v>
      </c>
      <c r="FM107">
        <v>8.82352941E-2</v>
      </c>
      <c r="FN107">
        <v>0</v>
      </c>
      <c r="FO107">
        <v>0</v>
      </c>
      <c r="FP107">
        <v>0.14705882349999999</v>
      </c>
      <c r="FQ107">
        <v>2.9411764699999999E-2</v>
      </c>
      <c r="FR107">
        <v>0</v>
      </c>
      <c r="FS107">
        <v>5.8823529399999998E-2</v>
      </c>
      <c r="FT107">
        <v>8.82352941E-2</v>
      </c>
      <c r="FU107">
        <v>8.82352941E-2</v>
      </c>
      <c r="FV107">
        <v>0.1176470588</v>
      </c>
      <c r="FW107">
        <v>0.1176470588</v>
      </c>
      <c r="FX107">
        <v>0</v>
      </c>
      <c r="FY107">
        <v>2.9411764699999999E-2</v>
      </c>
      <c r="FZ107">
        <v>0</v>
      </c>
      <c r="GA107">
        <v>8.82352941E-2</v>
      </c>
      <c r="GB107">
        <v>0</v>
      </c>
      <c r="GC107">
        <v>2.9411764699999999E-2</v>
      </c>
      <c r="GD107">
        <v>0.1176470588</v>
      </c>
      <c r="GE107">
        <v>0.1764705882</v>
      </c>
      <c r="GF107">
        <v>0.14705882349999999</v>
      </c>
      <c r="GG107">
        <v>5.8823529399999998E-2</v>
      </c>
      <c r="GH107">
        <v>0.23529411759999999</v>
      </c>
      <c r="GI107">
        <v>0.1176470588</v>
      </c>
      <c r="GJ107">
        <v>3.34375</v>
      </c>
      <c r="GK107">
        <v>3.3636363636</v>
      </c>
      <c r="GL107">
        <v>3.3636363636</v>
      </c>
      <c r="GM107">
        <v>3.21875</v>
      </c>
      <c r="GN107">
        <v>3.1935483870999999</v>
      </c>
      <c r="GO107">
        <v>3.3030303029999999</v>
      </c>
      <c r="GP107">
        <v>0.38235294120000002</v>
      </c>
      <c r="GQ107">
        <v>0.1764705882</v>
      </c>
      <c r="GR107">
        <v>0.3235294118</v>
      </c>
      <c r="GS107">
        <v>0.35294117650000001</v>
      </c>
      <c r="GT107">
        <v>0.26470588239999998</v>
      </c>
      <c r="GU107">
        <v>0.35294117650000001</v>
      </c>
      <c r="GV107">
        <v>5.8823529399999998E-2</v>
      </c>
      <c r="GW107">
        <v>2.9411764699999999E-2</v>
      </c>
      <c r="GX107">
        <v>2.9411764699999999E-2</v>
      </c>
      <c r="GY107">
        <v>5.8823529399999998E-2</v>
      </c>
      <c r="GZ107">
        <v>8.82352941E-2</v>
      </c>
      <c r="HA107">
        <v>2.9411764699999999E-2</v>
      </c>
      <c r="HB107">
        <v>0.44117647059999998</v>
      </c>
      <c r="HC107">
        <v>0.58823529409999997</v>
      </c>
      <c r="HD107">
        <v>0.5</v>
      </c>
      <c r="HE107">
        <v>0.44117647059999998</v>
      </c>
      <c r="HF107">
        <v>0.41176470590000003</v>
      </c>
      <c r="HG107">
        <v>0.47058823529999999</v>
      </c>
      <c r="HH107" t="s">
        <v>953</v>
      </c>
      <c r="HJ107">
        <v>34</v>
      </c>
      <c r="HK107">
        <v>36</v>
      </c>
      <c r="HL107" t="s">
        <v>693</v>
      </c>
      <c r="HM107">
        <v>159</v>
      </c>
      <c r="HN107">
        <v>0</v>
      </c>
    </row>
    <row r="108" spans="1:222" x14ac:dyDescent="0.25">
      <c r="A108">
        <v>400145</v>
      </c>
      <c r="B108" t="s">
        <v>694</v>
      </c>
      <c r="D108" t="s">
        <v>80</v>
      </c>
      <c r="E108" t="s">
        <v>45</v>
      </c>
      <c r="M108" t="s">
        <v>42</v>
      </c>
      <c r="FD108"/>
      <c r="HH108" t="s">
        <v>954</v>
      </c>
      <c r="HL108" t="s">
        <v>694</v>
      </c>
      <c r="HM108">
        <v>189</v>
      </c>
    </row>
    <row r="109" spans="1:222" x14ac:dyDescent="0.25">
      <c r="A109">
        <v>400146</v>
      </c>
      <c r="B109" t="s">
        <v>1600</v>
      </c>
      <c r="D109" t="s">
        <v>44</v>
      </c>
      <c r="E109" t="s">
        <v>45</v>
      </c>
      <c r="M109" t="s">
        <v>38</v>
      </c>
      <c r="FD109"/>
      <c r="HH109" t="s">
        <v>1601</v>
      </c>
      <c r="HL109" t="s">
        <v>1600</v>
      </c>
      <c r="HM109">
        <v>338</v>
      </c>
    </row>
    <row r="110" spans="1:222" x14ac:dyDescent="0.25">
      <c r="A110">
        <v>400147</v>
      </c>
      <c r="B110" t="s">
        <v>1602</v>
      </c>
      <c r="D110" t="s">
        <v>80</v>
      </c>
      <c r="E110" t="s">
        <v>45</v>
      </c>
      <c r="M110" t="s">
        <v>42</v>
      </c>
      <c r="N110">
        <v>10.037174721</v>
      </c>
      <c r="O110">
        <v>23</v>
      </c>
      <c r="P110">
        <v>23</v>
      </c>
      <c r="Q110">
        <v>0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2</v>
      </c>
      <c r="Y110">
        <v>0</v>
      </c>
      <c r="Z110">
        <v>0</v>
      </c>
      <c r="AA110">
        <v>4.3478260900000003E-2</v>
      </c>
      <c r="AB110">
        <v>4.3478260900000003E-2</v>
      </c>
      <c r="AC110">
        <v>8.6956521699999997E-2</v>
      </c>
      <c r="AD110">
        <v>8.6956521699999997E-2</v>
      </c>
      <c r="AE110">
        <v>0</v>
      </c>
      <c r="AF110">
        <v>4.3478260900000003E-2</v>
      </c>
      <c r="AG110">
        <v>4.3478260900000003E-2</v>
      </c>
      <c r="AH110">
        <v>0.13043478259999999</v>
      </c>
      <c r="AI110">
        <v>8.6956521699999997E-2</v>
      </c>
      <c r="AJ110">
        <v>0.1739130435</v>
      </c>
      <c r="AK110">
        <v>0.1739130435</v>
      </c>
      <c r="AL110">
        <v>0.1739130435</v>
      </c>
      <c r="AM110">
        <v>0.13043478259999999</v>
      </c>
      <c r="AN110">
        <v>0</v>
      </c>
      <c r="AO110">
        <v>0.13043478259999999</v>
      </c>
      <c r="AP110">
        <v>8.6956521699999997E-2</v>
      </c>
      <c r="AQ110">
        <v>8.6956521699999997E-2</v>
      </c>
      <c r="AR110">
        <v>8.6956521699999997E-2</v>
      </c>
      <c r="AS110">
        <v>0.82608695649999997</v>
      </c>
      <c r="AT110">
        <v>0.6956521739</v>
      </c>
      <c r="AU110">
        <v>0.65217391300000005</v>
      </c>
      <c r="AV110">
        <v>0.65217391300000005</v>
      </c>
      <c r="AW110">
        <v>0.56521739130000004</v>
      </c>
      <c r="AX110">
        <v>3.7391304347999998</v>
      </c>
      <c r="AY110">
        <v>3.8</v>
      </c>
      <c r="AZ110">
        <v>3.5714285713999998</v>
      </c>
      <c r="BA110">
        <v>3.5714285713999998</v>
      </c>
      <c r="BB110">
        <v>3.2857142857000001</v>
      </c>
      <c r="BC110">
        <v>0</v>
      </c>
      <c r="BD110">
        <v>0</v>
      </c>
      <c r="BE110">
        <v>0</v>
      </c>
      <c r="BF110">
        <v>8.6956521699999997E-2</v>
      </c>
      <c r="BG110">
        <v>8.6956521699999997E-2</v>
      </c>
      <c r="BH110">
        <v>8.6956521699999997E-2</v>
      </c>
      <c r="BI110">
        <v>0.13043478259999999</v>
      </c>
      <c r="BJ110">
        <v>0</v>
      </c>
      <c r="BK110">
        <v>0.13043478259999999</v>
      </c>
      <c r="BL110">
        <v>0.13043478259999999</v>
      </c>
      <c r="BM110">
        <v>0.13043478259999999</v>
      </c>
      <c r="BN110">
        <v>4.3478260900000003E-2</v>
      </c>
      <c r="BO110">
        <v>3.5714285713999998</v>
      </c>
      <c r="BP110">
        <v>3.6</v>
      </c>
      <c r="BQ110">
        <v>3.5</v>
      </c>
      <c r="BR110">
        <v>3.2</v>
      </c>
      <c r="BS110">
        <v>3.25</v>
      </c>
      <c r="BT110">
        <v>3.35</v>
      </c>
      <c r="BU110">
        <v>0.13043478259999999</v>
      </c>
      <c r="BV110">
        <v>0.34782608700000001</v>
      </c>
      <c r="BW110">
        <v>0.1739130435</v>
      </c>
      <c r="BX110">
        <v>0.1739130435</v>
      </c>
      <c r="BY110">
        <v>0.13043478259999999</v>
      </c>
      <c r="BZ110">
        <v>0.2173913043</v>
      </c>
      <c r="CA110">
        <v>8.6956521699999997E-2</v>
      </c>
      <c r="CB110">
        <v>0.13043478259999999</v>
      </c>
      <c r="CC110">
        <v>0.13043478259999999</v>
      </c>
      <c r="CD110">
        <v>0.13043478259999999</v>
      </c>
      <c r="CE110">
        <v>0.13043478259999999</v>
      </c>
      <c r="CF110">
        <v>0.13043478259999999</v>
      </c>
      <c r="CG110">
        <v>0.65217391300000005</v>
      </c>
      <c r="CH110">
        <v>0.52173913039999997</v>
      </c>
      <c r="CI110">
        <v>0.56521739130000004</v>
      </c>
      <c r="CJ110">
        <v>0.47826086960000003</v>
      </c>
      <c r="CK110">
        <v>0.52173913039999997</v>
      </c>
      <c r="CL110">
        <v>0.52173913039999997</v>
      </c>
      <c r="CM110">
        <v>0.2173913043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0.1739130435</v>
      </c>
      <c r="CV110">
        <v>0.13043478259999999</v>
      </c>
      <c r="CW110">
        <v>8.6956521699999997E-2</v>
      </c>
      <c r="CX110">
        <v>8.6956521699999997E-2</v>
      </c>
      <c r="CY110">
        <v>4.3478260900000003E-2</v>
      </c>
      <c r="CZ110">
        <v>4.3478260900000003E-2</v>
      </c>
      <c r="DA110">
        <v>0</v>
      </c>
      <c r="DB110">
        <v>8.6956521699999997E-2</v>
      </c>
      <c r="DC110">
        <v>4.3478260900000003E-2</v>
      </c>
      <c r="DD110">
        <v>0.13043478259999999</v>
      </c>
      <c r="DE110">
        <v>0</v>
      </c>
      <c r="DF110">
        <v>8.6956521699999997E-2</v>
      </c>
      <c r="DG110">
        <v>0.2173913043</v>
      </c>
      <c r="DH110">
        <v>0.2173913043</v>
      </c>
      <c r="DI110">
        <v>0.1739130435</v>
      </c>
      <c r="DJ110">
        <v>0.13043478259999999</v>
      </c>
      <c r="DK110">
        <v>0.47826086960000003</v>
      </c>
      <c r="DL110">
        <v>0.60869565219999999</v>
      </c>
      <c r="DM110">
        <v>0.73913043479999996</v>
      </c>
      <c r="DN110">
        <v>0.6956521739</v>
      </c>
      <c r="DO110">
        <v>0.60869565219999999</v>
      </c>
      <c r="DP110">
        <v>0.65217391300000005</v>
      </c>
      <c r="DQ110">
        <v>0.6956521739</v>
      </c>
      <c r="DR110">
        <v>0.65217391300000005</v>
      </c>
      <c r="DS110">
        <v>8.6956521699999997E-2</v>
      </c>
      <c r="DT110">
        <v>0.13043478259999999</v>
      </c>
      <c r="DU110">
        <v>0.1739130435</v>
      </c>
      <c r="DV110">
        <v>0.13043478259999999</v>
      </c>
      <c r="DW110">
        <v>0.13043478259999999</v>
      </c>
      <c r="DX110">
        <v>8.6956521699999997E-2</v>
      </c>
      <c r="DY110">
        <v>0.13043478259999999</v>
      </c>
      <c r="DZ110">
        <v>0.13043478259999999</v>
      </c>
      <c r="EA110">
        <v>2.8571428570999999</v>
      </c>
      <c r="EB110">
        <v>3.55</v>
      </c>
      <c r="EC110">
        <v>3.7894736841999999</v>
      </c>
      <c r="ED110">
        <v>3.7</v>
      </c>
      <c r="EE110">
        <v>3.65</v>
      </c>
      <c r="EF110">
        <v>3.6666666666999999</v>
      </c>
      <c r="EG110">
        <v>3.8</v>
      </c>
      <c r="EH110">
        <v>3.65</v>
      </c>
      <c r="EI110">
        <v>0</v>
      </c>
      <c r="EJ110">
        <v>0</v>
      </c>
      <c r="EK110">
        <v>4.3478260900000003E-2</v>
      </c>
      <c r="EL110">
        <v>0</v>
      </c>
      <c r="EM110">
        <v>4.3478260900000003E-2</v>
      </c>
      <c r="EN110">
        <v>0</v>
      </c>
      <c r="EO110">
        <v>0.1739130435</v>
      </c>
      <c r="EP110">
        <v>8.6956521699999997E-2</v>
      </c>
      <c r="EQ110">
        <v>0.1739130435</v>
      </c>
      <c r="ER110">
        <v>0.34782608700000001</v>
      </c>
      <c r="ES110">
        <v>0.13043478259999999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0.2173913043</v>
      </c>
      <c r="EZ110">
        <v>8.6956521699999997E-2</v>
      </c>
      <c r="FA110">
        <v>0.1739130435</v>
      </c>
      <c r="FB110">
        <v>0.13043478259999999</v>
      </c>
      <c r="FC110">
        <v>0.26086956519999999</v>
      </c>
      <c r="FD110">
        <v>0.34782608700000001</v>
      </c>
      <c r="FE110">
        <v>0.43478260870000002</v>
      </c>
      <c r="FF110">
        <v>0.34782608700000001</v>
      </c>
      <c r="FG110">
        <v>0.39130434780000001</v>
      </c>
      <c r="FH110">
        <v>0.52173913039999997</v>
      </c>
      <c r="FI110">
        <v>0.3043478261</v>
      </c>
      <c r="FJ110">
        <v>0.26086956519999999</v>
      </c>
      <c r="FK110">
        <v>0.3043478261</v>
      </c>
      <c r="FL110">
        <v>0.26086956519999999</v>
      </c>
      <c r="FM110">
        <v>4.3478260900000003E-2</v>
      </c>
      <c r="FN110">
        <v>0</v>
      </c>
      <c r="FO110">
        <v>4.3478260900000003E-2</v>
      </c>
      <c r="FP110">
        <v>0</v>
      </c>
      <c r="FQ110">
        <v>0</v>
      </c>
      <c r="FR110">
        <v>0</v>
      </c>
      <c r="FS110">
        <v>0.13043478259999999</v>
      </c>
      <c r="FT110">
        <v>0.1739130435</v>
      </c>
      <c r="FU110">
        <v>0.1739130435</v>
      </c>
      <c r="FV110">
        <v>0.2173913043</v>
      </c>
      <c r="FW110">
        <v>0.1739130435</v>
      </c>
      <c r="FX110">
        <v>8.6956521699999997E-2</v>
      </c>
      <c r="FY110">
        <v>4.3478260900000003E-2</v>
      </c>
      <c r="FZ110">
        <v>4.3478260900000003E-2</v>
      </c>
      <c r="GA110">
        <v>4.3478260900000003E-2</v>
      </c>
      <c r="GB110">
        <v>8.6956521699999997E-2</v>
      </c>
      <c r="GC110">
        <v>8.6956521699999997E-2</v>
      </c>
      <c r="GD110">
        <v>0.2173913043</v>
      </c>
      <c r="GE110">
        <v>0.1739130435</v>
      </c>
      <c r="GF110">
        <v>0.1739130435</v>
      </c>
      <c r="GG110">
        <v>0.1739130435</v>
      </c>
      <c r="GH110">
        <v>0.1739130435</v>
      </c>
      <c r="GI110">
        <v>8.6956521699999997E-2</v>
      </c>
      <c r="GJ110">
        <v>2.95</v>
      </c>
      <c r="GK110">
        <v>3.2631578947</v>
      </c>
      <c r="GL110">
        <v>3.15</v>
      </c>
      <c r="GM110">
        <v>3.1578947367999999</v>
      </c>
      <c r="GN110">
        <v>3.1052631579000001</v>
      </c>
      <c r="GO110">
        <v>3.2777777777999999</v>
      </c>
      <c r="GP110">
        <v>0.2173913043</v>
      </c>
      <c r="GQ110">
        <v>0.13043478259999999</v>
      </c>
      <c r="GR110">
        <v>0.26086956519999999</v>
      </c>
      <c r="GS110">
        <v>0.2173913043</v>
      </c>
      <c r="GT110">
        <v>0.13043478259999999</v>
      </c>
      <c r="GU110">
        <v>0.13043478259999999</v>
      </c>
      <c r="GV110">
        <v>0.13043478259999999</v>
      </c>
      <c r="GW110">
        <v>0.1739130435</v>
      </c>
      <c r="GX110">
        <v>0.13043478259999999</v>
      </c>
      <c r="GY110">
        <v>0.1739130435</v>
      </c>
      <c r="GZ110">
        <v>0.1739130435</v>
      </c>
      <c r="HA110">
        <v>0.2173913043</v>
      </c>
      <c r="HB110">
        <v>0.34782608700000001</v>
      </c>
      <c r="HC110">
        <v>0.47826086960000003</v>
      </c>
      <c r="HD110">
        <v>0.39130434780000001</v>
      </c>
      <c r="HE110">
        <v>0.39130434780000001</v>
      </c>
      <c r="HF110">
        <v>0.43478260870000002</v>
      </c>
      <c r="HG110">
        <v>0.47826086960000003</v>
      </c>
      <c r="HH110" t="s">
        <v>1603</v>
      </c>
      <c r="HJ110">
        <v>23</v>
      </c>
      <c r="HK110">
        <v>27</v>
      </c>
      <c r="HL110" t="s">
        <v>1602</v>
      </c>
      <c r="HM110">
        <v>269</v>
      </c>
      <c r="HN110">
        <v>0</v>
      </c>
    </row>
    <row r="111" spans="1:222" x14ac:dyDescent="0.25">
      <c r="A111">
        <v>400149</v>
      </c>
      <c r="B111" t="s">
        <v>1604</v>
      </c>
      <c r="D111" t="s">
        <v>44</v>
      </c>
      <c r="E111" t="s">
        <v>45</v>
      </c>
      <c r="M111" t="s">
        <v>42</v>
      </c>
      <c r="FD111"/>
      <c r="HH111" t="s">
        <v>1605</v>
      </c>
      <c r="HL111" t="s">
        <v>1604</v>
      </c>
      <c r="HM111">
        <v>531</v>
      </c>
    </row>
    <row r="112" spans="1:222" x14ac:dyDescent="0.25">
      <c r="A112">
        <v>400150</v>
      </c>
      <c r="B112" t="s">
        <v>683</v>
      </c>
      <c r="D112" t="s">
        <v>80</v>
      </c>
      <c r="E112" t="s">
        <v>45</v>
      </c>
      <c r="M112" t="s">
        <v>42</v>
      </c>
      <c r="FD112"/>
      <c r="HH112" t="s">
        <v>955</v>
      </c>
      <c r="HL112" t="s">
        <v>683</v>
      </c>
      <c r="HM112">
        <v>185</v>
      </c>
    </row>
    <row r="113" spans="1:222" x14ac:dyDescent="0.25">
      <c r="A113">
        <v>400151</v>
      </c>
      <c r="B113" t="s">
        <v>384</v>
      </c>
      <c r="D113" t="s">
        <v>44</v>
      </c>
      <c r="E113" t="s">
        <v>45</v>
      </c>
      <c r="M113" t="s">
        <v>38</v>
      </c>
      <c r="N113">
        <v>10.544217687</v>
      </c>
      <c r="O113">
        <v>23</v>
      </c>
      <c r="P113">
        <v>23</v>
      </c>
      <c r="Q113">
        <v>0</v>
      </c>
      <c r="R113">
        <v>18</v>
      </c>
      <c r="S113">
        <v>1</v>
      </c>
      <c r="T113">
        <v>2</v>
      </c>
      <c r="U113">
        <v>0</v>
      </c>
      <c r="V113">
        <v>0</v>
      </c>
      <c r="W113">
        <v>2</v>
      </c>
      <c r="X113">
        <v>0</v>
      </c>
      <c r="Y113">
        <v>0.13043478259999999</v>
      </c>
      <c r="Z113">
        <v>4.3478260900000003E-2</v>
      </c>
      <c r="AA113">
        <v>0</v>
      </c>
      <c r="AB113">
        <v>0.13043478259999999</v>
      </c>
      <c r="AC113">
        <v>0.1739130435</v>
      </c>
      <c r="AD113">
        <v>8.6956521699999997E-2</v>
      </c>
      <c r="AE113">
        <v>0.1739130435</v>
      </c>
      <c r="AF113">
        <v>4.3478260900000003E-2</v>
      </c>
      <c r="AG113">
        <v>0.2173913043</v>
      </c>
      <c r="AH113">
        <v>0.13043478259999999</v>
      </c>
      <c r="AI113">
        <v>0.2173913043</v>
      </c>
      <c r="AJ113">
        <v>0.39130434780000001</v>
      </c>
      <c r="AK113">
        <v>0.26086956519999999</v>
      </c>
      <c r="AL113">
        <v>0.34782608700000001</v>
      </c>
      <c r="AM113">
        <v>0.3043478261</v>
      </c>
      <c r="AN113">
        <v>0</v>
      </c>
      <c r="AO113">
        <v>4.3478260900000003E-2</v>
      </c>
      <c r="AP113">
        <v>4.3478260900000003E-2</v>
      </c>
      <c r="AQ113">
        <v>0</v>
      </c>
      <c r="AR113">
        <v>4.3478260900000003E-2</v>
      </c>
      <c r="AS113">
        <v>0.56521739130000004</v>
      </c>
      <c r="AT113">
        <v>0.34782608700000001</v>
      </c>
      <c r="AU113">
        <v>0.65217391300000005</v>
      </c>
      <c r="AV113">
        <v>0.3043478261</v>
      </c>
      <c r="AW113">
        <v>0.34782608700000001</v>
      </c>
      <c r="AX113">
        <v>3.2173913043</v>
      </c>
      <c r="AY113">
        <v>3.0909090908999999</v>
      </c>
      <c r="AZ113">
        <v>3.6363636364</v>
      </c>
      <c r="BA113">
        <v>2.8260869565000002</v>
      </c>
      <c r="BB113">
        <v>2.8636363636</v>
      </c>
      <c r="BC113">
        <v>0</v>
      </c>
      <c r="BD113">
        <v>0</v>
      </c>
      <c r="BE113">
        <v>0</v>
      </c>
      <c r="BF113">
        <v>4.3478260900000003E-2</v>
      </c>
      <c r="BG113">
        <v>8.6956521699999997E-2</v>
      </c>
      <c r="BH113">
        <v>8.6956521699999997E-2</v>
      </c>
      <c r="BI113">
        <v>0</v>
      </c>
      <c r="BJ113">
        <v>0</v>
      </c>
      <c r="BK113">
        <v>0.13043478259999999</v>
      </c>
      <c r="BL113">
        <v>8.6956521699999997E-2</v>
      </c>
      <c r="BM113">
        <v>8.6956521699999997E-2</v>
      </c>
      <c r="BN113">
        <v>8.6956521699999997E-2</v>
      </c>
      <c r="BO113">
        <v>3.8695652173999999</v>
      </c>
      <c r="BP113">
        <v>3.8695652173999999</v>
      </c>
      <c r="BQ113">
        <v>3.5</v>
      </c>
      <c r="BR113">
        <v>3.6086956522000002</v>
      </c>
      <c r="BS113">
        <v>3.4782608696000001</v>
      </c>
      <c r="BT113">
        <v>3.4782608696000001</v>
      </c>
      <c r="BU113">
        <v>0.13043478259999999</v>
      </c>
      <c r="BV113">
        <v>0.13043478259999999</v>
      </c>
      <c r="BW113">
        <v>0.2173913043</v>
      </c>
      <c r="BX113">
        <v>8.6956521699999997E-2</v>
      </c>
      <c r="BY113">
        <v>8.6956521699999997E-2</v>
      </c>
      <c r="BZ113">
        <v>8.6956521699999997E-2</v>
      </c>
      <c r="CA113">
        <v>0</v>
      </c>
      <c r="CB113">
        <v>0</v>
      </c>
      <c r="CC113">
        <v>4.3478260900000003E-2</v>
      </c>
      <c r="CD113">
        <v>0</v>
      </c>
      <c r="CE113">
        <v>0</v>
      </c>
      <c r="CF113">
        <v>0</v>
      </c>
      <c r="CG113">
        <v>0.86956521740000003</v>
      </c>
      <c r="CH113">
        <v>0.86956521740000003</v>
      </c>
      <c r="CI113">
        <v>0.60869565219999999</v>
      </c>
      <c r="CJ113">
        <v>0.78260869570000002</v>
      </c>
      <c r="CK113">
        <v>0.73913043479999996</v>
      </c>
      <c r="CL113">
        <v>0.73913043479999996</v>
      </c>
      <c r="CM113">
        <v>4.3478260900000003E-2</v>
      </c>
      <c r="CN113">
        <v>0</v>
      </c>
      <c r="CO113">
        <v>0</v>
      </c>
      <c r="CP113">
        <v>0</v>
      </c>
      <c r="CQ113">
        <v>4.3478260900000003E-2</v>
      </c>
      <c r="CR113">
        <v>0</v>
      </c>
      <c r="CS113">
        <v>4.3478260900000003E-2</v>
      </c>
      <c r="CT113">
        <v>0</v>
      </c>
      <c r="CU113">
        <v>0.47826086960000003</v>
      </c>
      <c r="CV113">
        <v>4.3478260900000003E-2</v>
      </c>
      <c r="CW113">
        <v>0</v>
      </c>
      <c r="CX113">
        <v>0.2173913043</v>
      </c>
      <c r="CY113">
        <v>0.26086956519999999</v>
      </c>
      <c r="CZ113">
        <v>0.1739130435</v>
      </c>
      <c r="DA113">
        <v>8.6956521699999997E-2</v>
      </c>
      <c r="DB113">
        <v>0.2173913043</v>
      </c>
      <c r="DC113">
        <v>8.6956521699999997E-2</v>
      </c>
      <c r="DD113">
        <v>0.2173913043</v>
      </c>
      <c r="DE113">
        <v>0.34782608700000001</v>
      </c>
      <c r="DF113">
        <v>0.3043478261</v>
      </c>
      <c r="DG113">
        <v>0.13043478259999999</v>
      </c>
      <c r="DH113">
        <v>0.43478260870000002</v>
      </c>
      <c r="DI113">
        <v>0.34782608700000001</v>
      </c>
      <c r="DJ113">
        <v>0.1739130435</v>
      </c>
      <c r="DK113">
        <v>0.3043478261</v>
      </c>
      <c r="DL113">
        <v>0.60869565219999999</v>
      </c>
      <c r="DM113">
        <v>0.56521739130000004</v>
      </c>
      <c r="DN113">
        <v>0.39130434780000001</v>
      </c>
      <c r="DO113">
        <v>0.47826086960000003</v>
      </c>
      <c r="DP113">
        <v>0.3043478261</v>
      </c>
      <c r="DQ113">
        <v>0.43478260870000002</v>
      </c>
      <c r="DR113">
        <v>0.52173913039999997</v>
      </c>
      <c r="DS113">
        <v>8.6956521699999997E-2</v>
      </c>
      <c r="DT113">
        <v>0.13043478259999999</v>
      </c>
      <c r="DU113">
        <v>8.6956521699999997E-2</v>
      </c>
      <c r="DV113">
        <v>8.6956521699999997E-2</v>
      </c>
      <c r="DW113">
        <v>8.6956521699999997E-2</v>
      </c>
      <c r="DX113">
        <v>8.6956521699999997E-2</v>
      </c>
      <c r="DY113">
        <v>8.6956521699999997E-2</v>
      </c>
      <c r="DZ113">
        <v>8.6956521699999997E-2</v>
      </c>
      <c r="EA113">
        <v>2.7142857142999999</v>
      </c>
      <c r="EB113">
        <v>3.65</v>
      </c>
      <c r="EC113">
        <v>3.6190476189999998</v>
      </c>
      <c r="ED113">
        <v>3.1904761905000001</v>
      </c>
      <c r="EE113">
        <v>3.1428571429000001</v>
      </c>
      <c r="EF113">
        <v>3.1428571429000001</v>
      </c>
      <c r="EG113">
        <v>3.2857142857000001</v>
      </c>
      <c r="EH113">
        <v>3.3333333333000001</v>
      </c>
      <c r="EI113">
        <v>4.3478260900000003E-2</v>
      </c>
      <c r="EJ113">
        <v>4.3478260900000003E-2</v>
      </c>
      <c r="EK113">
        <v>4.3478260900000003E-2</v>
      </c>
      <c r="EL113">
        <v>0</v>
      </c>
      <c r="EM113">
        <v>0.13043478259999999</v>
      </c>
      <c r="EN113">
        <v>4.3478260900000003E-2</v>
      </c>
      <c r="EO113">
        <v>0.13043478259999999</v>
      </c>
      <c r="EP113">
        <v>8.6956521699999997E-2</v>
      </c>
      <c r="EQ113">
        <v>8.6956521699999997E-2</v>
      </c>
      <c r="ER113">
        <v>0.26086956519999999</v>
      </c>
      <c r="ES113">
        <v>0.13043478259999999</v>
      </c>
      <c r="ET113">
        <v>0</v>
      </c>
      <c r="EU113">
        <v>0</v>
      </c>
      <c r="EV113">
        <v>4.3478260900000003E-2</v>
      </c>
      <c r="EW113">
        <v>0.1739130435</v>
      </c>
      <c r="EX113">
        <v>4.3478260900000003E-2</v>
      </c>
      <c r="EY113">
        <v>0.1739130435</v>
      </c>
      <c r="EZ113">
        <v>0.3043478261</v>
      </c>
      <c r="FA113">
        <v>0.3043478261</v>
      </c>
      <c r="FB113">
        <v>0.47826086960000003</v>
      </c>
      <c r="FC113">
        <v>0.26086956519999999</v>
      </c>
      <c r="FD113">
        <v>0.6956521739</v>
      </c>
      <c r="FE113">
        <v>0.47826086960000003</v>
      </c>
      <c r="FF113">
        <v>0.52173913039999997</v>
      </c>
      <c r="FG113">
        <v>0.13043478259999999</v>
      </c>
      <c r="FH113">
        <v>0.56521739130000004</v>
      </c>
      <c r="FI113">
        <v>4.3478260900000003E-2</v>
      </c>
      <c r="FJ113">
        <v>8.6956521699999997E-2</v>
      </c>
      <c r="FK113">
        <v>4.3478260900000003E-2</v>
      </c>
      <c r="FL113">
        <v>0.13043478259999999</v>
      </c>
      <c r="FM113">
        <v>4.3478260900000003E-2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8.6956521699999997E-2</v>
      </c>
      <c r="FT113">
        <v>0.13043478259999999</v>
      </c>
      <c r="FU113">
        <v>8.6956521699999997E-2</v>
      </c>
      <c r="FV113">
        <v>8.6956521699999997E-2</v>
      </c>
      <c r="FW113">
        <v>8.6956521699999997E-2</v>
      </c>
      <c r="FX113">
        <v>8.6956521699999997E-2</v>
      </c>
      <c r="FY113">
        <v>0</v>
      </c>
      <c r="FZ113">
        <v>4.3478260900000003E-2</v>
      </c>
      <c r="GA113">
        <v>0.1739130435</v>
      </c>
      <c r="GB113">
        <v>8.6956521699999997E-2</v>
      </c>
      <c r="GC113">
        <v>0.1739130435</v>
      </c>
      <c r="GD113">
        <v>0.34782608700000001</v>
      </c>
      <c r="GE113">
        <v>0.2173913043</v>
      </c>
      <c r="GF113">
        <v>0.1739130435</v>
      </c>
      <c r="GG113">
        <v>0.2173913043</v>
      </c>
      <c r="GH113">
        <v>0.34782608700000001</v>
      </c>
      <c r="GI113">
        <v>0.1739130435</v>
      </c>
      <c r="GJ113">
        <v>2.5714285713999998</v>
      </c>
      <c r="GK113">
        <v>3</v>
      </c>
      <c r="GL113">
        <v>3.1</v>
      </c>
      <c r="GM113">
        <v>2.5789473684000002</v>
      </c>
      <c r="GN113">
        <v>2.65</v>
      </c>
      <c r="GO113">
        <v>2.7</v>
      </c>
      <c r="GP113">
        <v>0.34782608700000001</v>
      </c>
      <c r="GQ113">
        <v>0.43478260870000002</v>
      </c>
      <c r="GR113">
        <v>0.3043478261</v>
      </c>
      <c r="GS113">
        <v>0.2173913043</v>
      </c>
      <c r="GT113">
        <v>0.2173913043</v>
      </c>
      <c r="GU113">
        <v>0.26086956519999999</v>
      </c>
      <c r="GV113">
        <v>8.6956521699999997E-2</v>
      </c>
      <c r="GW113">
        <v>0.13043478259999999</v>
      </c>
      <c r="GX113">
        <v>0.13043478259999999</v>
      </c>
      <c r="GY113">
        <v>0.1739130435</v>
      </c>
      <c r="GZ113">
        <v>0.13043478259999999</v>
      </c>
      <c r="HA113">
        <v>0.13043478259999999</v>
      </c>
      <c r="HB113">
        <v>0.13043478259999999</v>
      </c>
      <c r="HC113">
        <v>0.2173913043</v>
      </c>
      <c r="HD113">
        <v>0.34782608700000001</v>
      </c>
      <c r="HE113">
        <v>0.2173913043</v>
      </c>
      <c r="HF113">
        <v>0.2173913043</v>
      </c>
      <c r="HG113">
        <v>0.26086956519999999</v>
      </c>
      <c r="HH113" t="s">
        <v>956</v>
      </c>
      <c r="HJ113">
        <v>23</v>
      </c>
      <c r="HK113">
        <v>31</v>
      </c>
      <c r="HL113" t="s">
        <v>384</v>
      </c>
      <c r="HM113">
        <v>294</v>
      </c>
      <c r="HN113">
        <v>0</v>
      </c>
    </row>
    <row r="114" spans="1:222" x14ac:dyDescent="0.25">
      <c r="A114">
        <v>400153</v>
      </c>
      <c r="B114" t="s">
        <v>1606</v>
      </c>
      <c r="D114" t="s">
        <v>44</v>
      </c>
      <c r="E114" t="s">
        <v>45</v>
      </c>
      <c r="M114" t="s">
        <v>38</v>
      </c>
      <c r="FD114"/>
      <c r="HH114" t="s">
        <v>1607</v>
      </c>
      <c r="HL114" t="s">
        <v>1606</v>
      </c>
      <c r="HM114">
        <v>571</v>
      </c>
    </row>
    <row r="115" spans="1:222" x14ac:dyDescent="0.25">
      <c r="A115">
        <v>400156</v>
      </c>
      <c r="B115" t="s">
        <v>471</v>
      </c>
      <c r="D115" t="s">
        <v>44</v>
      </c>
      <c r="E115" t="s">
        <v>45</v>
      </c>
      <c r="M115" t="s">
        <v>42</v>
      </c>
      <c r="FD115"/>
      <c r="HH115" t="s">
        <v>957</v>
      </c>
      <c r="HL115" t="s">
        <v>471</v>
      </c>
      <c r="HM115">
        <v>627</v>
      </c>
    </row>
    <row r="116" spans="1:222" x14ac:dyDescent="0.25">
      <c r="A116">
        <v>400157</v>
      </c>
      <c r="B116" t="s">
        <v>469</v>
      </c>
      <c r="D116" t="s">
        <v>44</v>
      </c>
      <c r="E116" t="s">
        <v>45</v>
      </c>
      <c r="M116" t="s">
        <v>42</v>
      </c>
      <c r="N116">
        <v>11.111111111</v>
      </c>
      <c r="O116">
        <v>33</v>
      </c>
      <c r="P116">
        <v>33</v>
      </c>
      <c r="Q116">
        <v>0</v>
      </c>
      <c r="R116">
        <v>26</v>
      </c>
      <c r="S116">
        <v>0</v>
      </c>
      <c r="T116">
        <v>4</v>
      </c>
      <c r="U116">
        <v>0</v>
      </c>
      <c r="V116">
        <v>0</v>
      </c>
      <c r="W116">
        <v>0</v>
      </c>
      <c r="X116">
        <v>1</v>
      </c>
      <c r="Y116">
        <v>6.0606060599999997E-2</v>
      </c>
      <c r="Z116">
        <v>6.0606060599999997E-2</v>
      </c>
      <c r="AA116">
        <v>6.0606060599999997E-2</v>
      </c>
      <c r="AB116">
        <v>0.12121212119999999</v>
      </c>
      <c r="AC116">
        <v>0.1515151515</v>
      </c>
      <c r="AD116">
        <v>0.12121212119999999</v>
      </c>
      <c r="AE116">
        <v>6.0606060599999997E-2</v>
      </c>
      <c r="AF116">
        <v>0.18181818180000001</v>
      </c>
      <c r="AG116">
        <v>0.24242424239999999</v>
      </c>
      <c r="AH116">
        <v>0.303030303</v>
      </c>
      <c r="AI116">
        <v>0.303030303</v>
      </c>
      <c r="AJ116">
        <v>0.42424242420000002</v>
      </c>
      <c r="AK116">
        <v>0.21212121210000001</v>
      </c>
      <c r="AL116">
        <v>0.303030303</v>
      </c>
      <c r="AM116">
        <v>0.1515151515</v>
      </c>
      <c r="AN116">
        <v>0</v>
      </c>
      <c r="AO116">
        <v>6.0606060599999997E-2</v>
      </c>
      <c r="AP116">
        <v>3.0303030299999999E-2</v>
      </c>
      <c r="AQ116">
        <v>9.0909090900000003E-2</v>
      </c>
      <c r="AR116">
        <v>3.0303030299999999E-2</v>
      </c>
      <c r="AS116">
        <v>0.51515151520000002</v>
      </c>
      <c r="AT116">
        <v>0.39393939389999999</v>
      </c>
      <c r="AU116">
        <v>0.51515151520000002</v>
      </c>
      <c r="AV116">
        <v>0.24242424239999999</v>
      </c>
      <c r="AW116">
        <v>0.36363636360000001</v>
      </c>
      <c r="AX116">
        <v>3.2727272727000001</v>
      </c>
      <c r="AY116">
        <v>3.2258064516</v>
      </c>
      <c r="AZ116">
        <v>3.21875</v>
      </c>
      <c r="BA116">
        <v>2.7333333333000001</v>
      </c>
      <c r="BB116">
        <v>2.75</v>
      </c>
      <c r="BC116">
        <v>0</v>
      </c>
      <c r="BD116">
        <v>0</v>
      </c>
      <c r="BE116">
        <v>3.0303030299999999E-2</v>
      </c>
      <c r="BF116">
        <v>9.0909090900000003E-2</v>
      </c>
      <c r="BG116">
        <v>0.12121212119999999</v>
      </c>
      <c r="BH116">
        <v>0.12121212119999999</v>
      </c>
      <c r="BI116">
        <v>6.0606060599999997E-2</v>
      </c>
      <c r="BJ116">
        <v>6.0606060599999997E-2</v>
      </c>
      <c r="BK116">
        <v>9.0909090900000003E-2</v>
      </c>
      <c r="BL116">
        <v>0.12121212119999999</v>
      </c>
      <c r="BM116">
        <v>0.1515151515</v>
      </c>
      <c r="BN116">
        <v>0.1515151515</v>
      </c>
      <c r="BO116">
        <v>3.6060606060999998</v>
      </c>
      <c r="BP116">
        <v>3.4848484848000001</v>
      </c>
      <c r="BQ116">
        <v>3.3125</v>
      </c>
      <c r="BR116">
        <v>3.09375</v>
      </c>
      <c r="BS116">
        <v>3.1515151514999999</v>
      </c>
      <c r="BT116">
        <v>3.03125</v>
      </c>
      <c r="BU116">
        <v>0.27272727270000002</v>
      </c>
      <c r="BV116">
        <v>0.39393939389999999</v>
      </c>
      <c r="BW116">
        <v>0.39393939389999999</v>
      </c>
      <c r="BX116">
        <v>0.36363636360000001</v>
      </c>
      <c r="BY116">
        <v>0.18181818180000001</v>
      </c>
      <c r="BZ116">
        <v>0.27272727270000002</v>
      </c>
      <c r="CA116">
        <v>0</v>
      </c>
      <c r="CB116">
        <v>0</v>
      </c>
      <c r="CC116">
        <v>3.0303030299999999E-2</v>
      </c>
      <c r="CD116">
        <v>3.0303030299999999E-2</v>
      </c>
      <c r="CE116">
        <v>0</v>
      </c>
      <c r="CF116">
        <v>3.0303030299999999E-2</v>
      </c>
      <c r="CG116">
        <v>0.66666666669999997</v>
      </c>
      <c r="CH116">
        <v>0.54545454550000005</v>
      </c>
      <c r="CI116">
        <v>0.4545454545</v>
      </c>
      <c r="CJ116">
        <v>0.39393939389999999</v>
      </c>
      <c r="CK116">
        <v>0.54545454550000005</v>
      </c>
      <c r="CL116">
        <v>0.42424242420000002</v>
      </c>
      <c r="CM116">
        <v>0.12121212119999999</v>
      </c>
      <c r="CN116">
        <v>6.0606060599999997E-2</v>
      </c>
      <c r="CO116">
        <v>3.0303030299999999E-2</v>
      </c>
      <c r="CP116">
        <v>6.0606060599999997E-2</v>
      </c>
      <c r="CQ116">
        <v>6.0606060599999997E-2</v>
      </c>
      <c r="CR116">
        <v>9.0909090900000003E-2</v>
      </c>
      <c r="CS116">
        <v>3.0303030299999999E-2</v>
      </c>
      <c r="CT116">
        <v>0.12121212119999999</v>
      </c>
      <c r="CU116">
        <v>0.21212121210000001</v>
      </c>
      <c r="CV116">
        <v>0.12121212119999999</v>
      </c>
      <c r="CW116">
        <v>3.0303030299999999E-2</v>
      </c>
      <c r="CX116">
        <v>0.21212121210000001</v>
      </c>
      <c r="CY116">
        <v>0.27272727270000002</v>
      </c>
      <c r="CZ116">
        <v>0.12121212119999999</v>
      </c>
      <c r="DA116">
        <v>9.0909090900000003E-2</v>
      </c>
      <c r="DB116">
        <v>0.21212121210000001</v>
      </c>
      <c r="DC116">
        <v>0.27272727270000002</v>
      </c>
      <c r="DD116">
        <v>0.42424242420000002</v>
      </c>
      <c r="DE116">
        <v>0.42424242420000002</v>
      </c>
      <c r="DF116">
        <v>0.39393939389999999</v>
      </c>
      <c r="DG116">
        <v>0.27272727270000002</v>
      </c>
      <c r="DH116">
        <v>0.4545454545</v>
      </c>
      <c r="DI116">
        <v>0.303030303</v>
      </c>
      <c r="DJ116">
        <v>0.39393939389999999</v>
      </c>
      <c r="DK116">
        <v>0.303030303</v>
      </c>
      <c r="DL116">
        <v>0.36363636360000001</v>
      </c>
      <c r="DM116">
        <v>0.4545454545</v>
      </c>
      <c r="DN116">
        <v>0.27272727270000002</v>
      </c>
      <c r="DO116">
        <v>0.303030303</v>
      </c>
      <c r="DP116">
        <v>0.303030303</v>
      </c>
      <c r="DQ116">
        <v>0.54545454550000005</v>
      </c>
      <c r="DR116">
        <v>0.27272727270000002</v>
      </c>
      <c r="DS116">
        <v>9.0909090900000003E-2</v>
      </c>
      <c r="DT116">
        <v>3.0303030299999999E-2</v>
      </c>
      <c r="DU116">
        <v>6.0606060599999997E-2</v>
      </c>
      <c r="DV116">
        <v>6.0606060599999997E-2</v>
      </c>
      <c r="DW116">
        <v>9.0909090900000003E-2</v>
      </c>
      <c r="DX116">
        <v>3.0303030299999999E-2</v>
      </c>
      <c r="DY116">
        <v>3.0303030299999999E-2</v>
      </c>
      <c r="DZ116">
        <v>0</v>
      </c>
      <c r="EA116">
        <v>2.8333333333000001</v>
      </c>
      <c r="EB116">
        <v>3.125</v>
      </c>
      <c r="EC116">
        <v>3.3870967742000002</v>
      </c>
      <c r="ED116">
        <v>2.9354838710000002</v>
      </c>
      <c r="EE116">
        <v>2.9</v>
      </c>
      <c r="EF116">
        <v>3</v>
      </c>
      <c r="EG116">
        <v>3.40625</v>
      </c>
      <c r="EH116">
        <v>2.8181818181999998</v>
      </c>
      <c r="EI116">
        <v>3.0303030299999999E-2</v>
      </c>
      <c r="EJ116">
        <v>0</v>
      </c>
      <c r="EK116">
        <v>6.0606060599999997E-2</v>
      </c>
      <c r="EL116">
        <v>0</v>
      </c>
      <c r="EM116">
        <v>3.0303030299999999E-2</v>
      </c>
      <c r="EN116">
        <v>0.18181818180000001</v>
      </c>
      <c r="EO116">
        <v>0.21212121210000001</v>
      </c>
      <c r="EP116">
        <v>0.12121212119999999</v>
      </c>
      <c r="EQ116">
        <v>6.0606060599999997E-2</v>
      </c>
      <c r="ER116">
        <v>0.303030303</v>
      </c>
      <c r="ES116">
        <v>0</v>
      </c>
      <c r="ET116">
        <v>3.0303030299999999E-2</v>
      </c>
      <c r="EU116">
        <v>6.0606060599999997E-2</v>
      </c>
      <c r="EV116">
        <v>6.0606060599999997E-2</v>
      </c>
      <c r="EW116">
        <v>9.0909090900000003E-2</v>
      </c>
      <c r="EX116">
        <v>3.0303030299999999E-2</v>
      </c>
      <c r="EY116">
        <v>0.36363636360000001</v>
      </c>
      <c r="EZ116">
        <v>0.27272727270000002</v>
      </c>
      <c r="FA116">
        <v>0.303030303</v>
      </c>
      <c r="FB116">
        <v>0.42424242420000002</v>
      </c>
      <c r="FC116">
        <v>0.303030303</v>
      </c>
      <c r="FD116">
        <v>0.4545454545</v>
      </c>
      <c r="FE116">
        <v>0.57575757579999998</v>
      </c>
      <c r="FF116">
        <v>0.4545454545</v>
      </c>
      <c r="FG116">
        <v>0.27272727270000002</v>
      </c>
      <c r="FH116">
        <v>0.54545454550000005</v>
      </c>
      <c r="FI116">
        <v>0.12121212119999999</v>
      </c>
      <c r="FJ116">
        <v>6.0606060599999997E-2</v>
      </c>
      <c r="FK116">
        <v>0.12121212119999999</v>
      </c>
      <c r="FL116">
        <v>0.1515151515</v>
      </c>
      <c r="FM116">
        <v>6.0606060599999997E-2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3.0303030299999999E-2</v>
      </c>
      <c r="FT116">
        <v>3.0303030299999999E-2</v>
      </c>
      <c r="FU116">
        <v>6.0606060599999997E-2</v>
      </c>
      <c r="FV116">
        <v>6.0606060599999997E-2</v>
      </c>
      <c r="FW116">
        <v>6.0606060599999997E-2</v>
      </c>
      <c r="FX116">
        <v>0.12121212119999999</v>
      </c>
      <c r="FY116">
        <v>3.0303030299999999E-2</v>
      </c>
      <c r="FZ116">
        <v>6.0606060599999997E-2</v>
      </c>
      <c r="GA116">
        <v>0.12121212119999999</v>
      </c>
      <c r="GB116">
        <v>3.0303030299999999E-2</v>
      </c>
      <c r="GC116">
        <v>3.0303030299999999E-2</v>
      </c>
      <c r="GD116">
        <v>0.21212121210000001</v>
      </c>
      <c r="GE116">
        <v>0.18181818180000001</v>
      </c>
      <c r="GF116">
        <v>0.18181818180000001</v>
      </c>
      <c r="GG116">
        <v>0.18181818180000001</v>
      </c>
      <c r="GH116">
        <v>0.24242424239999999</v>
      </c>
      <c r="GI116">
        <v>0.24242424239999999</v>
      </c>
      <c r="GJ116">
        <v>2.65625</v>
      </c>
      <c r="GK116">
        <v>3.1290322581000001</v>
      </c>
      <c r="GL116">
        <v>3</v>
      </c>
      <c r="GM116">
        <v>2.84375</v>
      </c>
      <c r="GN116">
        <v>2.8709677418999999</v>
      </c>
      <c r="GO116">
        <v>2.9032258065000001</v>
      </c>
      <c r="GP116">
        <v>0.51515151520000002</v>
      </c>
      <c r="GQ116">
        <v>0.36363636360000001</v>
      </c>
      <c r="GR116">
        <v>0.42424242420000002</v>
      </c>
      <c r="GS116">
        <v>0.39393939389999999</v>
      </c>
      <c r="GT116">
        <v>0.48484848479999998</v>
      </c>
      <c r="GU116">
        <v>0.4545454545</v>
      </c>
      <c r="GV116">
        <v>3.0303030299999999E-2</v>
      </c>
      <c r="GW116">
        <v>6.0606060599999997E-2</v>
      </c>
      <c r="GX116">
        <v>3.0303030299999999E-2</v>
      </c>
      <c r="GY116">
        <v>3.0303030299999999E-2</v>
      </c>
      <c r="GZ116">
        <v>6.0606060599999997E-2</v>
      </c>
      <c r="HA116">
        <v>6.0606060599999997E-2</v>
      </c>
      <c r="HB116">
        <v>0.12121212119999999</v>
      </c>
      <c r="HC116">
        <v>0.36363636360000001</v>
      </c>
      <c r="HD116">
        <v>0.303030303</v>
      </c>
      <c r="HE116">
        <v>0.27272727270000002</v>
      </c>
      <c r="HF116">
        <v>0.18181818180000001</v>
      </c>
      <c r="HG116">
        <v>0.21212121210000001</v>
      </c>
      <c r="HH116" t="s">
        <v>958</v>
      </c>
      <c r="HJ116">
        <v>33</v>
      </c>
      <c r="HK116">
        <v>39</v>
      </c>
      <c r="HL116" t="s">
        <v>469</v>
      </c>
      <c r="HM116">
        <v>351</v>
      </c>
      <c r="HN116">
        <v>2</v>
      </c>
    </row>
    <row r="117" spans="1:222" x14ac:dyDescent="0.25">
      <c r="A117">
        <v>400159</v>
      </c>
      <c r="B117" t="s">
        <v>170</v>
      </c>
      <c r="D117" t="s">
        <v>44</v>
      </c>
      <c r="E117" t="s">
        <v>45</v>
      </c>
      <c r="M117" t="s">
        <v>38</v>
      </c>
      <c r="FD117"/>
      <c r="HH117" t="s">
        <v>959</v>
      </c>
      <c r="HL117" t="s">
        <v>170</v>
      </c>
      <c r="HM117">
        <v>332</v>
      </c>
    </row>
    <row r="118" spans="1:222" x14ac:dyDescent="0.25">
      <c r="A118">
        <v>400161</v>
      </c>
      <c r="B118" t="s">
        <v>162</v>
      </c>
      <c r="D118" t="s">
        <v>44</v>
      </c>
      <c r="E118" t="s">
        <v>45</v>
      </c>
      <c r="M118" t="s">
        <v>42</v>
      </c>
      <c r="FD118"/>
      <c r="HH118" t="s">
        <v>960</v>
      </c>
      <c r="HL118" t="s">
        <v>162</v>
      </c>
      <c r="HM118">
        <v>367</v>
      </c>
    </row>
    <row r="119" spans="1:222" x14ac:dyDescent="0.25">
      <c r="A119">
        <v>400162</v>
      </c>
      <c r="B119" t="s">
        <v>344</v>
      </c>
      <c r="D119" t="s">
        <v>44</v>
      </c>
      <c r="E119" t="s">
        <v>45</v>
      </c>
      <c r="M119" t="s">
        <v>42</v>
      </c>
      <c r="FD119"/>
      <c r="HH119" t="s">
        <v>961</v>
      </c>
      <c r="HL119" t="s">
        <v>344</v>
      </c>
      <c r="HM119">
        <v>986</v>
      </c>
    </row>
    <row r="120" spans="1:222" x14ac:dyDescent="0.25">
      <c r="A120">
        <v>400163</v>
      </c>
      <c r="B120" t="s">
        <v>1608</v>
      </c>
      <c r="D120" t="s">
        <v>44</v>
      </c>
      <c r="E120" t="s">
        <v>45</v>
      </c>
      <c r="M120" t="s">
        <v>38</v>
      </c>
      <c r="FD120"/>
      <c r="HH120" t="s">
        <v>962</v>
      </c>
      <c r="HL120" t="s">
        <v>1608</v>
      </c>
      <c r="HM120">
        <v>337</v>
      </c>
    </row>
    <row r="121" spans="1:222" x14ac:dyDescent="0.25">
      <c r="A121">
        <v>400164</v>
      </c>
      <c r="B121" t="s">
        <v>342</v>
      </c>
      <c r="D121" t="s">
        <v>80</v>
      </c>
      <c r="E121" t="s">
        <v>45</v>
      </c>
      <c r="M121" t="s">
        <v>42</v>
      </c>
      <c r="N121">
        <v>23.611111111</v>
      </c>
      <c r="O121">
        <v>15</v>
      </c>
      <c r="P121">
        <v>15</v>
      </c>
      <c r="Q121">
        <v>1</v>
      </c>
      <c r="R121">
        <v>1</v>
      </c>
      <c r="S121">
        <v>0</v>
      </c>
      <c r="T121">
        <v>13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6.6666666700000002E-2</v>
      </c>
      <c r="AH121">
        <v>0.33333333329999998</v>
      </c>
      <c r="AI121">
        <v>0.2</v>
      </c>
      <c r="AJ121">
        <v>0.2</v>
      </c>
      <c r="AK121">
        <v>0.2</v>
      </c>
      <c r="AL121">
        <v>0.2666666667</v>
      </c>
      <c r="AM121">
        <v>0.1333333333</v>
      </c>
      <c r="AN121">
        <v>0</v>
      </c>
      <c r="AO121">
        <v>6.6666666700000002E-2</v>
      </c>
      <c r="AP121">
        <v>0.1333333333</v>
      </c>
      <c r="AQ121">
        <v>0.1333333333</v>
      </c>
      <c r="AR121">
        <v>0.1333333333</v>
      </c>
      <c r="AS121">
        <v>0.8</v>
      </c>
      <c r="AT121">
        <v>0.73333333329999995</v>
      </c>
      <c r="AU121">
        <v>0.66666666669999997</v>
      </c>
      <c r="AV121">
        <v>0.53333333329999999</v>
      </c>
      <c r="AW121">
        <v>0.4</v>
      </c>
      <c r="AX121">
        <v>3.8</v>
      </c>
      <c r="AY121">
        <v>3.7857142857000001</v>
      </c>
      <c r="AZ121">
        <v>3.7692307692</v>
      </c>
      <c r="BA121">
        <v>3.5384615385</v>
      </c>
      <c r="BB121">
        <v>3.0769230769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6.6666666700000002E-2</v>
      </c>
      <c r="BJ121">
        <v>0</v>
      </c>
      <c r="BK121">
        <v>6.6666666700000002E-2</v>
      </c>
      <c r="BL121">
        <v>6.6666666700000002E-2</v>
      </c>
      <c r="BM121">
        <v>0.2</v>
      </c>
      <c r="BN121">
        <v>0.1333333333</v>
      </c>
      <c r="BO121">
        <v>3.7857142857000001</v>
      </c>
      <c r="BP121">
        <v>3.9333333332999998</v>
      </c>
      <c r="BQ121">
        <v>3.7857142857000001</v>
      </c>
      <c r="BR121">
        <v>3.6666666666999999</v>
      </c>
      <c r="BS121">
        <v>3.4666666667000001</v>
      </c>
      <c r="BT121">
        <v>3.6666666666999999</v>
      </c>
      <c r="BU121">
        <v>6.6666666700000002E-2</v>
      </c>
      <c r="BV121">
        <v>6.6666666700000002E-2</v>
      </c>
      <c r="BW121">
        <v>6.6666666700000002E-2</v>
      </c>
      <c r="BX121">
        <v>0.2</v>
      </c>
      <c r="BY121">
        <v>0.1333333333</v>
      </c>
      <c r="BZ121">
        <v>6.6666666700000002E-2</v>
      </c>
      <c r="CA121">
        <v>6.6666666700000002E-2</v>
      </c>
      <c r="CB121">
        <v>0</v>
      </c>
      <c r="CC121">
        <v>6.6666666700000002E-2</v>
      </c>
      <c r="CD121">
        <v>0</v>
      </c>
      <c r="CE121">
        <v>0</v>
      </c>
      <c r="CF121">
        <v>0</v>
      </c>
      <c r="CG121">
        <v>0.8</v>
      </c>
      <c r="CH121">
        <v>0.93333333330000001</v>
      </c>
      <c r="CI121">
        <v>0.8</v>
      </c>
      <c r="CJ121">
        <v>0.73333333329999995</v>
      </c>
      <c r="CK121">
        <v>0.66666666669999997</v>
      </c>
      <c r="CL121">
        <v>0.8</v>
      </c>
      <c r="CM121">
        <v>0.2666666667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0.2</v>
      </c>
      <c r="DC121">
        <v>0.2666666667</v>
      </c>
      <c r="DD121">
        <v>0.33333333329999998</v>
      </c>
      <c r="DE121">
        <v>0.1333333333</v>
      </c>
      <c r="DF121">
        <v>0.2</v>
      </c>
      <c r="DG121">
        <v>0.2666666667</v>
      </c>
      <c r="DH121">
        <v>0.4</v>
      </c>
      <c r="DI121">
        <v>6.6666666700000002E-2</v>
      </c>
      <c r="DJ121">
        <v>0.2666666667</v>
      </c>
      <c r="DK121">
        <v>0.2666666667</v>
      </c>
      <c r="DL121">
        <v>0.46666666670000001</v>
      </c>
      <c r="DM121">
        <v>0.66666666669999997</v>
      </c>
      <c r="DN121">
        <v>0.6</v>
      </c>
      <c r="DO121">
        <v>0.53333333329999999</v>
      </c>
      <c r="DP121">
        <v>0.2666666667</v>
      </c>
      <c r="DQ121">
        <v>0.6</v>
      </c>
      <c r="DR121">
        <v>0.2</v>
      </c>
      <c r="DS121">
        <v>0.2</v>
      </c>
      <c r="DT121">
        <v>0.2</v>
      </c>
      <c r="DU121">
        <v>0.2</v>
      </c>
      <c r="DV121">
        <v>0.2</v>
      </c>
      <c r="DW121">
        <v>0.2</v>
      </c>
      <c r="DX121">
        <v>0.33333333329999998</v>
      </c>
      <c r="DY121">
        <v>0.33333333329999998</v>
      </c>
      <c r="DZ121">
        <v>0.33333333329999998</v>
      </c>
      <c r="EA121">
        <v>2.6666666666999999</v>
      </c>
      <c r="EB121">
        <v>3.5833333333000001</v>
      </c>
      <c r="EC121">
        <v>3.8333333333000001</v>
      </c>
      <c r="ED121">
        <v>3.75</v>
      </c>
      <c r="EE121">
        <v>3.6666666666999999</v>
      </c>
      <c r="EF121">
        <v>3.4</v>
      </c>
      <c r="EG121">
        <v>3.9</v>
      </c>
      <c r="EH121">
        <v>3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6.6666666700000002E-2</v>
      </c>
      <c r="EP121">
        <v>0.2</v>
      </c>
      <c r="EQ121">
        <v>0.1333333333</v>
      </c>
      <c r="ER121">
        <v>0.33333333329999998</v>
      </c>
      <c r="ES121">
        <v>0.2666666667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0.2</v>
      </c>
      <c r="EZ121">
        <v>0.4</v>
      </c>
      <c r="FA121">
        <v>0.1333333333</v>
      </c>
      <c r="FB121">
        <v>0.2666666667</v>
      </c>
      <c r="FC121">
        <v>0.33333333329999998</v>
      </c>
      <c r="FD121">
        <v>0.4</v>
      </c>
      <c r="FE121">
        <v>0.33333333329999998</v>
      </c>
      <c r="FF121">
        <v>6.6666666700000002E-2</v>
      </c>
      <c r="FG121">
        <v>0.4</v>
      </c>
      <c r="FH121">
        <v>0.4</v>
      </c>
      <c r="FI121">
        <v>0.1333333333</v>
      </c>
      <c r="FJ121">
        <v>6.6666666700000002E-2</v>
      </c>
      <c r="FK121">
        <v>0.2</v>
      </c>
      <c r="FL121">
        <v>0.1333333333</v>
      </c>
      <c r="FM121">
        <v>6.6666666700000002E-2</v>
      </c>
      <c r="FN121">
        <v>0</v>
      </c>
      <c r="FO121">
        <v>0</v>
      </c>
      <c r="FP121">
        <v>0.33333333329999998</v>
      </c>
      <c r="FQ121">
        <v>0</v>
      </c>
      <c r="FR121">
        <v>0</v>
      </c>
      <c r="FS121">
        <v>0.2666666667</v>
      </c>
      <c r="FT121">
        <v>0.2</v>
      </c>
      <c r="FU121">
        <v>0.2666666667</v>
      </c>
      <c r="FV121">
        <v>0.2</v>
      </c>
      <c r="FW121">
        <v>0.2</v>
      </c>
      <c r="FX121">
        <v>6.6666666700000002E-2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0.2</v>
      </c>
      <c r="GE121">
        <v>0</v>
      </c>
      <c r="GF121">
        <v>6.6666666700000002E-2</v>
      </c>
      <c r="GG121">
        <v>6.6666666700000002E-2</v>
      </c>
      <c r="GH121">
        <v>0.1333333333</v>
      </c>
      <c r="GI121">
        <v>0.2</v>
      </c>
      <c r="GJ121">
        <v>2.8333333333000001</v>
      </c>
      <c r="GK121">
        <v>3.4545454544999998</v>
      </c>
      <c r="GL121">
        <v>3.3333333333000001</v>
      </c>
      <c r="GM121">
        <v>3.3636363636</v>
      </c>
      <c r="GN121">
        <v>3.3636363636</v>
      </c>
      <c r="GO121">
        <v>3.25</v>
      </c>
      <c r="GP121">
        <v>0.33333333329999998</v>
      </c>
      <c r="GQ121">
        <v>0.4</v>
      </c>
      <c r="GR121">
        <v>0.4</v>
      </c>
      <c r="GS121">
        <v>0.33333333329999998</v>
      </c>
      <c r="GT121">
        <v>0.2</v>
      </c>
      <c r="GU121">
        <v>0.2</v>
      </c>
      <c r="GV121">
        <v>0.2</v>
      </c>
      <c r="GW121">
        <v>0.2666666667</v>
      </c>
      <c r="GX121">
        <v>0.2</v>
      </c>
      <c r="GY121">
        <v>0.2666666667</v>
      </c>
      <c r="GZ121">
        <v>0.2666666667</v>
      </c>
      <c r="HA121">
        <v>0.2</v>
      </c>
      <c r="HB121">
        <v>0.2</v>
      </c>
      <c r="HC121">
        <v>0.33333333329999998</v>
      </c>
      <c r="HD121">
        <v>0.33333333329999998</v>
      </c>
      <c r="HE121">
        <v>0.33333333329999998</v>
      </c>
      <c r="HF121">
        <v>0.4</v>
      </c>
      <c r="HG121">
        <v>0.4</v>
      </c>
      <c r="HH121" t="s">
        <v>1562</v>
      </c>
      <c r="HJ121">
        <v>15</v>
      </c>
      <c r="HK121">
        <v>17</v>
      </c>
      <c r="HL121" t="s">
        <v>342</v>
      </c>
      <c r="HM121">
        <v>72</v>
      </c>
      <c r="HN121">
        <v>0</v>
      </c>
    </row>
    <row r="122" spans="1:222" x14ac:dyDescent="0.25">
      <c r="A122">
        <v>400165</v>
      </c>
      <c r="B122" t="s">
        <v>388</v>
      </c>
      <c r="D122" t="s">
        <v>44</v>
      </c>
      <c r="E122" t="s">
        <v>45</v>
      </c>
      <c r="M122" t="s">
        <v>38</v>
      </c>
      <c r="FD122"/>
      <c r="HH122" t="s">
        <v>963</v>
      </c>
      <c r="HL122" t="s">
        <v>388</v>
      </c>
      <c r="HM122">
        <v>282</v>
      </c>
    </row>
    <row r="123" spans="1:222" x14ac:dyDescent="0.25">
      <c r="A123">
        <v>400167</v>
      </c>
      <c r="B123" t="s">
        <v>332</v>
      </c>
      <c r="D123" t="s">
        <v>44</v>
      </c>
      <c r="E123" t="s">
        <v>45</v>
      </c>
      <c r="M123" t="s">
        <v>38</v>
      </c>
      <c r="FD123"/>
      <c r="HH123" t="s">
        <v>964</v>
      </c>
      <c r="HL123" t="s">
        <v>332</v>
      </c>
      <c r="HM123">
        <v>703</v>
      </c>
    </row>
    <row r="124" spans="1:222" x14ac:dyDescent="0.25">
      <c r="A124">
        <v>400168</v>
      </c>
      <c r="B124" t="s">
        <v>289</v>
      </c>
      <c r="D124" t="s">
        <v>44</v>
      </c>
      <c r="E124" t="s">
        <v>45</v>
      </c>
      <c r="M124" t="s">
        <v>38</v>
      </c>
      <c r="N124">
        <v>12.996389892</v>
      </c>
      <c r="O124">
        <v>31</v>
      </c>
      <c r="P124">
        <v>31</v>
      </c>
      <c r="Q124">
        <v>0</v>
      </c>
      <c r="R124">
        <v>27</v>
      </c>
      <c r="S124">
        <v>0</v>
      </c>
      <c r="T124">
        <v>2</v>
      </c>
      <c r="U124">
        <v>0</v>
      </c>
      <c r="V124">
        <v>0</v>
      </c>
      <c r="W124">
        <v>1</v>
      </c>
      <c r="X124">
        <v>1</v>
      </c>
      <c r="Y124">
        <v>3.2258064500000003E-2</v>
      </c>
      <c r="Z124">
        <v>3.2258064500000003E-2</v>
      </c>
      <c r="AA124">
        <v>0</v>
      </c>
      <c r="AB124">
        <v>6.4516129000000005E-2</v>
      </c>
      <c r="AC124">
        <v>9.6774193499999994E-2</v>
      </c>
      <c r="AD124">
        <v>6.4516129000000005E-2</v>
      </c>
      <c r="AE124">
        <v>3.2258064500000003E-2</v>
      </c>
      <c r="AF124">
        <v>0.12903225809999999</v>
      </c>
      <c r="AG124">
        <v>6.4516129000000005E-2</v>
      </c>
      <c r="AH124">
        <v>0.1935483871</v>
      </c>
      <c r="AI124">
        <v>0.12903225809999999</v>
      </c>
      <c r="AJ124">
        <v>0.29032258059999999</v>
      </c>
      <c r="AK124">
        <v>6.4516129000000005E-2</v>
      </c>
      <c r="AL124">
        <v>0.32258064520000002</v>
      </c>
      <c r="AM124">
        <v>6.4516129000000005E-2</v>
      </c>
      <c r="AN124">
        <v>0</v>
      </c>
      <c r="AO124">
        <v>0</v>
      </c>
      <c r="AP124">
        <v>0</v>
      </c>
      <c r="AQ124">
        <v>3.2258064500000003E-2</v>
      </c>
      <c r="AR124">
        <v>3.2258064500000003E-2</v>
      </c>
      <c r="AS124">
        <v>0.77419354839999999</v>
      </c>
      <c r="AT124">
        <v>0.64516129030000002</v>
      </c>
      <c r="AU124">
        <v>0.8064516129</v>
      </c>
      <c r="AV124">
        <v>0.51612903229999996</v>
      </c>
      <c r="AW124">
        <v>0.61290322580000001</v>
      </c>
      <c r="AX124">
        <v>3.6451612902999999</v>
      </c>
      <c r="AY124">
        <v>3.5483870968</v>
      </c>
      <c r="AZ124">
        <v>3.6774193548</v>
      </c>
      <c r="BA124">
        <v>3.3333333333000001</v>
      </c>
      <c r="BB124">
        <v>3.2333333333000001</v>
      </c>
      <c r="BC124">
        <v>3.2258064500000003E-2</v>
      </c>
      <c r="BD124">
        <v>6.4516129000000005E-2</v>
      </c>
      <c r="BE124">
        <v>6.4516129000000005E-2</v>
      </c>
      <c r="BF124">
        <v>3.2258064500000003E-2</v>
      </c>
      <c r="BG124">
        <v>3.2258064500000003E-2</v>
      </c>
      <c r="BH124">
        <v>3.2258064500000003E-2</v>
      </c>
      <c r="BI124">
        <v>3.2258064500000003E-2</v>
      </c>
      <c r="BJ124">
        <v>0</v>
      </c>
      <c r="BK124">
        <v>3.2258064500000003E-2</v>
      </c>
      <c r="BL124">
        <v>0</v>
      </c>
      <c r="BM124">
        <v>9.6774193499999994E-2</v>
      </c>
      <c r="BN124">
        <v>3.2258064500000003E-2</v>
      </c>
      <c r="BO124">
        <v>3.7096774194000002</v>
      </c>
      <c r="BP124">
        <v>3.6129032257999998</v>
      </c>
      <c r="BQ124">
        <v>3.4838709677000002</v>
      </c>
      <c r="BR124">
        <v>3.6333333333</v>
      </c>
      <c r="BS124">
        <v>3.5161290322999998</v>
      </c>
      <c r="BT124">
        <v>3.5806451613000001</v>
      </c>
      <c r="BU124">
        <v>0.12903225809999999</v>
      </c>
      <c r="BV124">
        <v>0.1935483871</v>
      </c>
      <c r="BW124">
        <v>0.25806451609999997</v>
      </c>
      <c r="BX124">
        <v>0.25806451609999997</v>
      </c>
      <c r="BY124">
        <v>0.1935483871</v>
      </c>
      <c r="BZ124">
        <v>0.25806451609999997</v>
      </c>
      <c r="CA124">
        <v>0</v>
      </c>
      <c r="CB124">
        <v>0</v>
      </c>
      <c r="CC124">
        <v>0</v>
      </c>
      <c r="CD124">
        <v>3.2258064500000003E-2</v>
      </c>
      <c r="CE124">
        <v>0</v>
      </c>
      <c r="CF124">
        <v>0</v>
      </c>
      <c r="CG124">
        <v>0.8064516129</v>
      </c>
      <c r="CH124">
        <v>0.74193548389999997</v>
      </c>
      <c r="CI124">
        <v>0.64516129030000002</v>
      </c>
      <c r="CJ124">
        <v>0.67741935480000004</v>
      </c>
      <c r="CK124">
        <v>0.67741935480000004</v>
      </c>
      <c r="CL124">
        <v>0.67741935480000004</v>
      </c>
      <c r="CM124">
        <v>6.4516129000000005E-2</v>
      </c>
      <c r="CN124">
        <v>0</v>
      </c>
      <c r="CO124">
        <v>3.2258064500000003E-2</v>
      </c>
      <c r="CP124">
        <v>3.2258064500000003E-2</v>
      </c>
      <c r="CQ124">
        <v>3.2258064500000003E-2</v>
      </c>
      <c r="CR124">
        <v>3.2258064500000003E-2</v>
      </c>
      <c r="CS124">
        <v>3.2258064500000003E-2</v>
      </c>
      <c r="CT124">
        <v>0</v>
      </c>
      <c r="CU124">
        <v>0.22580645160000001</v>
      </c>
      <c r="CV124">
        <v>6.4516129000000005E-2</v>
      </c>
      <c r="CW124">
        <v>0</v>
      </c>
      <c r="CX124">
        <v>0</v>
      </c>
      <c r="CY124">
        <v>6.4516129000000005E-2</v>
      </c>
      <c r="CZ124">
        <v>6.4516129000000005E-2</v>
      </c>
      <c r="DA124">
        <v>6.4516129000000005E-2</v>
      </c>
      <c r="DB124">
        <v>6.4516129000000005E-2</v>
      </c>
      <c r="DC124">
        <v>0.25806451609999997</v>
      </c>
      <c r="DD124">
        <v>0.1935483871</v>
      </c>
      <c r="DE124">
        <v>0.22580645160000001</v>
      </c>
      <c r="DF124">
        <v>0.25806451609999997</v>
      </c>
      <c r="DG124">
        <v>0.29032258059999999</v>
      </c>
      <c r="DH124">
        <v>0.25806451609999997</v>
      </c>
      <c r="DI124">
        <v>0.16129032260000001</v>
      </c>
      <c r="DJ124">
        <v>9.6774193499999994E-2</v>
      </c>
      <c r="DK124">
        <v>0.41935483870000001</v>
      </c>
      <c r="DL124">
        <v>0.74193548389999997</v>
      </c>
      <c r="DM124">
        <v>0.74193548389999997</v>
      </c>
      <c r="DN124">
        <v>0.70967741939999995</v>
      </c>
      <c r="DO124">
        <v>0.61290322580000001</v>
      </c>
      <c r="DP124">
        <v>0.64516129030000002</v>
      </c>
      <c r="DQ124">
        <v>0.74193548389999997</v>
      </c>
      <c r="DR124">
        <v>0.83870967740000002</v>
      </c>
      <c r="DS124">
        <v>3.2258064500000003E-2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3.0666666667000002</v>
      </c>
      <c r="EB124">
        <v>3.6774193548</v>
      </c>
      <c r="EC124">
        <v>3.6774193548</v>
      </c>
      <c r="ED124">
        <v>3.6451612902999999</v>
      </c>
      <c r="EE124">
        <v>3.4838709677000002</v>
      </c>
      <c r="EF124">
        <v>3.5161290322999998</v>
      </c>
      <c r="EG124">
        <v>3.6129032257999998</v>
      </c>
      <c r="EH124">
        <v>3.7741935484</v>
      </c>
      <c r="EI124">
        <v>3.2258064500000003E-2</v>
      </c>
      <c r="EJ124">
        <v>0</v>
      </c>
      <c r="EK124">
        <v>3.2258064500000003E-2</v>
      </c>
      <c r="EL124">
        <v>3.2258064500000003E-2</v>
      </c>
      <c r="EM124">
        <v>3.2258064500000003E-2</v>
      </c>
      <c r="EN124">
        <v>6.4516129000000005E-2</v>
      </c>
      <c r="EO124">
        <v>6.4516129000000005E-2</v>
      </c>
      <c r="EP124">
        <v>3.2258064500000003E-2</v>
      </c>
      <c r="EQ124">
        <v>0.12903225809999999</v>
      </c>
      <c r="ER124">
        <v>0.58064516129999999</v>
      </c>
      <c r="ES124">
        <v>0</v>
      </c>
      <c r="ET124">
        <v>6.4516129000000005E-2</v>
      </c>
      <c r="EU124">
        <v>3.2258064500000003E-2</v>
      </c>
      <c r="EV124">
        <v>3.2258064500000003E-2</v>
      </c>
      <c r="EW124">
        <v>6.4516129000000005E-2</v>
      </c>
      <c r="EX124">
        <v>3.2258064500000003E-2</v>
      </c>
      <c r="EY124">
        <v>0.16129032260000001</v>
      </c>
      <c r="EZ124">
        <v>0.22580645160000001</v>
      </c>
      <c r="FA124">
        <v>0.35483870969999998</v>
      </c>
      <c r="FB124">
        <v>0.48387096769999999</v>
      </c>
      <c r="FC124">
        <v>0.22580645160000001</v>
      </c>
      <c r="FD124">
        <v>0.74193548389999997</v>
      </c>
      <c r="FE124">
        <v>0.67741935480000004</v>
      </c>
      <c r="FF124">
        <v>0.58064516129999999</v>
      </c>
      <c r="FG124">
        <v>0.45161290320000003</v>
      </c>
      <c r="FH124">
        <v>0.74193548389999997</v>
      </c>
      <c r="FI124">
        <v>3.2258064500000003E-2</v>
      </c>
      <c r="FJ124">
        <v>6.4516129000000005E-2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3.2258064500000003E-2</v>
      </c>
      <c r="FV124">
        <v>0</v>
      </c>
      <c r="FW124">
        <v>0</v>
      </c>
      <c r="FX124">
        <v>0.12903225809999999</v>
      </c>
      <c r="FY124">
        <v>3.2258064500000003E-2</v>
      </c>
      <c r="FZ124">
        <v>6.4516129000000005E-2</v>
      </c>
      <c r="GA124">
        <v>0.22580645160000001</v>
      </c>
      <c r="GB124">
        <v>9.6774193499999994E-2</v>
      </c>
      <c r="GC124">
        <v>0.1935483871</v>
      </c>
      <c r="GD124">
        <v>0.22580645160000001</v>
      </c>
      <c r="GE124">
        <v>0.16129032260000001</v>
      </c>
      <c r="GF124">
        <v>0.16129032260000001</v>
      </c>
      <c r="GG124">
        <v>0.16129032260000001</v>
      </c>
      <c r="GH124">
        <v>0.38709677419999999</v>
      </c>
      <c r="GI124">
        <v>0.22580645160000001</v>
      </c>
      <c r="GJ124">
        <v>2.7</v>
      </c>
      <c r="GK124">
        <v>3.1935483870999999</v>
      </c>
      <c r="GL124">
        <v>3.1290322581000001</v>
      </c>
      <c r="GM124">
        <v>2.7333333333000001</v>
      </c>
      <c r="GN124">
        <v>2.5862068965999998</v>
      </c>
      <c r="GO124">
        <v>2.6333333333</v>
      </c>
      <c r="GP124">
        <v>0.41935483870000001</v>
      </c>
      <c r="GQ124">
        <v>0.38709677419999999</v>
      </c>
      <c r="GR124">
        <v>0.35483870969999998</v>
      </c>
      <c r="GS124">
        <v>0.22580645160000001</v>
      </c>
      <c r="GT124">
        <v>0.25806451609999997</v>
      </c>
      <c r="GU124">
        <v>0.29032258059999999</v>
      </c>
      <c r="GV124">
        <v>3.2258064500000003E-2</v>
      </c>
      <c r="GW124">
        <v>0</v>
      </c>
      <c r="GX124">
        <v>0</v>
      </c>
      <c r="GY124">
        <v>3.2258064500000003E-2</v>
      </c>
      <c r="GZ124">
        <v>6.4516129000000005E-2</v>
      </c>
      <c r="HA124">
        <v>3.2258064500000003E-2</v>
      </c>
      <c r="HB124">
        <v>0.1935483871</v>
      </c>
      <c r="HC124">
        <v>0.41935483870000001</v>
      </c>
      <c r="HD124">
        <v>0.41935483870000001</v>
      </c>
      <c r="HE124">
        <v>0.35483870969999998</v>
      </c>
      <c r="HF124">
        <v>0.1935483871</v>
      </c>
      <c r="HG124">
        <v>0.25806451609999997</v>
      </c>
      <c r="HH124" t="s">
        <v>965</v>
      </c>
      <c r="HJ124">
        <v>31</v>
      </c>
      <c r="HK124">
        <v>36</v>
      </c>
      <c r="HL124" t="s">
        <v>289</v>
      </c>
      <c r="HM124">
        <v>277</v>
      </c>
      <c r="HN124">
        <v>0</v>
      </c>
    </row>
    <row r="125" spans="1:222" x14ac:dyDescent="0.25">
      <c r="A125">
        <v>400169</v>
      </c>
      <c r="B125" t="s">
        <v>476</v>
      </c>
      <c r="D125" t="s">
        <v>44</v>
      </c>
      <c r="E125" t="s">
        <v>45</v>
      </c>
      <c r="M125" t="s">
        <v>42</v>
      </c>
      <c r="FD125"/>
      <c r="HH125" t="s">
        <v>966</v>
      </c>
      <c r="HL125" t="s">
        <v>476</v>
      </c>
      <c r="HM125">
        <v>983</v>
      </c>
    </row>
    <row r="126" spans="1:222" x14ac:dyDescent="0.25">
      <c r="A126">
        <v>400170</v>
      </c>
      <c r="B126" t="s">
        <v>468</v>
      </c>
      <c r="D126" t="s">
        <v>44</v>
      </c>
      <c r="E126" t="s">
        <v>45</v>
      </c>
      <c r="M126" t="s">
        <v>42</v>
      </c>
      <c r="FD126"/>
      <c r="HH126" t="s">
        <v>967</v>
      </c>
      <c r="HL126" t="s">
        <v>468</v>
      </c>
      <c r="HM126">
        <v>453</v>
      </c>
    </row>
    <row r="127" spans="1:222" x14ac:dyDescent="0.25">
      <c r="A127">
        <v>400171</v>
      </c>
      <c r="B127" t="s">
        <v>267</v>
      </c>
      <c r="D127" t="s">
        <v>44</v>
      </c>
      <c r="E127" t="s">
        <v>45</v>
      </c>
      <c r="M127" t="s">
        <v>42</v>
      </c>
      <c r="FD127"/>
      <c r="HH127" t="s">
        <v>968</v>
      </c>
      <c r="HL127" t="s">
        <v>267</v>
      </c>
      <c r="HM127">
        <v>223</v>
      </c>
    </row>
    <row r="128" spans="1:222" x14ac:dyDescent="0.25">
      <c r="A128">
        <v>400172</v>
      </c>
      <c r="B128" t="s">
        <v>70</v>
      </c>
      <c r="C128" t="s">
        <v>42</v>
      </c>
      <c r="D128" t="s">
        <v>44</v>
      </c>
      <c r="E128" s="151">
        <v>0.47</v>
      </c>
      <c r="F128">
        <v>52</v>
      </c>
      <c r="G128" t="s">
        <v>40</v>
      </c>
      <c r="H128">
        <v>45</v>
      </c>
      <c r="I128" t="s">
        <v>40</v>
      </c>
      <c r="J128">
        <v>78</v>
      </c>
      <c r="K128" t="s">
        <v>39</v>
      </c>
      <c r="L128">
        <v>8.65</v>
      </c>
      <c r="M128" t="s">
        <v>42</v>
      </c>
      <c r="N128">
        <v>46.236559139999997</v>
      </c>
      <c r="O128">
        <v>189</v>
      </c>
      <c r="P128">
        <v>189</v>
      </c>
      <c r="Q128">
        <v>3</v>
      </c>
      <c r="R128">
        <v>3</v>
      </c>
      <c r="S128">
        <v>2</v>
      </c>
      <c r="T128">
        <v>166</v>
      </c>
      <c r="U128">
        <v>1</v>
      </c>
      <c r="V128">
        <v>0</v>
      </c>
      <c r="W128">
        <v>2</v>
      </c>
      <c r="X128">
        <v>2</v>
      </c>
      <c r="Y128">
        <v>1.5873015899999999E-2</v>
      </c>
      <c r="Z128">
        <v>2.1164021200000001E-2</v>
      </c>
      <c r="AA128">
        <v>2.6455026499999999E-2</v>
      </c>
      <c r="AB128">
        <v>3.7037037000000002E-2</v>
      </c>
      <c r="AC128">
        <v>7.9365079399999997E-2</v>
      </c>
      <c r="AD128">
        <v>5.2910052899999997E-2</v>
      </c>
      <c r="AE128">
        <v>6.87830688E-2</v>
      </c>
      <c r="AF128">
        <v>5.2910052899999997E-2</v>
      </c>
      <c r="AG128">
        <v>5.8201058200000003E-2</v>
      </c>
      <c r="AH128">
        <v>0.15873015870000001</v>
      </c>
      <c r="AI128">
        <v>0.42857142860000003</v>
      </c>
      <c r="AJ128">
        <v>0.4391534392</v>
      </c>
      <c r="AK128">
        <v>0.3650793651</v>
      </c>
      <c r="AL128">
        <v>0.46560846560000002</v>
      </c>
      <c r="AM128">
        <v>0.37037037039999998</v>
      </c>
      <c r="AN128">
        <v>1.05820106E-2</v>
      </c>
      <c r="AO128">
        <v>5.2910052899999997E-2</v>
      </c>
      <c r="AP128">
        <v>4.23280423E-2</v>
      </c>
      <c r="AQ128">
        <v>6.3492063500000001E-2</v>
      </c>
      <c r="AR128">
        <v>4.7619047599999999E-2</v>
      </c>
      <c r="AS128">
        <v>0.4920634921</v>
      </c>
      <c r="AT128">
        <v>0.417989418</v>
      </c>
      <c r="AU128">
        <v>0.51322751320000004</v>
      </c>
      <c r="AV128">
        <v>0.37566137570000002</v>
      </c>
      <c r="AW128">
        <v>0.3439153439</v>
      </c>
      <c r="AX128">
        <v>3.4117647059</v>
      </c>
      <c r="AY128">
        <v>3.3240223464</v>
      </c>
      <c r="AZ128">
        <v>3.4254143645999999</v>
      </c>
      <c r="BA128">
        <v>3.2598870056</v>
      </c>
      <c r="BB128">
        <v>3.0277777777999999</v>
      </c>
      <c r="BC128">
        <v>5.2910053000000002E-3</v>
      </c>
      <c r="BD128">
        <v>1.5873015899999999E-2</v>
      </c>
      <c r="BE128">
        <v>1.05820106E-2</v>
      </c>
      <c r="BF128">
        <v>8.9947089899999999E-2</v>
      </c>
      <c r="BG128">
        <v>0.18518518519999999</v>
      </c>
      <c r="BH128">
        <v>0.1216931217</v>
      </c>
      <c r="BI128">
        <v>3.1746031700000003E-2</v>
      </c>
      <c r="BJ128">
        <v>4.23280423E-2</v>
      </c>
      <c r="BK128">
        <v>3.7037037000000002E-2</v>
      </c>
      <c r="BL128">
        <v>0.13227513229999999</v>
      </c>
      <c r="BM128">
        <v>0.15873015870000001</v>
      </c>
      <c r="BN128">
        <v>7.4074074099999998E-2</v>
      </c>
      <c r="BO128">
        <v>3.5860215054000002</v>
      </c>
      <c r="BP128">
        <v>3.4858757061999999</v>
      </c>
      <c r="BQ128">
        <v>3.4335260116000001</v>
      </c>
      <c r="BR128">
        <v>3.0465116279000002</v>
      </c>
      <c r="BS128">
        <v>2.7613636364</v>
      </c>
      <c r="BT128">
        <v>3.0446927374000001</v>
      </c>
      <c r="BU128">
        <v>0.32804232799999999</v>
      </c>
      <c r="BV128">
        <v>0.34920634919999999</v>
      </c>
      <c r="BW128">
        <v>0.41269841270000002</v>
      </c>
      <c r="BX128">
        <v>0.33333333329999998</v>
      </c>
      <c r="BY128">
        <v>0.28042328039999997</v>
      </c>
      <c r="BZ128">
        <v>0.39153439150000002</v>
      </c>
      <c r="CA128">
        <v>1.5873015899999999E-2</v>
      </c>
      <c r="CB128">
        <v>6.3492063500000001E-2</v>
      </c>
      <c r="CC128">
        <v>8.4656084699999995E-2</v>
      </c>
      <c r="CD128">
        <v>8.9947089899999999E-2</v>
      </c>
      <c r="CE128">
        <v>6.87830688E-2</v>
      </c>
      <c r="CF128">
        <v>5.2910052899999997E-2</v>
      </c>
      <c r="CG128">
        <v>0.61904761900000005</v>
      </c>
      <c r="CH128">
        <v>0.52910052910000005</v>
      </c>
      <c r="CI128">
        <v>0.455026455</v>
      </c>
      <c r="CJ128">
        <v>0.35449735449999997</v>
      </c>
      <c r="CK128">
        <v>0.30687830690000001</v>
      </c>
      <c r="CL128">
        <v>0.35978835980000001</v>
      </c>
      <c r="CM128">
        <v>0.13227513229999999</v>
      </c>
      <c r="CN128">
        <v>5.2910053000000002E-3</v>
      </c>
      <c r="CO128">
        <v>5.2910053000000002E-3</v>
      </c>
      <c r="CP128">
        <v>1.5873015899999999E-2</v>
      </c>
      <c r="CQ128">
        <v>1.05820106E-2</v>
      </c>
      <c r="CR128">
        <v>1.5873015899999999E-2</v>
      </c>
      <c r="CS128">
        <v>2.1164021200000001E-2</v>
      </c>
      <c r="CT128">
        <v>3.1746031700000003E-2</v>
      </c>
      <c r="CU128">
        <v>0.1005291005</v>
      </c>
      <c r="CV128">
        <v>3.7037037000000002E-2</v>
      </c>
      <c r="CW128">
        <v>3.1746031700000003E-2</v>
      </c>
      <c r="CX128">
        <v>6.3492063500000001E-2</v>
      </c>
      <c r="CY128">
        <v>6.87830688E-2</v>
      </c>
      <c r="CZ128">
        <v>6.3492063500000001E-2</v>
      </c>
      <c r="DA128">
        <v>1.05820106E-2</v>
      </c>
      <c r="DB128">
        <v>8.4656084699999995E-2</v>
      </c>
      <c r="DC128">
        <v>0.291005291</v>
      </c>
      <c r="DD128">
        <v>0.40211640209999999</v>
      </c>
      <c r="DE128">
        <v>0.32275132280000002</v>
      </c>
      <c r="DF128">
        <v>0.34920634919999999</v>
      </c>
      <c r="DG128">
        <v>0.39153439150000002</v>
      </c>
      <c r="DH128">
        <v>0.47089947090000001</v>
      </c>
      <c r="DI128">
        <v>0.37037037039999998</v>
      </c>
      <c r="DJ128">
        <v>0.417989418</v>
      </c>
      <c r="DK128">
        <v>0.3650793651</v>
      </c>
      <c r="DL128">
        <v>0.50264550259999996</v>
      </c>
      <c r="DM128">
        <v>0.57671957669999996</v>
      </c>
      <c r="DN128">
        <v>0.4920634921</v>
      </c>
      <c r="DO128">
        <v>0.455026455</v>
      </c>
      <c r="DP128">
        <v>0.3650793651</v>
      </c>
      <c r="DQ128">
        <v>0.54497354499999995</v>
      </c>
      <c r="DR128">
        <v>0.39682539680000001</v>
      </c>
      <c r="DS128">
        <v>0.11111111110000001</v>
      </c>
      <c r="DT128">
        <v>5.2910052899999997E-2</v>
      </c>
      <c r="DU128">
        <v>6.3492063500000001E-2</v>
      </c>
      <c r="DV128">
        <v>7.9365079399999997E-2</v>
      </c>
      <c r="DW128">
        <v>7.4074074099999998E-2</v>
      </c>
      <c r="DX128">
        <v>8.4656084699999995E-2</v>
      </c>
      <c r="DY128">
        <v>5.2910052899999997E-2</v>
      </c>
      <c r="DZ128">
        <v>6.87830688E-2</v>
      </c>
      <c r="EA128">
        <v>3</v>
      </c>
      <c r="EB128">
        <v>3.4804469274000001</v>
      </c>
      <c r="EC128">
        <v>3.5706214689000002</v>
      </c>
      <c r="ED128">
        <v>3.4310344827999999</v>
      </c>
      <c r="EE128">
        <v>3.3942857143</v>
      </c>
      <c r="EF128">
        <v>3.2947976879</v>
      </c>
      <c r="EG128">
        <v>3.5195530725999999</v>
      </c>
      <c r="EH128">
        <v>3.2670454544999998</v>
      </c>
      <c r="EI128">
        <v>1.5873015899999999E-2</v>
      </c>
      <c r="EJ128">
        <v>1.5873015899999999E-2</v>
      </c>
      <c r="EK128">
        <v>1.5873015899999999E-2</v>
      </c>
      <c r="EL128">
        <v>2.1164021200000001E-2</v>
      </c>
      <c r="EM128">
        <v>2.6455026499999999E-2</v>
      </c>
      <c r="EN128">
        <v>2.1164021200000001E-2</v>
      </c>
      <c r="EO128">
        <v>2.6455026499999999E-2</v>
      </c>
      <c r="EP128">
        <v>0.1216931217</v>
      </c>
      <c r="EQ128">
        <v>0.14285714290000001</v>
      </c>
      <c r="ER128">
        <v>0.47619047619999999</v>
      </c>
      <c r="ES128">
        <v>0.11640211640000001</v>
      </c>
      <c r="ET128">
        <v>5.2910053000000002E-3</v>
      </c>
      <c r="EU128">
        <v>1.5873015899999999E-2</v>
      </c>
      <c r="EV128">
        <v>3.1746031700000003E-2</v>
      </c>
      <c r="EW128">
        <v>6.3492063500000001E-2</v>
      </c>
      <c r="EX128">
        <v>2.1164021200000001E-2</v>
      </c>
      <c r="EY128">
        <v>0.27513227509999999</v>
      </c>
      <c r="EZ128">
        <v>0.24338624340000001</v>
      </c>
      <c r="FA128">
        <v>0.24867724869999999</v>
      </c>
      <c r="FB128">
        <v>0.35978835980000001</v>
      </c>
      <c r="FC128">
        <v>0.2275132275</v>
      </c>
      <c r="FD128">
        <v>0.55555555560000003</v>
      </c>
      <c r="FE128">
        <v>0.61375661380000002</v>
      </c>
      <c r="FF128">
        <v>0.60317460320000005</v>
      </c>
      <c r="FG128">
        <v>0.44973544970000001</v>
      </c>
      <c r="FH128">
        <v>0.66137566140000004</v>
      </c>
      <c r="FI128">
        <v>0.1005291005</v>
      </c>
      <c r="FJ128">
        <v>6.3492063500000001E-2</v>
      </c>
      <c r="FK128">
        <v>4.23280423E-2</v>
      </c>
      <c r="FL128">
        <v>7.4074074099999998E-2</v>
      </c>
      <c r="FM128">
        <v>2.1164021200000001E-2</v>
      </c>
      <c r="FN128">
        <v>2.1164021200000001E-2</v>
      </c>
      <c r="FO128">
        <v>2.1164021200000001E-2</v>
      </c>
      <c r="FP128">
        <v>2.1164021200000001E-2</v>
      </c>
      <c r="FQ128">
        <v>1.5873015899999999E-2</v>
      </c>
      <c r="FR128">
        <v>2.6455026499999999E-2</v>
      </c>
      <c r="FS128">
        <v>4.23280423E-2</v>
      </c>
      <c r="FT128">
        <v>4.23280423E-2</v>
      </c>
      <c r="FU128">
        <v>5.2910052899999997E-2</v>
      </c>
      <c r="FV128">
        <v>3.7037037000000002E-2</v>
      </c>
      <c r="FW128">
        <v>4.23280423E-2</v>
      </c>
      <c r="FX128">
        <v>3.7037037000000002E-2</v>
      </c>
      <c r="FY128">
        <v>1.05820106E-2</v>
      </c>
      <c r="FZ128">
        <v>1.5873015899999999E-2</v>
      </c>
      <c r="GA128">
        <v>3.7037037000000002E-2</v>
      </c>
      <c r="GB128">
        <v>3.1746031700000003E-2</v>
      </c>
      <c r="GC128">
        <v>2.1164021200000001E-2</v>
      </c>
      <c r="GD128">
        <v>0.11111111110000001</v>
      </c>
      <c r="GE128">
        <v>7.9365079399999997E-2</v>
      </c>
      <c r="GF128">
        <v>7.9365079399999997E-2</v>
      </c>
      <c r="GG128">
        <v>0.10582010579999999</v>
      </c>
      <c r="GH128">
        <v>0.10582010579999999</v>
      </c>
      <c r="GI128">
        <v>7.9365079399999997E-2</v>
      </c>
      <c r="GJ128">
        <v>3.0611111110999998</v>
      </c>
      <c r="GK128">
        <v>3.2457142857000001</v>
      </c>
      <c r="GL128">
        <v>3.1777777777999998</v>
      </c>
      <c r="GM128">
        <v>3.1111111111</v>
      </c>
      <c r="GN128">
        <v>3.1284916201000001</v>
      </c>
      <c r="GO128">
        <v>3.2087912088000001</v>
      </c>
      <c r="GP128">
        <v>0.56084656079999995</v>
      </c>
      <c r="GQ128">
        <v>0.5079365079</v>
      </c>
      <c r="GR128">
        <v>0.57671957669999996</v>
      </c>
      <c r="GS128">
        <v>0.52380952380000001</v>
      </c>
      <c r="GT128">
        <v>0.51851851849999997</v>
      </c>
      <c r="GU128">
        <v>0.53968253970000002</v>
      </c>
      <c r="GV128">
        <v>4.7619047599999999E-2</v>
      </c>
      <c r="GW128">
        <v>7.4074074099999998E-2</v>
      </c>
      <c r="GX128">
        <v>4.7619047599999999E-2</v>
      </c>
      <c r="GY128">
        <v>4.7619047599999999E-2</v>
      </c>
      <c r="GZ128">
        <v>5.2910052899999997E-2</v>
      </c>
      <c r="HA128">
        <v>3.7037037000000002E-2</v>
      </c>
      <c r="HB128">
        <v>0.24338624340000001</v>
      </c>
      <c r="HC128">
        <v>0.32804232799999999</v>
      </c>
      <c r="HD128">
        <v>0.28042328039999997</v>
      </c>
      <c r="HE128">
        <v>0.28571428570000001</v>
      </c>
      <c r="HF128">
        <v>0.291005291</v>
      </c>
      <c r="HG128">
        <v>0.32275132280000002</v>
      </c>
      <c r="HH128" t="s">
        <v>969</v>
      </c>
      <c r="HI128">
        <v>47</v>
      </c>
      <c r="HJ128">
        <v>189</v>
      </c>
      <c r="HK128">
        <v>215</v>
      </c>
      <c r="HL128" t="s">
        <v>70</v>
      </c>
      <c r="HM128">
        <v>465</v>
      </c>
      <c r="HN128">
        <v>10</v>
      </c>
    </row>
    <row r="129" spans="1:222" x14ac:dyDescent="0.25">
      <c r="A129">
        <v>400173</v>
      </c>
      <c r="B129" t="s">
        <v>516</v>
      </c>
      <c r="D129" t="s">
        <v>80</v>
      </c>
      <c r="E129" t="s">
        <v>45</v>
      </c>
      <c r="M129" t="s">
        <v>42</v>
      </c>
      <c r="N129">
        <v>12.647058824</v>
      </c>
      <c r="O129">
        <v>39</v>
      </c>
      <c r="P129">
        <v>39</v>
      </c>
      <c r="Q129">
        <v>6</v>
      </c>
      <c r="R129">
        <v>2</v>
      </c>
      <c r="S129">
        <v>0</v>
      </c>
      <c r="T129">
        <v>27</v>
      </c>
      <c r="U129">
        <v>0</v>
      </c>
      <c r="V129">
        <v>0</v>
      </c>
      <c r="W129">
        <v>1</v>
      </c>
      <c r="X129">
        <v>2</v>
      </c>
      <c r="Y129">
        <v>0</v>
      </c>
      <c r="Z129">
        <v>0</v>
      </c>
      <c r="AA129">
        <v>2.5641025599999999E-2</v>
      </c>
      <c r="AB129">
        <v>2.5641025599999999E-2</v>
      </c>
      <c r="AC129">
        <v>0.1538461538</v>
      </c>
      <c r="AD129">
        <v>0</v>
      </c>
      <c r="AE129">
        <v>0</v>
      </c>
      <c r="AF129">
        <v>7.6923076899999998E-2</v>
      </c>
      <c r="AG129">
        <v>2.5641025599999999E-2</v>
      </c>
      <c r="AH129">
        <v>0.12820512819999999</v>
      </c>
      <c r="AI129">
        <v>0.12820512819999999</v>
      </c>
      <c r="AJ129">
        <v>0.3076923077</v>
      </c>
      <c r="AK129">
        <v>0.25641025639999998</v>
      </c>
      <c r="AL129">
        <v>0.3076923077</v>
      </c>
      <c r="AM129">
        <v>0.2307692308</v>
      </c>
      <c r="AN129">
        <v>2.5641025599999999E-2</v>
      </c>
      <c r="AO129">
        <v>7.6923076899999998E-2</v>
      </c>
      <c r="AP129">
        <v>5.1282051299999999E-2</v>
      </c>
      <c r="AQ129">
        <v>7.6923076899999998E-2</v>
      </c>
      <c r="AR129">
        <v>0.1025641026</v>
      </c>
      <c r="AS129">
        <v>0.8461538462</v>
      </c>
      <c r="AT129">
        <v>0.6153846154</v>
      </c>
      <c r="AU129">
        <v>0.58974358969999996</v>
      </c>
      <c r="AV129">
        <v>0.56410256410000004</v>
      </c>
      <c r="AW129">
        <v>0.3846153846</v>
      </c>
      <c r="AX129">
        <v>3.8684210526</v>
      </c>
      <c r="AY129">
        <v>3.6666666666999999</v>
      </c>
      <c r="AZ129">
        <v>3.4864864865</v>
      </c>
      <c r="BA129">
        <v>3.5277777777999999</v>
      </c>
      <c r="BB129">
        <v>2.9428571428999999</v>
      </c>
      <c r="BC129">
        <v>0</v>
      </c>
      <c r="BD129">
        <v>0</v>
      </c>
      <c r="BE129">
        <v>0</v>
      </c>
      <c r="BF129">
        <v>0</v>
      </c>
      <c r="BG129">
        <v>5.1282051299999999E-2</v>
      </c>
      <c r="BH129">
        <v>0</v>
      </c>
      <c r="BI129">
        <v>0</v>
      </c>
      <c r="BJ129">
        <v>0</v>
      </c>
      <c r="BK129">
        <v>2.5641025599999999E-2</v>
      </c>
      <c r="BL129">
        <v>0</v>
      </c>
      <c r="BM129">
        <v>2.5641025599999999E-2</v>
      </c>
      <c r="BN129">
        <v>5.1282051299999999E-2</v>
      </c>
      <c r="BO129">
        <v>3.9189189189000002</v>
      </c>
      <c r="BP129">
        <v>3.8611111111</v>
      </c>
      <c r="BQ129">
        <v>3.7027027026999999</v>
      </c>
      <c r="BR129">
        <v>3.7567567568000002</v>
      </c>
      <c r="BS129">
        <v>3.5405405404999999</v>
      </c>
      <c r="BT129">
        <v>3.7027027026999999</v>
      </c>
      <c r="BU129">
        <v>7.6923076899999998E-2</v>
      </c>
      <c r="BV129">
        <v>0.12820512819999999</v>
      </c>
      <c r="BW129">
        <v>0.2307692308</v>
      </c>
      <c r="BX129">
        <v>0.2307692308</v>
      </c>
      <c r="BY129">
        <v>0.2307692308</v>
      </c>
      <c r="BZ129">
        <v>0.17948717950000001</v>
      </c>
      <c r="CA129">
        <v>5.1282051299999999E-2</v>
      </c>
      <c r="CB129">
        <v>7.6923076899999998E-2</v>
      </c>
      <c r="CC129">
        <v>5.1282051299999999E-2</v>
      </c>
      <c r="CD129">
        <v>5.1282051299999999E-2</v>
      </c>
      <c r="CE129">
        <v>5.1282051299999999E-2</v>
      </c>
      <c r="CF129">
        <v>5.1282051299999999E-2</v>
      </c>
      <c r="CG129">
        <v>0.87179487180000004</v>
      </c>
      <c r="CH129">
        <v>0.79487179490000004</v>
      </c>
      <c r="CI129">
        <v>0.6923076923</v>
      </c>
      <c r="CJ129">
        <v>0.71794871790000003</v>
      </c>
      <c r="CK129">
        <v>0.64102564100000003</v>
      </c>
      <c r="CL129">
        <v>0.71794871790000003</v>
      </c>
      <c r="CM129">
        <v>0.1538461538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5.1282051299999999E-2</v>
      </c>
      <c r="CU129">
        <v>2.5641025599999999E-2</v>
      </c>
      <c r="CV129">
        <v>0</v>
      </c>
      <c r="CW129">
        <v>2.5641025599999999E-2</v>
      </c>
      <c r="CX129">
        <v>0</v>
      </c>
      <c r="CY129">
        <v>2.5641025599999999E-2</v>
      </c>
      <c r="CZ129">
        <v>0</v>
      </c>
      <c r="DA129">
        <v>0</v>
      </c>
      <c r="DB129">
        <v>0.1538461538</v>
      </c>
      <c r="DC129">
        <v>0.12820512819999999</v>
      </c>
      <c r="DD129">
        <v>0.2307692308</v>
      </c>
      <c r="DE129">
        <v>0.25641025639999998</v>
      </c>
      <c r="DF129">
        <v>0.20512820509999999</v>
      </c>
      <c r="DG129">
        <v>0.2307692308</v>
      </c>
      <c r="DH129">
        <v>0.43589743590000002</v>
      </c>
      <c r="DI129">
        <v>0.28205128210000002</v>
      </c>
      <c r="DJ129">
        <v>0.28205128210000002</v>
      </c>
      <c r="DK129">
        <v>0.64102564100000003</v>
      </c>
      <c r="DL129">
        <v>0.71794871790000003</v>
      </c>
      <c r="DM129">
        <v>0.6923076923</v>
      </c>
      <c r="DN129">
        <v>0.7692307692</v>
      </c>
      <c r="DO129">
        <v>0.6923076923</v>
      </c>
      <c r="DP129">
        <v>0.48717948719999998</v>
      </c>
      <c r="DQ129">
        <v>0.6923076923</v>
      </c>
      <c r="DR129">
        <v>0.43589743590000002</v>
      </c>
      <c r="DS129">
        <v>5.1282051299999999E-2</v>
      </c>
      <c r="DT129">
        <v>5.1282051299999999E-2</v>
      </c>
      <c r="DU129">
        <v>2.5641025599999999E-2</v>
      </c>
      <c r="DV129">
        <v>2.5641025599999999E-2</v>
      </c>
      <c r="DW129">
        <v>5.1282051299999999E-2</v>
      </c>
      <c r="DX129">
        <v>7.6923076899999998E-2</v>
      </c>
      <c r="DY129">
        <v>2.5641025599999999E-2</v>
      </c>
      <c r="DZ129">
        <v>7.6923076899999998E-2</v>
      </c>
      <c r="EA129">
        <v>3.3243243243</v>
      </c>
      <c r="EB129">
        <v>3.7567567568000002</v>
      </c>
      <c r="EC129">
        <v>3.6842105262999998</v>
      </c>
      <c r="ED129">
        <v>3.7894736841999999</v>
      </c>
      <c r="EE129">
        <v>3.7027027026999999</v>
      </c>
      <c r="EF129">
        <v>3.5277777777999999</v>
      </c>
      <c r="EG129">
        <v>3.7105263158000001</v>
      </c>
      <c r="EH129">
        <v>3.1944444444000002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5.1282051299999999E-2</v>
      </c>
      <c r="EP129">
        <v>0.12820512819999999</v>
      </c>
      <c r="EQ129">
        <v>0.20512820509999999</v>
      </c>
      <c r="ER129">
        <v>0.58974358969999996</v>
      </c>
      <c r="ES129">
        <v>2.5641025599999999E-2</v>
      </c>
      <c r="ET129">
        <v>0</v>
      </c>
      <c r="EU129">
        <v>0</v>
      </c>
      <c r="EV129">
        <v>5.1282051299999999E-2</v>
      </c>
      <c r="EW129">
        <v>2.5641025599999999E-2</v>
      </c>
      <c r="EX129">
        <v>0</v>
      </c>
      <c r="EY129">
        <v>0.1538461538</v>
      </c>
      <c r="EZ129">
        <v>0.25641025639999998</v>
      </c>
      <c r="FA129">
        <v>7.6923076899999998E-2</v>
      </c>
      <c r="FB129">
        <v>0.1025641026</v>
      </c>
      <c r="FC129">
        <v>0.28205128210000002</v>
      </c>
      <c r="FD129">
        <v>0.71794871790000003</v>
      </c>
      <c r="FE129">
        <v>0.56410256410000004</v>
      </c>
      <c r="FF129">
        <v>0.1538461538</v>
      </c>
      <c r="FG129">
        <v>0.2307692308</v>
      </c>
      <c r="FH129">
        <v>0.58974358969999996</v>
      </c>
      <c r="FI129">
        <v>5.1282051299999999E-2</v>
      </c>
      <c r="FJ129">
        <v>0.12820512819999999</v>
      </c>
      <c r="FK129">
        <v>0.33333333329999998</v>
      </c>
      <c r="FL129">
        <v>0.17948717950000001</v>
      </c>
      <c r="FM129">
        <v>5.1282051299999999E-2</v>
      </c>
      <c r="FN129">
        <v>2.5641025599999999E-2</v>
      </c>
      <c r="FO129">
        <v>0</v>
      </c>
      <c r="FP129">
        <v>0.33333333329999998</v>
      </c>
      <c r="FQ129">
        <v>0.41025641029999999</v>
      </c>
      <c r="FR129">
        <v>2.5641025599999999E-2</v>
      </c>
      <c r="FS129">
        <v>5.1282051299999999E-2</v>
      </c>
      <c r="FT129">
        <v>5.1282051299999999E-2</v>
      </c>
      <c r="FU129">
        <v>5.1282051299999999E-2</v>
      </c>
      <c r="FV129">
        <v>5.1282051299999999E-2</v>
      </c>
      <c r="FW129">
        <v>5.1282051299999999E-2</v>
      </c>
      <c r="FX129">
        <v>2.5641025599999999E-2</v>
      </c>
      <c r="FY129">
        <v>2.5641025599999999E-2</v>
      </c>
      <c r="FZ129">
        <v>2.5641025599999999E-2</v>
      </c>
      <c r="GA129">
        <v>2.5641025599999999E-2</v>
      </c>
      <c r="GB129">
        <v>5.1282051299999999E-2</v>
      </c>
      <c r="GC129">
        <v>2.5641025599999999E-2</v>
      </c>
      <c r="GD129">
        <v>0.17948717950000001</v>
      </c>
      <c r="GE129">
        <v>5.1282051299999999E-2</v>
      </c>
      <c r="GF129">
        <v>5.1282051299999999E-2</v>
      </c>
      <c r="GG129">
        <v>0.1025641026</v>
      </c>
      <c r="GH129">
        <v>5.1282051299999999E-2</v>
      </c>
      <c r="GI129">
        <v>5.1282051299999999E-2</v>
      </c>
      <c r="GJ129">
        <v>3.0810810810999998</v>
      </c>
      <c r="GK129">
        <v>3.2894736841999999</v>
      </c>
      <c r="GL129">
        <v>3.3421052632000001</v>
      </c>
      <c r="GM129">
        <v>3.2432432431999998</v>
      </c>
      <c r="GN129">
        <v>3.25</v>
      </c>
      <c r="GO129">
        <v>3.3157894737000002</v>
      </c>
      <c r="GP129">
        <v>0.43589743590000002</v>
      </c>
      <c r="GQ129">
        <v>0.51282051279999996</v>
      </c>
      <c r="GR129">
        <v>0.4615384615</v>
      </c>
      <c r="GS129">
        <v>0.43589743590000002</v>
      </c>
      <c r="GT129">
        <v>0.43589743590000002</v>
      </c>
      <c r="GU129">
        <v>0.48717948719999998</v>
      </c>
      <c r="GV129">
        <v>5.1282051299999999E-2</v>
      </c>
      <c r="GW129">
        <v>2.5641025599999999E-2</v>
      </c>
      <c r="GX129">
        <v>2.5641025599999999E-2</v>
      </c>
      <c r="GY129">
        <v>5.1282051299999999E-2</v>
      </c>
      <c r="GZ129">
        <v>7.6923076899999998E-2</v>
      </c>
      <c r="HA129">
        <v>2.5641025599999999E-2</v>
      </c>
      <c r="HB129">
        <v>0.3076923077</v>
      </c>
      <c r="HC129">
        <v>0.3846153846</v>
      </c>
      <c r="HD129">
        <v>0.43589743590000002</v>
      </c>
      <c r="HE129">
        <v>0.3846153846</v>
      </c>
      <c r="HF129">
        <v>0.3846153846</v>
      </c>
      <c r="HG129">
        <v>0.41025641029999999</v>
      </c>
      <c r="HH129" t="s">
        <v>970</v>
      </c>
      <c r="HJ129">
        <v>39</v>
      </c>
      <c r="HK129">
        <v>43</v>
      </c>
      <c r="HL129" t="s">
        <v>516</v>
      </c>
      <c r="HM129">
        <v>340</v>
      </c>
      <c r="HN129">
        <v>1</v>
      </c>
    </row>
    <row r="130" spans="1:222" x14ac:dyDescent="0.25">
      <c r="A130">
        <v>400175</v>
      </c>
      <c r="B130" t="s">
        <v>133</v>
      </c>
      <c r="D130" t="s">
        <v>80</v>
      </c>
      <c r="E130" t="s">
        <v>45</v>
      </c>
      <c r="M130" t="s">
        <v>42</v>
      </c>
      <c r="N130">
        <v>16.759776536</v>
      </c>
      <c r="O130">
        <v>29</v>
      </c>
      <c r="P130">
        <v>29</v>
      </c>
      <c r="Q130">
        <v>0</v>
      </c>
      <c r="R130">
        <v>26</v>
      </c>
      <c r="S130">
        <v>0</v>
      </c>
      <c r="T130">
        <v>3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6.8965517200000007E-2</v>
      </c>
      <c r="AB130">
        <v>6.8965517200000007E-2</v>
      </c>
      <c r="AC130">
        <v>6.8965517200000007E-2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0.13793103449999999</v>
      </c>
      <c r="AJ130">
        <v>0.20689655169999999</v>
      </c>
      <c r="AK130">
        <v>0.24137931030000001</v>
      </c>
      <c r="AL130">
        <v>0.27586206899999999</v>
      </c>
      <c r="AM130">
        <v>0.31034482759999998</v>
      </c>
      <c r="AN130">
        <v>0</v>
      </c>
      <c r="AO130">
        <v>3.4482758600000003E-2</v>
      </c>
      <c r="AP130">
        <v>0</v>
      </c>
      <c r="AQ130">
        <v>0</v>
      </c>
      <c r="AR130">
        <v>0</v>
      </c>
      <c r="AS130">
        <v>0.86206896550000001</v>
      </c>
      <c r="AT130">
        <v>0.75862068969999996</v>
      </c>
      <c r="AU130">
        <v>0.68965517239999996</v>
      </c>
      <c r="AV130">
        <v>0.65517241380000002</v>
      </c>
      <c r="AW130">
        <v>0.62068965519999997</v>
      </c>
      <c r="AX130">
        <v>3.8620689654999998</v>
      </c>
      <c r="AY130">
        <v>3.7857142857000001</v>
      </c>
      <c r="AZ130">
        <v>3.5517241379</v>
      </c>
      <c r="BA130">
        <v>3.5172413793000001</v>
      </c>
      <c r="BB130">
        <v>3.4827586206999999</v>
      </c>
      <c r="BC130">
        <v>0</v>
      </c>
      <c r="BD130">
        <v>0</v>
      </c>
      <c r="BE130">
        <v>0</v>
      </c>
      <c r="BF130">
        <v>0</v>
      </c>
      <c r="BG130">
        <v>3.4482758600000003E-2</v>
      </c>
      <c r="BH130">
        <v>0</v>
      </c>
      <c r="BI130">
        <v>0</v>
      </c>
      <c r="BJ130">
        <v>0</v>
      </c>
      <c r="BK130">
        <v>6.8965517200000007E-2</v>
      </c>
      <c r="BL130">
        <v>3.4482758600000003E-2</v>
      </c>
      <c r="BM130">
        <v>0</v>
      </c>
      <c r="BN130">
        <v>3.4482758600000003E-2</v>
      </c>
      <c r="BO130">
        <v>3.75</v>
      </c>
      <c r="BP130">
        <v>3.7586206896999999</v>
      </c>
      <c r="BQ130">
        <v>3.6296296296000001</v>
      </c>
      <c r="BR130">
        <v>3.5714285713999998</v>
      </c>
      <c r="BS130">
        <v>3.6785714286000002</v>
      </c>
      <c r="BT130">
        <v>3.6896551724000002</v>
      </c>
      <c r="BU130">
        <v>0.24137931030000001</v>
      </c>
      <c r="BV130">
        <v>0.24137931030000001</v>
      </c>
      <c r="BW130">
        <v>0.20689655169999999</v>
      </c>
      <c r="BX130">
        <v>0.34482758619999998</v>
      </c>
      <c r="BY130">
        <v>0.20689655169999999</v>
      </c>
      <c r="BZ130">
        <v>0.24137931030000001</v>
      </c>
      <c r="CA130">
        <v>3.4482758600000003E-2</v>
      </c>
      <c r="CB130">
        <v>0</v>
      </c>
      <c r="CC130">
        <v>6.8965517200000007E-2</v>
      </c>
      <c r="CD130">
        <v>3.4482758600000003E-2</v>
      </c>
      <c r="CE130">
        <v>3.4482758600000003E-2</v>
      </c>
      <c r="CF130">
        <v>0</v>
      </c>
      <c r="CG130">
        <v>0.72413793100000001</v>
      </c>
      <c r="CH130">
        <v>0.75862068969999996</v>
      </c>
      <c r="CI130">
        <v>0.65517241380000002</v>
      </c>
      <c r="CJ130">
        <v>0.58620689660000003</v>
      </c>
      <c r="CK130">
        <v>0.72413793100000001</v>
      </c>
      <c r="CL130">
        <v>0.72413793100000001</v>
      </c>
      <c r="CM130">
        <v>6.8965517200000007E-2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6.8965517200000007E-2</v>
      </c>
      <c r="CV130">
        <v>3.4482758600000003E-2</v>
      </c>
      <c r="CW130">
        <v>3.4482758600000003E-2</v>
      </c>
      <c r="CX130">
        <v>0</v>
      </c>
      <c r="CY130">
        <v>6.8965517200000007E-2</v>
      </c>
      <c r="CZ130">
        <v>3.4482758600000003E-2</v>
      </c>
      <c r="DA130">
        <v>0</v>
      </c>
      <c r="DB130">
        <v>0</v>
      </c>
      <c r="DC130">
        <v>0.13793103449999999</v>
      </c>
      <c r="DD130">
        <v>0.20689655169999999</v>
      </c>
      <c r="DE130">
        <v>0.17241379309999999</v>
      </c>
      <c r="DF130">
        <v>0.20689655169999999</v>
      </c>
      <c r="DG130">
        <v>0.17241379309999999</v>
      </c>
      <c r="DH130">
        <v>0.34482758619999998</v>
      </c>
      <c r="DI130">
        <v>0.24137931030000001</v>
      </c>
      <c r="DJ130">
        <v>0.31034482759999998</v>
      </c>
      <c r="DK130">
        <v>0.65517241380000002</v>
      </c>
      <c r="DL130">
        <v>0.68965517239999996</v>
      </c>
      <c r="DM130">
        <v>0.68965517239999996</v>
      </c>
      <c r="DN130">
        <v>0.72413793100000001</v>
      </c>
      <c r="DO130">
        <v>0.65517241380000002</v>
      </c>
      <c r="DP130">
        <v>0.55172413789999997</v>
      </c>
      <c r="DQ130">
        <v>0.68965517239999996</v>
      </c>
      <c r="DR130">
        <v>0.58620689660000003</v>
      </c>
      <c r="DS130">
        <v>6.8965517200000007E-2</v>
      </c>
      <c r="DT130">
        <v>6.8965517200000007E-2</v>
      </c>
      <c r="DU130">
        <v>0.1034482759</v>
      </c>
      <c r="DV130">
        <v>6.8965517200000007E-2</v>
      </c>
      <c r="DW130">
        <v>0.1034482759</v>
      </c>
      <c r="DX130">
        <v>6.8965517200000007E-2</v>
      </c>
      <c r="DY130">
        <v>6.8965517200000007E-2</v>
      </c>
      <c r="DZ130">
        <v>0.1034482759</v>
      </c>
      <c r="EA130">
        <v>3.4814814814999999</v>
      </c>
      <c r="EB130">
        <v>3.7037037037</v>
      </c>
      <c r="EC130">
        <v>3.7307692308</v>
      </c>
      <c r="ED130">
        <v>3.7777777777999999</v>
      </c>
      <c r="EE130">
        <v>3.6538461538</v>
      </c>
      <c r="EF130">
        <v>3.5555555555999998</v>
      </c>
      <c r="EG130">
        <v>3.7407407407000002</v>
      </c>
      <c r="EH130">
        <v>3.6538461538</v>
      </c>
      <c r="EI130">
        <v>0</v>
      </c>
      <c r="EJ130">
        <v>0</v>
      </c>
      <c r="EK130">
        <v>0</v>
      </c>
      <c r="EL130">
        <v>0</v>
      </c>
      <c r="EM130">
        <v>6.8965517200000007E-2</v>
      </c>
      <c r="EN130">
        <v>0</v>
      </c>
      <c r="EO130">
        <v>6.8965517200000007E-2</v>
      </c>
      <c r="EP130">
        <v>0.17241379309999999</v>
      </c>
      <c r="EQ130">
        <v>3.4482758600000003E-2</v>
      </c>
      <c r="ER130">
        <v>0.37931034479999998</v>
      </c>
      <c r="ES130">
        <v>0.27586206899999999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0.1034482759</v>
      </c>
      <c r="EZ130">
        <v>0.13793103449999999</v>
      </c>
      <c r="FA130">
        <v>0.17241379309999999</v>
      </c>
      <c r="FB130">
        <v>0.17241379309999999</v>
      </c>
      <c r="FC130">
        <v>0.13793103449999999</v>
      </c>
      <c r="FD130">
        <v>0.34482758619999998</v>
      </c>
      <c r="FE130">
        <v>0.37931034479999998</v>
      </c>
      <c r="FF130">
        <v>0.41379310339999997</v>
      </c>
      <c r="FG130">
        <v>0.34482758619999998</v>
      </c>
      <c r="FH130">
        <v>0.51724137930000003</v>
      </c>
      <c r="FI130">
        <v>0.37931034479999998</v>
      </c>
      <c r="FJ130">
        <v>0.31034482759999998</v>
      </c>
      <c r="FK130">
        <v>0.27586206899999999</v>
      </c>
      <c r="FL130">
        <v>0.27586206899999999</v>
      </c>
      <c r="FM130">
        <v>0.13793103449999999</v>
      </c>
      <c r="FN130">
        <v>0</v>
      </c>
      <c r="FO130">
        <v>0</v>
      </c>
      <c r="FP130">
        <v>0</v>
      </c>
      <c r="FQ130">
        <v>3.4482758600000003E-2</v>
      </c>
      <c r="FR130">
        <v>3.4482758600000003E-2</v>
      </c>
      <c r="FS130">
        <v>0.17241379309999999</v>
      </c>
      <c r="FT130">
        <v>0.17241379309999999</v>
      </c>
      <c r="FU130">
        <v>0.13793103449999999</v>
      </c>
      <c r="FV130">
        <v>0.17241379309999999</v>
      </c>
      <c r="FW130">
        <v>0.17241379309999999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0.1034482759</v>
      </c>
      <c r="GE130">
        <v>0.1034482759</v>
      </c>
      <c r="GF130">
        <v>0.1034482759</v>
      </c>
      <c r="GG130">
        <v>0.1034482759</v>
      </c>
      <c r="GH130">
        <v>6.8965517200000007E-2</v>
      </c>
      <c r="GI130">
        <v>6.8965517200000007E-2</v>
      </c>
      <c r="GJ130">
        <v>3.4583333333000001</v>
      </c>
      <c r="GK130">
        <v>3.44</v>
      </c>
      <c r="GL130">
        <v>3.44</v>
      </c>
      <c r="GM130">
        <v>3.48</v>
      </c>
      <c r="GN130">
        <v>3.5</v>
      </c>
      <c r="GO130">
        <v>3.48</v>
      </c>
      <c r="GP130">
        <v>0.24137931030000001</v>
      </c>
      <c r="GQ130">
        <v>0.27586206899999999</v>
      </c>
      <c r="GR130">
        <v>0.27586206899999999</v>
      </c>
      <c r="GS130">
        <v>0.24137931030000001</v>
      </c>
      <c r="GT130">
        <v>0.27586206899999999</v>
      </c>
      <c r="GU130">
        <v>0.31034482759999998</v>
      </c>
      <c r="GV130">
        <v>0.17241379309999999</v>
      </c>
      <c r="GW130">
        <v>0.13793103449999999</v>
      </c>
      <c r="GX130">
        <v>0.13793103449999999</v>
      </c>
      <c r="GY130">
        <v>0.13793103449999999</v>
      </c>
      <c r="GZ130">
        <v>0.17241379309999999</v>
      </c>
      <c r="HA130">
        <v>0.13793103449999999</v>
      </c>
      <c r="HB130">
        <v>0.48275862069999997</v>
      </c>
      <c r="HC130">
        <v>0.48275862069999997</v>
      </c>
      <c r="HD130">
        <v>0.48275862069999997</v>
      </c>
      <c r="HE130">
        <v>0.51724137930000003</v>
      </c>
      <c r="HF130">
        <v>0.48275862069999997</v>
      </c>
      <c r="HG130">
        <v>0.48275862069999997</v>
      </c>
      <c r="HH130" t="s">
        <v>1609</v>
      </c>
      <c r="HJ130">
        <v>29</v>
      </c>
      <c r="HK130">
        <v>30</v>
      </c>
      <c r="HL130" t="s">
        <v>133</v>
      </c>
      <c r="HM130">
        <v>179</v>
      </c>
      <c r="HN130">
        <v>0</v>
      </c>
    </row>
    <row r="131" spans="1:222" x14ac:dyDescent="0.25">
      <c r="A131">
        <v>400176</v>
      </c>
      <c r="B131" t="s">
        <v>134</v>
      </c>
      <c r="D131" t="s">
        <v>80</v>
      </c>
      <c r="E131" t="s">
        <v>45</v>
      </c>
      <c r="M131" t="s">
        <v>42</v>
      </c>
      <c r="FD131"/>
      <c r="HH131" t="s">
        <v>1610</v>
      </c>
      <c r="HL131" t="s">
        <v>134</v>
      </c>
      <c r="HM131">
        <v>129</v>
      </c>
    </row>
    <row r="132" spans="1:222" x14ac:dyDescent="0.25">
      <c r="A132">
        <v>400178</v>
      </c>
      <c r="B132" t="s">
        <v>449</v>
      </c>
      <c r="C132" t="s">
        <v>38</v>
      </c>
      <c r="D132" t="s">
        <v>44</v>
      </c>
      <c r="E132" s="151">
        <v>0.32</v>
      </c>
      <c r="F132">
        <v>78</v>
      </c>
      <c r="G132" t="s">
        <v>39</v>
      </c>
      <c r="H132">
        <v>88</v>
      </c>
      <c r="I132" t="s">
        <v>62</v>
      </c>
      <c r="J132">
        <v>99</v>
      </c>
      <c r="K132" t="s">
        <v>62</v>
      </c>
      <c r="L132">
        <v>9.1300000000000008</v>
      </c>
      <c r="M132" t="s">
        <v>38</v>
      </c>
      <c r="N132">
        <v>30.898876403999999</v>
      </c>
      <c r="O132">
        <v>90</v>
      </c>
      <c r="P132">
        <v>90</v>
      </c>
      <c r="Q132">
        <v>0</v>
      </c>
      <c r="R132">
        <v>87</v>
      </c>
      <c r="S132">
        <v>0</v>
      </c>
      <c r="T132">
        <v>1</v>
      </c>
      <c r="U132">
        <v>0</v>
      </c>
      <c r="V132">
        <v>0</v>
      </c>
      <c r="W132">
        <v>0</v>
      </c>
      <c r="X132">
        <v>1</v>
      </c>
      <c r="Y132">
        <v>1.11111111E-2</v>
      </c>
      <c r="Z132">
        <v>2.2222222199999999E-2</v>
      </c>
      <c r="AA132">
        <v>2.2222222199999999E-2</v>
      </c>
      <c r="AB132">
        <v>4.4444444399999998E-2</v>
      </c>
      <c r="AC132">
        <v>0.11111111110000001</v>
      </c>
      <c r="AD132">
        <v>1.11111111E-2</v>
      </c>
      <c r="AE132">
        <v>0</v>
      </c>
      <c r="AF132">
        <v>4.4444444399999998E-2</v>
      </c>
      <c r="AG132">
        <v>4.4444444399999998E-2</v>
      </c>
      <c r="AH132">
        <v>6.6666666700000002E-2</v>
      </c>
      <c r="AI132">
        <v>0.14444444440000001</v>
      </c>
      <c r="AJ132">
        <v>0.2</v>
      </c>
      <c r="AK132">
        <v>0.12222222219999999</v>
      </c>
      <c r="AL132">
        <v>0.22222222220000001</v>
      </c>
      <c r="AM132">
        <v>0.25555555559999998</v>
      </c>
      <c r="AN132">
        <v>1.11111111E-2</v>
      </c>
      <c r="AO132">
        <v>2.2222222199999999E-2</v>
      </c>
      <c r="AP132">
        <v>2.2222222199999999E-2</v>
      </c>
      <c r="AQ132">
        <v>4.4444444399999998E-2</v>
      </c>
      <c r="AR132">
        <v>2.2222222199999999E-2</v>
      </c>
      <c r="AS132">
        <v>0.82222222219999996</v>
      </c>
      <c r="AT132">
        <v>0.75555555559999998</v>
      </c>
      <c r="AU132">
        <v>0.78888888889999997</v>
      </c>
      <c r="AV132">
        <v>0.64444444440000004</v>
      </c>
      <c r="AW132">
        <v>0.54444444439999995</v>
      </c>
      <c r="AX132">
        <v>3.7977528089999999</v>
      </c>
      <c r="AY132">
        <v>3.7272727272999999</v>
      </c>
      <c r="AZ132">
        <v>3.7159090908999999</v>
      </c>
      <c r="BA132">
        <v>3.5348837208999999</v>
      </c>
      <c r="BB132">
        <v>3.2613636364</v>
      </c>
      <c r="BC132">
        <v>0</v>
      </c>
      <c r="BD132">
        <v>0</v>
      </c>
      <c r="BE132">
        <v>1.11111111E-2</v>
      </c>
      <c r="BF132">
        <v>0</v>
      </c>
      <c r="BG132">
        <v>1.11111111E-2</v>
      </c>
      <c r="BH132">
        <v>2.2222222199999999E-2</v>
      </c>
      <c r="BI132">
        <v>0</v>
      </c>
      <c r="BJ132">
        <v>1.11111111E-2</v>
      </c>
      <c r="BK132">
        <v>6.6666666700000002E-2</v>
      </c>
      <c r="BL132">
        <v>5.5555555600000001E-2</v>
      </c>
      <c r="BM132">
        <v>2.2222222199999999E-2</v>
      </c>
      <c r="BN132">
        <v>2.2222222199999999E-2</v>
      </c>
      <c r="BO132">
        <v>3.8977272727000001</v>
      </c>
      <c r="BP132">
        <v>3.908045977</v>
      </c>
      <c r="BQ132">
        <v>3.6162790698</v>
      </c>
      <c r="BR132">
        <v>3.7356321839</v>
      </c>
      <c r="BS132">
        <v>3.8255813953</v>
      </c>
      <c r="BT132">
        <v>3.7471264367999999</v>
      </c>
      <c r="BU132">
        <v>0.1</v>
      </c>
      <c r="BV132">
        <v>6.6666666700000002E-2</v>
      </c>
      <c r="BW132">
        <v>0.2</v>
      </c>
      <c r="BX132">
        <v>0.14444444440000001</v>
      </c>
      <c r="BY132">
        <v>8.8888888900000004E-2</v>
      </c>
      <c r="BZ132">
        <v>0.1333333333</v>
      </c>
      <c r="CA132">
        <v>2.2222222199999999E-2</v>
      </c>
      <c r="CB132">
        <v>3.3333333299999997E-2</v>
      </c>
      <c r="CC132">
        <v>4.4444444399999998E-2</v>
      </c>
      <c r="CD132">
        <v>3.3333333299999997E-2</v>
      </c>
      <c r="CE132">
        <v>4.4444444399999998E-2</v>
      </c>
      <c r="CF132">
        <v>3.3333333299999997E-2</v>
      </c>
      <c r="CG132">
        <v>0.87777777779999999</v>
      </c>
      <c r="CH132">
        <v>0.88888888889999995</v>
      </c>
      <c r="CI132">
        <v>0.67777777780000004</v>
      </c>
      <c r="CJ132">
        <v>0.76666666670000005</v>
      </c>
      <c r="CK132">
        <v>0.83333333330000003</v>
      </c>
      <c r="CL132">
        <v>0.78888888889999997</v>
      </c>
      <c r="CM132">
        <v>0.1</v>
      </c>
      <c r="CN132">
        <v>1.11111111E-2</v>
      </c>
      <c r="CO132">
        <v>0</v>
      </c>
      <c r="CP132">
        <v>1.11111111E-2</v>
      </c>
      <c r="CQ132">
        <v>1.11111111E-2</v>
      </c>
      <c r="CR132">
        <v>1.11111111E-2</v>
      </c>
      <c r="CS132">
        <v>2.2222222199999999E-2</v>
      </c>
      <c r="CT132">
        <v>1.11111111E-2</v>
      </c>
      <c r="CU132">
        <v>0.27777777780000001</v>
      </c>
      <c r="CV132">
        <v>3.3333333299999997E-2</v>
      </c>
      <c r="CW132">
        <v>1.11111111E-2</v>
      </c>
      <c r="CX132">
        <v>2.2222222199999999E-2</v>
      </c>
      <c r="CY132">
        <v>5.5555555600000001E-2</v>
      </c>
      <c r="CZ132">
        <v>5.5555555600000001E-2</v>
      </c>
      <c r="DA132">
        <v>1.11111111E-2</v>
      </c>
      <c r="DB132">
        <v>3.3333333299999997E-2</v>
      </c>
      <c r="DC132">
        <v>0.22222222220000001</v>
      </c>
      <c r="DD132">
        <v>0.17777777780000001</v>
      </c>
      <c r="DE132">
        <v>0.2</v>
      </c>
      <c r="DF132">
        <v>0.24444444439999999</v>
      </c>
      <c r="DG132">
        <v>0.27777777780000001</v>
      </c>
      <c r="DH132">
        <v>0.34444444439999999</v>
      </c>
      <c r="DI132">
        <v>0.1888888889</v>
      </c>
      <c r="DJ132">
        <v>0.15555555560000001</v>
      </c>
      <c r="DK132">
        <v>0.34444444439999999</v>
      </c>
      <c r="DL132">
        <v>0.75555555559999998</v>
      </c>
      <c r="DM132">
        <v>0.72222222219999999</v>
      </c>
      <c r="DN132">
        <v>0.6888888889</v>
      </c>
      <c r="DO132">
        <v>0.61111111110000005</v>
      </c>
      <c r="DP132">
        <v>0.56666666669999999</v>
      </c>
      <c r="DQ132">
        <v>0.76666666670000005</v>
      </c>
      <c r="DR132">
        <v>0.77777777780000001</v>
      </c>
      <c r="DS132">
        <v>5.5555555600000001E-2</v>
      </c>
      <c r="DT132">
        <v>2.2222222199999999E-2</v>
      </c>
      <c r="DU132">
        <v>6.6666666700000002E-2</v>
      </c>
      <c r="DV132">
        <v>3.3333333299999997E-2</v>
      </c>
      <c r="DW132">
        <v>4.4444444399999998E-2</v>
      </c>
      <c r="DX132">
        <v>2.2222222199999999E-2</v>
      </c>
      <c r="DY132">
        <v>1.11111111E-2</v>
      </c>
      <c r="DZ132">
        <v>2.2222222199999999E-2</v>
      </c>
      <c r="EA132">
        <v>2.8588235294</v>
      </c>
      <c r="EB132">
        <v>3.7159090908999999</v>
      </c>
      <c r="EC132">
        <v>3.7619047618999999</v>
      </c>
      <c r="ED132">
        <v>3.6666666666999999</v>
      </c>
      <c r="EE132">
        <v>3.5581395349</v>
      </c>
      <c r="EF132">
        <v>3.5</v>
      </c>
      <c r="EG132">
        <v>3.7191011235999998</v>
      </c>
      <c r="EH132">
        <v>3.7386363636</v>
      </c>
      <c r="EI132">
        <v>1.11111111E-2</v>
      </c>
      <c r="EJ132">
        <v>0</v>
      </c>
      <c r="EK132">
        <v>1.11111111E-2</v>
      </c>
      <c r="EL132">
        <v>0</v>
      </c>
      <c r="EM132">
        <v>1.11111111E-2</v>
      </c>
      <c r="EN132">
        <v>2.2222222199999999E-2</v>
      </c>
      <c r="EO132">
        <v>7.7777777800000003E-2</v>
      </c>
      <c r="EP132">
        <v>8.8888888900000004E-2</v>
      </c>
      <c r="EQ132">
        <v>8.8888888900000004E-2</v>
      </c>
      <c r="ER132">
        <v>0.63333333329999997</v>
      </c>
      <c r="ES132">
        <v>5.5555555600000001E-2</v>
      </c>
      <c r="ET132">
        <v>2.2222222199999999E-2</v>
      </c>
      <c r="EU132">
        <v>1.11111111E-2</v>
      </c>
      <c r="EV132">
        <v>1.11111111E-2</v>
      </c>
      <c r="EW132">
        <v>2.2222222199999999E-2</v>
      </c>
      <c r="EX132">
        <v>0</v>
      </c>
      <c r="EY132">
        <v>0.12222222219999999</v>
      </c>
      <c r="EZ132">
        <v>8.8888888900000004E-2</v>
      </c>
      <c r="FA132">
        <v>0.1333333333</v>
      </c>
      <c r="FB132">
        <v>0.2111111111</v>
      </c>
      <c r="FC132">
        <v>0.1333333333</v>
      </c>
      <c r="FD132">
        <v>0.8</v>
      </c>
      <c r="FE132">
        <v>0.84444444439999999</v>
      </c>
      <c r="FF132">
        <v>0.8111111111</v>
      </c>
      <c r="FG132">
        <v>0.6888888889</v>
      </c>
      <c r="FH132">
        <v>0.85555555559999996</v>
      </c>
      <c r="FI132">
        <v>4.4444444399999998E-2</v>
      </c>
      <c r="FJ132">
        <v>4.4444444399999998E-2</v>
      </c>
      <c r="FK132">
        <v>3.3333333299999997E-2</v>
      </c>
      <c r="FL132">
        <v>5.5555555600000001E-2</v>
      </c>
      <c r="FM132">
        <v>0</v>
      </c>
      <c r="FN132">
        <v>0</v>
      </c>
      <c r="FO132">
        <v>0</v>
      </c>
      <c r="FP132">
        <v>0</v>
      </c>
      <c r="FQ132">
        <v>1.11111111E-2</v>
      </c>
      <c r="FR132">
        <v>0</v>
      </c>
      <c r="FS132">
        <v>1.11111111E-2</v>
      </c>
      <c r="FT132">
        <v>1.11111111E-2</v>
      </c>
      <c r="FU132">
        <v>1.11111111E-2</v>
      </c>
      <c r="FV132">
        <v>1.11111111E-2</v>
      </c>
      <c r="FW132">
        <v>1.11111111E-2</v>
      </c>
      <c r="FX132">
        <v>3.3333333299999997E-2</v>
      </c>
      <c r="FY132">
        <v>3.3333333299999997E-2</v>
      </c>
      <c r="FZ132">
        <v>4.4444444399999998E-2</v>
      </c>
      <c r="GA132">
        <v>7.7777777800000003E-2</v>
      </c>
      <c r="GB132">
        <v>4.4444444399999998E-2</v>
      </c>
      <c r="GC132">
        <v>4.4444444399999998E-2</v>
      </c>
      <c r="GD132">
        <v>0.12222222219999999</v>
      </c>
      <c r="GE132">
        <v>0.1</v>
      </c>
      <c r="GF132">
        <v>3.3333333299999997E-2</v>
      </c>
      <c r="GG132">
        <v>8.8888888900000004E-2</v>
      </c>
      <c r="GH132">
        <v>7.7777777800000003E-2</v>
      </c>
      <c r="GI132">
        <v>0.1333333333</v>
      </c>
      <c r="GJ132">
        <v>3.2272727272999999</v>
      </c>
      <c r="GK132">
        <v>3.3636363636</v>
      </c>
      <c r="GL132">
        <v>3.3977272727000001</v>
      </c>
      <c r="GM132">
        <v>3.2954545455000002</v>
      </c>
      <c r="GN132">
        <v>3.3333333333000001</v>
      </c>
      <c r="GO132">
        <v>3.2359550561999999</v>
      </c>
      <c r="GP132">
        <v>0.41111111109999998</v>
      </c>
      <c r="GQ132">
        <v>0.32222222220000002</v>
      </c>
      <c r="GR132">
        <v>0.38888888890000001</v>
      </c>
      <c r="GS132">
        <v>0.27777777780000001</v>
      </c>
      <c r="GT132">
        <v>0.35555555560000002</v>
      </c>
      <c r="GU132">
        <v>0.35555555560000002</v>
      </c>
      <c r="GV132">
        <v>2.2222222199999999E-2</v>
      </c>
      <c r="GW132">
        <v>2.2222222199999999E-2</v>
      </c>
      <c r="GX132">
        <v>2.2222222199999999E-2</v>
      </c>
      <c r="GY132">
        <v>2.2222222199999999E-2</v>
      </c>
      <c r="GZ132">
        <v>3.3333333299999997E-2</v>
      </c>
      <c r="HA132">
        <v>1.11111111E-2</v>
      </c>
      <c r="HB132">
        <v>0.41111111109999998</v>
      </c>
      <c r="HC132">
        <v>0.52222222220000003</v>
      </c>
      <c r="HD132">
        <v>0.51111111109999996</v>
      </c>
      <c r="HE132">
        <v>0.53333333329999999</v>
      </c>
      <c r="HF132">
        <v>0.48888888889999998</v>
      </c>
      <c r="HG132">
        <v>0.4555555556</v>
      </c>
      <c r="HH132" t="s">
        <v>971</v>
      </c>
      <c r="HI132">
        <v>32</v>
      </c>
      <c r="HJ132">
        <v>90</v>
      </c>
      <c r="HK132">
        <v>110</v>
      </c>
      <c r="HL132" t="s">
        <v>449</v>
      </c>
      <c r="HM132">
        <v>356</v>
      </c>
      <c r="HN132">
        <v>1</v>
      </c>
    </row>
    <row r="133" spans="1:222" x14ac:dyDescent="0.25">
      <c r="A133">
        <v>400179</v>
      </c>
      <c r="B133" t="s">
        <v>478</v>
      </c>
      <c r="D133" t="s">
        <v>44</v>
      </c>
      <c r="E133" t="s">
        <v>45</v>
      </c>
      <c r="M133" t="s">
        <v>42</v>
      </c>
      <c r="FD133"/>
      <c r="HH133" t="s">
        <v>972</v>
      </c>
      <c r="HL133" t="s">
        <v>478</v>
      </c>
      <c r="HM133">
        <v>496</v>
      </c>
    </row>
    <row r="134" spans="1:222" x14ac:dyDescent="0.25">
      <c r="A134">
        <v>400180</v>
      </c>
      <c r="B134" t="s">
        <v>1611</v>
      </c>
      <c r="D134" t="s">
        <v>44</v>
      </c>
      <c r="E134" t="s">
        <v>45</v>
      </c>
      <c r="M134" t="s">
        <v>38</v>
      </c>
      <c r="FD134"/>
      <c r="HH134" t="s">
        <v>973</v>
      </c>
      <c r="HL134" t="s">
        <v>1611</v>
      </c>
      <c r="HM134">
        <v>405</v>
      </c>
    </row>
    <row r="135" spans="1:222" x14ac:dyDescent="0.25">
      <c r="A135">
        <v>609674</v>
      </c>
      <c r="B135" t="s">
        <v>167</v>
      </c>
      <c r="D135" t="s">
        <v>69</v>
      </c>
      <c r="E135" t="s">
        <v>45</v>
      </c>
      <c r="M135" t="s">
        <v>42</v>
      </c>
      <c r="N135">
        <v>13.58629131</v>
      </c>
      <c r="O135">
        <v>90</v>
      </c>
      <c r="P135">
        <v>90</v>
      </c>
      <c r="Q135">
        <v>0</v>
      </c>
      <c r="R135">
        <v>83</v>
      </c>
      <c r="S135">
        <v>0</v>
      </c>
      <c r="T135">
        <v>2</v>
      </c>
      <c r="U135">
        <v>0</v>
      </c>
      <c r="V135">
        <v>0</v>
      </c>
      <c r="W135">
        <v>1</v>
      </c>
      <c r="X135">
        <v>3</v>
      </c>
      <c r="Y135">
        <v>2.2222222199999999E-2</v>
      </c>
      <c r="Z135">
        <v>0</v>
      </c>
      <c r="AA135">
        <v>3.3333333299999997E-2</v>
      </c>
      <c r="AB135">
        <v>5.5555555600000001E-2</v>
      </c>
      <c r="AC135">
        <v>6.6666666700000002E-2</v>
      </c>
      <c r="AD135">
        <v>1.11111111E-2</v>
      </c>
      <c r="AE135">
        <v>1.11111111E-2</v>
      </c>
      <c r="AF135">
        <v>0.1</v>
      </c>
      <c r="AG135">
        <v>5.5555555600000001E-2</v>
      </c>
      <c r="AH135">
        <v>7.7777777800000003E-2</v>
      </c>
      <c r="AI135">
        <v>0.1888888889</v>
      </c>
      <c r="AJ135">
        <v>0.27777777780000001</v>
      </c>
      <c r="AK135">
        <v>0.2111111111</v>
      </c>
      <c r="AL135">
        <v>0.3</v>
      </c>
      <c r="AM135">
        <v>0.25555555559999998</v>
      </c>
      <c r="AN135">
        <v>0</v>
      </c>
      <c r="AO135">
        <v>1.11111111E-2</v>
      </c>
      <c r="AP135">
        <v>0</v>
      </c>
      <c r="AQ135">
        <v>0</v>
      </c>
      <c r="AR135">
        <v>1.11111111E-2</v>
      </c>
      <c r="AS135">
        <v>0.77777777780000001</v>
      </c>
      <c r="AT135">
        <v>0.7</v>
      </c>
      <c r="AU135">
        <v>0.65555555560000001</v>
      </c>
      <c r="AV135">
        <v>0.58888888890000002</v>
      </c>
      <c r="AW135">
        <v>0.58888888890000002</v>
      </c>
      <c r="AX135">
        <v>3.7222222222000001</v>
      </c>
      <c r="AY135">
        <v>3.6966292135000001</v>
      </c>
      <c r="AZ135">
        <v>3.4888888889</v>
      </c>
      <c r="BA135">
        <v>3.4222222221999998</v>
      </c>
      <c r="BB135">
        <v>3.3820224719</v>
      </c>
      <c r="BC135">
        <v>0</v>
      </c>
      <c r="BD135">
        <v>0</v>
      </c>
      <c r="BE135">
        <v>3.3333333299999997E-2</v>
      </c>
      <c r="BF135">
        <v>6.6666666700000002E-2</v>
      </c>
      <c r="BG135">
        <v>5.5555555600000001E-2</v>
      </c>
      <c r="BH135">
        <v>4.4444444399999998E-2</v>
      </c>
      <c r="BI135">
        <v>1.11111111E-2</v>
      </c>
      <c r="BJ135">
        <v>3.3333333299999997E-2</v>
      </c>
      <c r="BK135">
        <v>3.3333333299999997E-2</v>
      </c>
      <c r="BL135">
        <v>8.8888888900000004E-2</v>
      </c>
      <c r="BM135">
        <v>3.3333333299999997E-2</v>
      </c>
      <c r="BN135">
        <v>5.5555555600000001E-2</v>
      </c>
      <c r="BO135">
        <v>3.8</v>
      </c>
      <c r="BP135">
        <v>3.7640449438000001</v>
      </c>
      <c r="BQ135">
        <v>3.5444444443999998</v>
      </c>
      <c r="BR135">
        <v>3.3333333333000001</v>
      </c>
      <c r="BS135">
        <v>3.5666666667000002</v>
      </c>
      <c r="BT135">
        <v>3.5222222221999999</v>
      </c>
      <c r="BU135">
        <v>0.17777777780000001</v>
      </c>
      <c r="BV135">
        <v>0.16666666669999999</v>
      </c>
      <c r="BW135">
        <v>0.28888888889999997</v>
      </c>
      <c r="BX135">
        <v>0.28888888889999997</v>
      </c>
      <c r="BY135">
        <v>0.2</v>
      </c>
      <c r="BZ135">
        <v>0.2333333333</v>
      </c>
      <c r="CA135">
        <v>0</v>
      </c>
      <c r="CB135">
        <v>1.11111111E-2</v>
      </c>
      <c r="CC135">
        <v>0</v>
      </c>
      <c r="CD135">
        <v>0</v>
      </c>
      <c r="CE135">
        <v>0</v>
      </c>
      <c r="CF135">
        <v>0</v>
      </c>
      <c r="CG135">
        <v>0.8111111111</v>
      </c>
      <c r="CH135">
        <v>0.78888888889999997</v>
      </c>
      <c r="CI135">
        <v>0.64444444440000004</v>
      </c>
      <c r="CJ135">
        <v>0.55555555560000003</v>
      </c>
      <c r="CK135">
        <v>0.71111111110000003</v>
      </c>
      <c r="CL135">
        <v>0.66666666669999997</v>
      </c>
      <c r="CM135">
        <v>8.8888888900000004E-2</v>
      </c>
      <c r="CN135">
        <v>1.11111111E-2</v>
      </c>
      <c r="CO135">
        <v>2.2222222199999999E-2</v>
      </c>
      <c r="CP135">
        <v>3.3333333299999997E-2</v>
      </c>
      <c r="CQ135">
        <v>2.2222222199999999E-2</v>
      </c>
      <c r="CR135">
        <v>3.3333333299999997E-2</v>
      </c>
      <c r="CS135">
        <v>1.11111111E-2</v>
      </c>
      <c r="CT135">
        <v>3.3333333299999997E-2</v>
      </c>
      <c r="CU135">
        <v>0.17777777780000001</v>
      </c>
      <c r="CV135">
        <v>4.4444444399999998E-2</v>
      </c>
      <c r="CW135">
        <v>2.2222222199999999E-2</v>
      </c>
      <c r="CX135">
        <v>5.5555555600000001E-2</v>
      </c>
      <c r="CY135">
        <v>3.3333333299999997E-2</v>
      </c>
      <c r="CZ135">
        <v>4.4444444399999998E-2</v>
      </c>
      <c r="DA135">
        <v>3.3333333299999997E-2</v>
      </c>
      <c r="DB135">
        <v>6.6666666700000002E-2</v>
      </c>
      <c r="DC135">
        <v>0.2333333333</v>
      </c>
      <c r="DD135">
        <v>0.25555555559999998</v>
      </c>
      <c r="DE135">
        <v>0.27777777780000001</v>
      </c>
      <c r="DF135">
        <v>0.27777777780000001</v>
      </c>
      <c r="DG135">
        <v>0.32222222220000002</v>
      </c>
      <c r="DH135">
        <v>0.3111111111</v>
      </c>
      <c r="DI135">
        <v>0.24444444439999999</v>
      </c>
      <c r="DJ135">
        <v>0.24444444439999999</v>
      </c>
      <c r="DK135">
        <v>0.47777777780000003</v>
      </c>
      <c r="DL135">
        <v>0.6888888889</v>
      </c>
      <c r="DM135">
        <v>0.65555555560000001</v>
      </c>
      <c r="DN135">
        <v>0.61111111110000005</v>
      </c>
      <c r="DO135">
        <v>0.61111111110000005</v>
      </c>
      <c r="DP135">
        <v>0.61111111110000005</v>
      </c>
      <c r="DQ135">
        <v>0.71111111110000003</v>
      </c>
      <c r="DR135">
        <v>0.64444444440000004</v>
      </c>
      <c r="DS135">
        <v>2.2222222199999999E-2</v>
      </c>
      <c r="DT135">
        <v>0</v>
      </c>
      <c r="DU135">
        <v>2.2222222199999999E-2</v>
      </c>
      <c r="DV135">
        <v>2.2222222199999999E-2</v>
      </c>
      <c r="DW135">
        <v>1.11111111E-2</v>
      </c>
      <c r="DX135">
        <v>0</v>
      </c>
      <c r="DY135">
        <v>0</v>
      </c>
      <c r="DZ135">
        <v>1.11111111E-2</v>
      </c>
      <c r="EA135">
        <v>3.125</v>
      </c>
      <c r="EB135">
        <v>3.6222222222</v>
      </c>
      <c r="EC135">
        <v>3.6022727272999999</v>
      </c>
      <c r="ED135">
        <v>3.5</v>
      </c>
      <c r="EE135">
        <v>3.5393258426999998</v>
      </c>
      <c r="EF135">
        <v>3.5</v>
      </c>
      <c r="EG135">
        <v>3.6555555555999999</v>
      </c>
      <c r="EH135">
        <v>3.5168539326000001</v>
      </c>
      <c r="EI135">
        <v>2.2222222199999999E-2</v>
      </c>
      <c r="EJ135">
        <v>1.11111111E-2</v>
      </c>
      <c r="EK135">
        <v>0</v>
      </c>
      <c r="EL135">
        <v>1.11111111E-2</v>
      </c>
      <c r="EM135">
        <v>2.2222222199999999E-2</v>
      </c>
      <c r="EN135">
        <v>4.4444444399999998E-2</v>
      </c>
      <c r="EO135">
        <v>7.7777777800000003E-2</v>
      </c>
      <c r="EP135">
        <v>0.24444444439999999</v>
      </c>
      <c r="EQ135">
        <v>0.1</v>
      </c>
      <c r="ER135">
        <v>0.44444444440000003</v>
      </c>
      <c r="ES135">
        <v>2.2222222199999999E-2</v>
      </c>
      <c r="ET135">
        <v>1.11111111E-2</v>
      </c>
      <c r="EU135">
        <v>1.11111111E-2</v>
      </c>
      <c r="EV135">
        <v>1.11111111E-2</v>
      </c>
      <c r="EW135">
        <v>3.3333333299999997E-2</v>
      </c>
      <c r="EX135">
        <v>1.11111111E-2</v>
      </c>
      <c r="EY135">
        <v>0.28888888889999997</v>
      </c>
      <c r="EZ135">
        <v>0.34444444439999999</v>
      </c>
      <c r="FA135">
        <v>0.3111111111</v>
      </c>
      <c r="FB135">
        <v>0.36666666669999998</v>
      </c>
      <c r="FC135">
        <v>0.33333333329999998</v>
      </c>
      <c r="FD135">
        <v>0.44444444440000003</v>
      </c>
      <c r="FE135">
        <v>0.48888888889999998</v>
      </c>
      <c r="FF135">
        <v>0.53333333329999999</v>
      </c>
      <c r="FG135">
        <v>0.4222222222</v>
      </c>
      <c r="FH135">
        <v>0.56666666669999999</v>
      </c>
      <c r="FI135">
        <v>0.2333333333</v>
      </c>
      <c r="FJ135">
        <v>0.12222222219999999</v>
      </c>
      <c r="FK135">
        <v>0.12222222219999999</v>
      </c>
      <c r="FL135">
        <v>0.15555555560000001</v>
      </c>
      <c r="FM135">
        <v>5.5555555600000001E-2</v>
      </c>
      <c r="FN135">
        <v>2.2222222199999999E-2</v>
      </c>
      <c r="FO135">
        <v>2.2222222199999999E-2</v>
      </c>
      <c r="FP135">
        <v>1.11111111E-2</v>
      </c>
      <c r="FQ135">
        <v>1.11111111E-2</v>
      </c>
      <c r="FR135">
        <v>3.3333333299999997E-2</v>
      </c>
      <c r="FS135">
        <v>0</v>
      </c>
      <c r="FT135">
        <v>1.11111111E-2</v>
      </c>
      <c r="FU135">
        <v>1.11111111E-2</v>
      </c>
      <c r="FV135">
        <v>1.11111111E-2</v>
      </c>
      <c r="FW135">
        <v>0</v>
      </c>
      <c r="FX135">
        <v>5.5555555600000001E-2</v>
      </c>
      <c r="FY135">
        <v>1.11111111E-2</v>
      </c>
      <c r="FZ135">
        <v>1.11111111E-2</v>
      </c>
      <c r="GA135">
        <v>3.3333333299999997E-2</v>
      </c>
      <c r="GB135">
        <v>2.2222222199999999E-2</v>
      </c>
      <c r="GC135">
        <v>3.3333333299999997E-2</v>
      </c>
      <c r="GD135">
        <v>7.7777777800000003E-2</v>
      </c>
      <c r="GE135">
        <v>7.7777777800000003E-2</v>
      </c>
      <c r="GF135">
        <v>5.5555555600000001E-2</v>
      </c>
      <c r="GG135">
        <v>7.7777777800000003E-2</v>
      </c>
      <c r="GH135">
        <v>0.11111111110000001</v>
      </c>
      <c r="GI135">
        <v>0.1</v>
      </c>
      <c r="GJ135">
        <v>3.2584269663000001</v>
      </c>
      <c r="GK135">
        <v>3.4888888889</v>
      </c>
      <c r="GL135">
        <v>3.4777777778000001</v>
      </c>
      <c r="GM135">
        <v>3.4204545455000002</v>
      </c>
      <c r="GN135">
        <v>3.4022988505999998</v>
      </c>
      <c r="GO135">
        <v>3.3483146066999998</v>
      </c>
      <c r="GP135">
        <v>0.41111111109999998</v>
      </c>
      <c r="GQ135">
        <v>0.32222222220000002</v>
      </c>
      <c r="GR135">
        <v>0.37777777779999999</v>
      </c>
      <c r="GS135">
        <v>0.3111111111</v>
      </c>
      <c r="GT135">
        <v>0.28888888889999997</v>
      </c>
      <c r="GU135">
        <v>0.34444444439999999</v>
      </c>
      <c r="GV135">
        <v>1.11111111E-2</v>
      </c>
      <c r="GW135">
        <v>0</v>
      </c>
      <c r="GX135">
        <v>0</v>
      </c>
      <c r="GY135">
        <v>2.2222222199999999E-2</v>
      </c>
      <c r="GZ135">
        <v>3.3333333299999997E-2</v>
      </c>
      <c r="HA135">
        <v>1.11111111E-2</v>
      </c>
      <c r="HB135">
        <v>0.44444444440000003</v>
      </c>
      <c r="HC135">
        <v>0.58888888890000002</v>
      </c>
      <c r="HD135">
        <v>0.55555555560000003</v>
      </c>
      <c r="HE135">
        <v>0.55555555560000003</v>
      </c>
      <c r="HF135">
        <v>0.54444444439999995</v>
      </c>
      <c r="HG135">
        <v>0.51111111109999996</v>
      </c>
      <c r="HH135" t="s">
        <v>974</v>
      </c>
      <c r="HJ135">
        <v>90</v>
      </c>
      <c r="HK135">
        <v>111</v>
      </c>
      <c r="HL135" t="s">
        <v>167</v>
      </c>
      <c r="HM135">
        <v>817</v>
      </c>
      <c r="HN135">
        <v>1</v>
      </c>
    </row>
    <row r="136" spans="1:222" x14ac:dyDescent="0.25">
      <c r="A136">
        <v>609676</v>
      </c>
      <c r="B136" t="s">
        <v>234</v>
      </c>
      <c r="D136" t="s">
        <v>90</v>
      </c>
      <c r="E136" t="s">
        <v>45</v>
      </c>
      <c r="M136" t="s">
        <v>42</v>
      </c>
      <c r="N136">
        <v>24.064171123000001</v>
      </c>
      <c r="O136">
        <v>77</v>
      </c>
      <c r="P136">
        <v>77</v>
      </c>
      <c r="Q136">
        <v>0</v>
      </c>
      <c r="R136">
        <v>72</v>
      </c>
      <c r="S136">
        <v>0</v>
      </c>
      <c r="T136">
        <v>0</v>
      </c>
      <c r="U136">
        <v>0</v>
      </c>
      <c r="V136">
        <v>0</v>
      </c>
      <c r="W136">
        <v>2</v>
      </c>
      <c r="X136">
        <v>2</v>
      </c>
      <c r="Y136">
        <v>0</v>
      </c>
      <c r="Z136">
        <v>1.2987013E-2</v>
      </c>
      <c r="AA136">
        <v>6.4935064900000006E-2</v>
      </c>
      <c r="AB136">
        <v>0.10389610389999999</v>
      </c>
      <c r="AC136">
        <v>0.1168831169</v>
      </c>
      <c r="AD136">
        <v>3.8961039000000003E-2</v>
      </c>
      <c r="AE136">
        <v>5.19480519E-2</v>
      </c>
      <c r="AF136">
        <v>3.8961039000000003E-2</v>
      </c>
      <c r="AG136">
        <v>0.1168831169</v>
      </c>
      <c r="AH136">
        <v>7.7922077899999997E-2</v>
      </c>
      <c r="AI136">
        <v>0.3116883117</v>
      </c>
      <c r="AJ136">
        <v>0.42857142860000003</v>
      </c>
      <c r="AK136">
        <v>0.33766233769999998</v>
      </c>
      <c r="AL136">
        <v>0.3116883117</v>
      </c>
      <c r="AM136">
        <v>0.29870129870000001</v>
      </c>
      <c r="AN136">
        <v>0</v>
      </c>
      <c r="AO136">
        <v>1.2987013E-2</v>
      </c>
      <c r="AP136">
        <v>2.5974026000000001E-2</v>
      </c>
      <c r="AQ136">
        <v>1.2987013E-2</v>
      </c>
      <c r="AR136">
        <v>2.5974026000000001E-2</v>
      </c>
      <c r="AS136">
        <v>0.64935064939999998</v>
      </c>
      <c r="AT136">
        <v>0.49350649349999998</v>
      </c>
      <c r="AU136">
        <v>0.53246753250000001</v>
      </c>
      <c r="AV136">
        <v>0.4545454545</v>
      </c>
      <c r="AW136">
        <v>0.48051948049999998</v>
      </c>
      <c r="AX136">
        <v>3.6103896103999999</v>
      </c>
      <c r="AY136">
        <v>3.4210526315999998</v>
      </c>
      <c r="AZ136">
        <v>3.3733333333000002</v>
      </c>
      <c r="BA136">
        <v>3.1315789474</v>
      </c>
      <c r="BB136">
        <v>3.1733333333</v>
      </c>
      <c r="BC136">
        <v>1.2987013E-2</v>
      </c>
      <c r="BD136">
        <v>2.5974026000000001E-2</v>
      </c>
      <c r="BE136">
        <v>1.2987013E-2</v>
      </c>
      <c r="BF136">
        <v>5.19480519E-2</v>
      </c>
      <c r="BG136">
        <v>5.19480519E-2</v>
      </c>
      <c r="BH136">
        <v>3.8961039000000003E-2</v>
      </c>
      <c r="BI136">
        <v>2.5974026000000001E-2</v>
      </c>
      <c r="BJ136">
        <v>3.8961039000000003E-2</v>
      </c>
      <c r="BK136">
        <v>7.7922077899999997E-2</v>
      </c>
      <c r="BL136">
        <v>0.12987012989999999</v>
      </c>
      <c r="BM136">
        <v>0.12987012989999999</v>
      </c>
      <c r="BN136">
        <v>0.1168831169</v>
      </c>
      <c r="BO136">
        <v>3.7532467532</v>
      </c>
      <c r="BP136">
        <v>3.6184210526</v>
      </c>
      <c r="BQ136">
        <v>3.5263157894999999</v>
      </c>
      <c r="BR136">
        <v>3.3918918918999998</v>
      </c>
      <c r="BS136">
        <v>3.4133333333000002</v>
      </c>
      <c r="BT136">
        <v>3.48</v>
      </c>
      <c r="BU136">
        <v>0.15584415579999999</v>
      </c>
      <c r="BV136">
        <v>0.22077922080000001</v>
      </c>
      <c r="BW136">
        <v>0.27272727270000002</v>
      </c>
      <c r="BX136">
        <v>0.16883116879999999</v>
      </c>
      <c r="BY136">
        <v>0.15584415579999999</v>
      </c>
      <c r="BZ136">
        <v>0.15584415579999999</v>
      </c>
      <c r="CA136">
        <v>0</v>
      </c>
      <c r="CB136">
        <v>1.2987013E-2</v>
      </c>
      <c r="CC136">
        <v>1.2987013E-2</v>
      </c>
      <c r="CD136">
        <v>3.8961039000000003E-2</v>
      </c>
      <c r="CE136">
        <v>2.5974026000000001E-2</v>
      </c>
      <c r="CF136">
        <v>2.5974026000000001E-2</v>
      </c>
      <c r="CG136">
        <v>0.80519480519999997</v>
      </c>
      <c r="CH136">
        <v>0.70129870130000005</v>
      </c>
      <c r="CI136">
        <v>0.6233766234</v>
      </c>
      <c r="CJ136">
        <v>0.61038961039999995</v>
      </c>
      <c r="CK136">
        <v>0.63636363640000004</v>
      </c>
      <c r="CL136">
        <v>0.66233766230000002</v>
      </c>
      <c r="CM136">
        <v>9.0909090900000003E-2</v>
      </c>
      <c r="CN136">
        <v>0</v>
      </c>
      <c r="CO136">
        <v>0</v>
      </c>
      <c r="CP136">
        <v>0</v>
      </c>
      <c r="CQ136">
        <v>1.2987013E-2</v>
      </c>
      <c r="CR136">
        <v>3.8961039000000003E-2</v>
      </c>
      <c r="CS136">
        <v>3.8961039000000003E-2</v>
      </c>
      <c r="CT136">
        <v>7.7922077899999997E-2</v>
      </c>
      <c r="CU136">
        <v>0.1948051948</v>
      </c>
      <c r="CV136">
        <v>0.1168831169</v>
      </c>
      <c r="CW136">
        <v>5.19480519E-2</v>
      </c>
      <c r="CX136">
        <v>0.16883116879999999</v>
      </c>
      <c r="CY136">
        <v>9.0909090900000003E-2</v>
      </c>
      <c r="CZ136">
        <v>0.1168831169</v>
      </c>
      <c r="DA136">
        <v>6.4935064900000006E-2</v>
      </c>
      <c r="DB136">
        <v>5.19480519E-2</v>
      </c>
      <c r="DC136">
        <v>0.28571428570000001</v>
      </c>
      <c r="DD136">
        <v>0.28571428570000001</v>
      </c>
      <c r="DE136">
        <v>0.3116883117</v>
      </c>
      <c r="DF136">
        <v>0.29870129870000001</v>
      </c>
      <c r="DG136">
        <v>0.35064935060000002</v>
      </c>
      <c r="DH136">
        <v>0.3766233766</v>
      </c>
      <c r="DI136">
        <v>0.32467532469999999</v>
      </c>
      <c r="DJ136">
        <v>0.29870129870000001</v>
      </c>
      <c r="DK136">
        <v>0.35064935060000002</v>
      </c>
      <c r="DL136">
        <v>0.50649350650000002</v>
      </c>
      <c r="DM136">
        <v>0.54545454550000005</v>
      </c>
      <c r="DN136">
        <v>0.4545454545</v>
      </c>
      <c r="DO136">
        <v>0.42857142860000003</v>
      </c>
      <c r="DP136">
        <v>0.40259740259999999</v>
      </c>
      <c r="DQ136">
        <v>0.48051948049999998</v>
      </c>
      <c r="DR136">
        <v>0.48051948049999998</v>
      </c>
      <c r="DS136">
        <v>7.7922077899999997E-2</v>
      </c>
      <c r="DT136">
        <v>9.0909090900000003E-2</v>
      </c>
      <c r="DU136">
        <v>9.0909090900000003E-2</v>
      </c>
      <c r="DV136">
        <v>7.7922077899999997E-2</v>
      </c>
      <c r="DW136">
        <v>0.1168831169</v>
      </c>
      <c r="DX136">
        <v>6.4935064900000006E-2</v>
      </c>
      <c r="DY136">
        <v>9.0909090900000003E-2</v>
      </c>
      <c r="DZ136">
        <v>9.0909090900000003E-2</v>
      </c>
      <c r="EA136">
        <v>2.9718309859000001</v>
      </c>
      <c r="EB136">
        <v>3.4285714286000002</v>
      </c>
      <c r="EC136">
        <v>3.5428571429</v>
      </c>
      <c r="ED136">
        <v>3.3098591548999998</v>
      </c>
      <c r="EE136">
        <v>3.3529411764999999</v>
      </c>
      <c r="EF136">
        <v>3.2222222222000001</v>
      </c>
      <c r="EG136">
        <v>3.3714285714000001</v>
      </c>
      <c r="EH136">
        <v>3.3</v>
      </c>
      <c r="EI136">
        <v>0</v>
      </c>
      <c r="EJ136">
        <v>3.8961039000000003E-2</v>
      </c>
      <c r="EK136">
        <v>3.8961039000000003E-2</v>
      </c>
      <c r="EL136">
        <v>3.8961039000000003E-2</v>
      </c>
      <c r="EM136">
        <v>7.7922077899999997E-2</v>
      </c>
      <c r="EN136">
        <v>9.0909090900000003E-2</v>
      </c>
      <c r="EO136">
        <v>6.4935064900000006E-2</v>
      </c>
      <c r="EP136">
        <v>0.15584415579999999</v>
      </c>
      <c r="EQ136">
        <v>6.4935064900000006E-2</v>
      </c>
      <c r="ER136">
        <v>0.2337662338</v>
      </c>
      <c r="ES136">
        <v>0.1948051948</v>
      </c>
      <c r="ET136">
        <v>1.2987013E-2</v>
      </c>
      <c r="EU136">
        <v>2.5974026000000001E-2</v>
      </c>
      <c r="EV136">
        <v>1.2987013E-2</v>
      </c>
      <c r="EW136">
        <v>0.1168831169</v>
      </c>
      <c r="EX136">
        <v>0.10389610389999999</v>
      </c>
      <c r="EY136">
        <v>0.18181818180000001</v>
      </c>
      <c r="EZ136">
        <v>0.24675324679999999</v>
      </c>
      <c r="FA136">
        <v>0.25974025969999998</v>
      </c>
      <c r="FB136">
        <v>0.24675324679999999</v>
      </c>
      <c r="FC136">
        <v>0.28571428570000001</v>
      </c>
      <c r="FD136">
        <v>0.3766233766</v>
      </c>
      <c r="FE136">
        <v>0.41558441559999998</v>
      </c>
      <c r="FF136">
        <v>0.3896103896</v>
      </c>
      <c r="FG136">
        <v>0.32467532469999999</v>
      </c>
      <c r="FH136">
        <v>0.44155844160000002</v>
      </c>
      <c r="FI136">
        <v>0.28571428570000001</v>
      </c>
      <c r="FJ136">
        <v>0.20779220779999999</v>
      </c>
      <c r="FK136">
        <v>0.22077922080000001</v>
      </c>
      <c r="FL136">
        <v>0.22077922080000001</v>
      </c>
      <c r="FM136">
        <v>7.7922077899999997E-2</v>
      </c>
      <c r="FN136">
        <v>6.4935064900000006E-2</v>
      </c>
      <c r="FO136">
        <v>1.2987013E-2</v>
      </c>
      <c r="FP136">
        <v>1.2987013E-2</v>
      </c>
      <c r="FQ136">
        <v>1.2987013E-2</v>
      </c>
      <c r="FR136">
        <v>1.2987013E-2</v>
      </c>
      <c r="FS136">
        <v>7.7922077899999997E-2</v>
      </c>
      <c r="FT136">
        <v>9.0909090900000003E-2</v>
      </c>
      <c r="FU136">
        <v>0.10389610389999999</v>
      </c>
      <c r="FV136">
        <v>7.7922077899999997E-2</v>
      </c>
      <c r="FW136">
        <v>7.7922077899999997E-2</v>
      </c>
      <c r="FX136">
        <v>5.19480519E-2</v>
      </c>
      <c r="FY136">
        <v>1.2987013E-2</v>
      </c>
      <c r="FZ136">
        <v>0</v>
      </c>
      <c r="GA136">
        <v>1.2987013E-2</v>
      </c>
      <c r="GB136">
        <v>0</v>
      </c>
      <c r="GC136">
        <v>3.8961039000000003E-2</v>
      </c>
      <c r="GD136">
        <v>0.22077922080000001</v>
      </c>
      <c r="GE136">
        <v>9.0909090900000003E-2</v>
      </c>
      <c r="GF136">
        <v>0.14285714290000001</v>
      </c>
      <c r="GG136">
        <v>0.16883116879999999</v>
      </c>
      <c r="GH136">
        <v>0.16883116879999999</v>
      </c>
      <c r="GI136">
        <v>0.16883116879999999</v>
      </c>
      <c r="GJ136">
        <v>2.9861111111</v>
      </c>
      <c r="GK136">
        <v>3.3380281690000002</v>
      </c>
      <c r="GL136">
        <v>3.1971830986000001</v>
      </c>
      <c r="GM136">
        <v>3.1428571429000001</v>
      </c>
      <c r="GN136">
        <v>3.2</v>
      </c>
      <c r="GO136">
        <v>3.1</v>
      </c>
      <c r="GP136">
        <v>0.35064935060000002</v>
      </c>
      <c r="GQ136">
        <v>0.3896103896</v>
      </c>
      <c r="GR136">
        <v>0.4545454545</v>
      </c>
      <c r="GS136">
        <v>0.40259740259999999</v>
      </c>
      <c r="GT136">
        <v>0.3896103896</v>
      </c>
      <c r="GU136">
        <v>0.36363636360000001</v>
      </c>
      <c r="GV136">
        <v>6.4935064900000006E-2</v>
      </c>
      <c r="GW136">
        <v>7.7922077899999997E-2</v>
      </c>
      <c r="GX136">
        <v>7.7922077899999997E-2</v>
      </c>
      <c r="GY136">
        <v>9.0909090900000003E-2</v>
      </c>
      <c r="GZ136">
        <v>9.0909090900000003E-2</v>
      </c>
      <c r="HA136">
        <v>9.0909090900000003E-2</v>
      </c>
      <c r="HB136">
        <v>0.3116883117</v>
      </c>
      <c r="HC136">
        <v>0.42857142860000003</v>
      </c>
      <c r="HD136">
        <v>0.32467532469999999</v>
      </c>
      <c r="HE136">
        <v>0.32467532469999999</v>
      </c>
      <c r="HF136">
        <v>0.35064935060000002</v>
      </c>
      <c r="HG136">
        <v>0.33766233769999998</v>
      </c>
      <c r="HH136" t="s">
        <v>975</v>
      </c>
      <c r="HJ136">
        <v>77</v>
      </c>
      <c r="HK136">
        <v>90</v>
      </c>
      <c r="HL136" t="s">
        <v>234</v>
      </c>
      <c r="HM136">
        <v>374</v>
      </c>
      <c r="HN136">
        <v>1</v>
      </c>
    </row>
    <row r="137" spans="1:222" x14ac:dyDescent="0.25">
      <c r="A137">
        <v>609678</v>
      </c>
      <c r="B137" t="s">
        <v>354</v>
      </c>
      <c r="D137" t="s">
        <v>47</v>
      </c>
      <c r="E137" t="s">
        <v>45</v>
      </c>
      <c r="M137" t="s">
        <v>42</v>
      </c>
      <c r="N137">
        <v>23.933009183999999</v>
      </c>
      <c r="O137">
        <v>395</v>
      </c>
      <c r="P137">
        <v>395</v>
      </c>
      <c r="Q137">
        <v>186</v>
      </c>
      <c r="R137">
        <v>44</v>
      </c>
      <c r="S137">
        <v>27</v>
      </c>
      <c r="T137">
        <v>102</v>
      </c>
      <c r="U137">
        <v>1</v>
      </c>
      <c r="V137">
        <v>0</v>
      </c>
      <c r="W137">
        <v>14</v>
      </c>
      <c r="X137">
        <v>9</v>
      </c>
      <c r="Y137">
        <v>1.26582278E-2</v>
      </c>
      <c r="Z137">
        <v>5.0632910999999997E-3</v>
      </c>
      <c r="AA137">
        <v>2.5316456000000001E-3</v>
      </c>
      <c r="AB137">
        <v>2.27848101E-2</v>
      </c>
      <c r="AC137">
        <v>5.56962025E-2</v>
      </c>
      <c r="AD137">
        <v>3.0379746799999999E-2</v>
      </c>
      <c r="AE137">
        <v>2.5316455700000001E-2</v>
      </c>
      <c r="AF137">
        <v>2.7848101300000001E-2</v>
      </c>
      <c r="AG137">
        <v>0.10632911389999999</v>
      </c>
      <c r="AH137">
        <v>0.15443037970000001</v>
      </c>
      <c r="AI137">
        <v>0.27341772149999999</v>
      </c>
      <c r="AJ137">
        <v>0.29873417720000001</v>
      </c>
      <c r="AK137">
        <v>0.14683544300000001</v>
      </c>
      <c r="AL137">
        <v>0.35443037970000002</v>
      </c>
      <c r="AM137">
        <v>0.33164556960000002</v>
      </c>
      <c r="AN137">
        <v>3.0379746799999999E-2</v>
      </c>
      <c r="AO137">
        <v>4.3037974700000002E-2</v>
      </c>
      <c r="AP137">
        <v>1.26582278E-2</v>
      </c>
      <c r="AQ137">
        <v>2.27848101E-2</v>
      </c>
      <c r="AR137">
        <v>2.27848101E-2</v>
      </c>
      <c r="AS137">
        <v>0.65316455699999998</v>
      </c>
      <c r="AT137">
        <v>0.62784810130000002</v>
      </c>
      <c r="AU137">
        <v>0.81012658230000001</v>
      </c>
      <c r="AV137">
        <v>0.49367088609999998</v>
      </c>
      <c r="AW137">
        <v>0.435443038</v>
      </c>
      <c r="AX137">
        <v>3.6161879896000002</v>
      </c>
      <c r="AY137">
        <v>3.6190476189999998</v>
      </c>
      <c r="AZ137">
        <v>3.7871794872</v>
      </c>
      <c r="BA137">
        <v>3.3497409326000001</v>
      </c>
      <c r="BB137">
        <v>3.1735751295000001</v>
      </c>
      <c r="BC137">
        <v>2.5316456000000001E-3</v>
      </c>
      <c r="BD137">
        <v>2.5316456000000001E-3</v>
      </c>
      <c r="BE137">
        <v>1.26582278E-2</v>
      </c>
      <c r="BF137">
        <v>8.8607594900000003E-2</v>
      </c>
      <c r="BG137">
        <v>0.31139240509999999</v>
      </c>
      <c r="BH137">
        <v>0.15443037970000001</v>
      </c>
      <c r="BI137">
        <v>1.26582278E-2</v>
      </c>
      <c r="BJ137">
        <v>3.5443038000000003E-2</v>
      </c>
      <c r="BK137">
        <v>7.0886075899999998E-2</v>
      </c>
      <c r="BL137">
        <v>0.16962025319999999</v>
      </c>
      <c r="BM137">
        <v>0.17468354429999999</v>
      </c>
      <c r="BN137">
        <v>0.17721518989999999</v>
      </c>
      <c r="BO137">
        <v>3.7308707123999998</v>
      </c>
      <c r="BP137">
        <v>3.6537467700000001</v>
      </c>
      <c r="BQ137">
        <v>3.4368421052999998</v>
      </c>
      <c r="BR137">
        <v>3.0212765956999998</v>
      </c>
      <c r="BS137">
        <v>2.4385026738</v>
      </c>
      <c r="BT137">
        <v>2.8429319371999999</v>
      </c>
      <c r="BU137">
        <v>0.2253164557</v>
      </c>
      <c r="BV137">
        <v>0.26075949370000001</v>
      </c>
      <c r="BW137">
        <v>0.36202531650000003</v>
      </c>
      <c r="BX137">
        <v>0.32658227849999999</v>
      </c>
      <c r="BY137">
        <v>0.19493670890000001</v>
      </c>
      <c r="BZ137">
        <v>0.30126582280000003</v>
      </c>
      <c r="CA137">
        <v>4.0506329100000002E-2</v>
      </c>
      <c r="CB137">
        <v>2.0253164600000002E-2</v>
      </c>
      <c r="CC137">
        <v>3.7974683500000002E-2</v>
      </c>
      <c r="CD137">
        <v>4.8101265800000001E-2</v>
      </c>
      <c r="CE137">
        <v>5.3164557000000001E-2</v>
      </c>
      <c r="CF137">
        <v>3.2911392400000003E-2</v>
      </c>
      <c r="CG137">
        <v>0.71898734180000001</v>
      </c>
      <c r="CH137">
        <v>0.68101265820000001</v>
      </c>
      <c r="CI137">
        <v>0.51645569619999998</v>
      </c>
      <c r="CJ137">
        <v>0.36708860760000001</v>
      </c>
      <c r="CK137">
        <v>0.26582278479999999</v>
      </c>
      <c r="CL137">
        <v>0.33417721519999999</v>
      </c>
      <c r="CM137">
        <v>7.0886075899999998E-2</v>
      </c>
      <c r="CN137">
        <v>5.0632910999999997E-3</v>
      </c>
      <c r="CO137">
        <v>5.0632910999999997E-3</v>
      </c>
      <c r="CP137">
        <v>1.26582278E-2</v>
      </c>
      <c r="CQ137">
        <v>1.7721519000000002E-2</v>
      </c>
      <c r="CR137">
        <v>1.7721519000000002E-2</v>
      </c>
      <c r="CS137">
        <v>1.0126582300000001E-2</v>
      </c>
      <c r="CT137">
        <v>1.0126582300000001E-2</v>
      </c>
      <c r="CU137">
        <v>7.3417721500000005E-2</v>
      </c>
      <c r="CV137">
        <v>4.0506329100000002E-2</v>
      </c>
      <c r="CW137">
        <v>1.26582278E-2</v>
      </c>
      <c r="CX137">
        <v>6.8354430399999999E-2</v>
      </c>
      <c r="CY137">
        <v>7.0886075899999998E-2</v>
      </c>
      <c r="CZ137">
        <v>4.5569620300000002E-2</v>
      </c>
      <c r="DA137">
        <v>3.2911392400000003E-2</v>
      </c>
      <c r="DB137">
        <v>6.3291139199999999E-2</v>
      </c>
      <c r="DC137">
        <v>0.35189873420000001</v>
      </c>
      <c r="DD137">
        <v>0.41518987340000002</v>
      </c>
      <c r="DE137">
        <v>0.30379746839999999</v>
      </c>
      <c r="DF137">
        <v>0.31898734179999999</v>
      </c>
      <c r="DG137">
        <v>0.3746835443</v>
      </c>
      <c r="DH137">
        <v>0.37721518990000003</v>
      </c>
      <c r="DI137">
        <v>0.29113924050000001</v>
      </c>
      <c r="DJ137">
        <v>0.2481012658</v>
      </c>
      <c r="DK137">
        <v>0.44050632909999998</v>
      </c>
      <c r="DL137">
        <v>0.51645569619999998</v>
      </c>
      <c r="DM137">
        <v>0.64810126580000005</v>
      </c>
      <c r="DN137">
        <v>0.56708860760000002</v>
      </c>
      <c r="DO137">
        <v>0.49113924050000002</v>
      </c>
      <c r="DP137">
        <v>0.50886075949999998</v>
      </c>
      <c r="DQ137">
        <v>0.61518987339999998</v>
      </c>
      <c r="DR137">
        <v>0.63797468349999997</v>
      </c>
      <c r="DS137">
        <v>6.3291139199999999E-2</v>
      </c>
      <c r="DT137">
        <v>2.27848101E-2</v>
      </c>
      <c r="DU137">
        <v>3.0379746799999999E-2</v>
      </c>
      <c r="DV137">
        <v>3.2911392400000003E-2</v>
      </c>
      <c r="DW137">
        <v>4.5569620300000002E-2</v>
      </c>
      <c r="DX137">
        <v>5.0632911400000001E-2</v>
      </c>
      <c r="DY137">
        <v>5.0632911400000001E-2</v>
      </c>
      <c r="DZ137">
        <v>4.0506329100000002E-2</v>
      </c>
      <c r="EA137">
        <v>3.2405405405000001</v>
      </c>
      <c r="EB137">
        <v>3.4766839377999998</v>
      </c>
      <c r="EC137">
        <v>3.6449086162</v>
      </c>
      <c r="ED137">
        <v>3.4895287958000001</v>
      </c>
      <c r="EE137">
        <v>3.4031830239</v>
      </c>
      <c r="EF137">
        <v>3.4506666667000001</v>
      </c>
      <c r="EG137">
        <v>3.5920000000000001</v>
      </c>
      <c r="EH137">
        <v>3.5778364115999999</v>
      </c>
      <c r="EI137">
        <v>0</v>
      </c>
      <c r="EJ137">
        <v>5.0632910999999997E-3</v>
      </c>
      <c r="EK137">
        <v>0</v>
      </c>
      <c r="EL137">
        <v>2.5316456000000001E-3</v>
      </c>
      <c r="EM137">
        <v>5.0632910999999997E-3</v>
      </c>
      <c r="EN137">
        <v>1.26582278E-2</v>
      </c>
      <c r="EO137">
        <v>5.3164557000000001E-2</v>
      </c>
      <c r="EP137">
        <v>6.07594937E-2</v>
      </c>
      <c r="EQ137">
        <v>0.12658227850000001</v>
      </c>
      <c r="ER137">
        <v>0.67341772150000001</v>
      </c>
      <c r="ES137">
        <v>6.07594937E-2</v>
      </c>
      <c r="ET137">
        <v>0</v>
      </c>
      <c r="EU137">
        <v>7.5949366999999999E-3</v>
      </c>
      <c r="EV137">
        <v>5.0632910999999997E-3</v>
      </c>
      <c r="EW137">
        <v>0.10632911389999999</v>
      </c>
      <c r="EX137">
        <v>5.0632910999999997E-3</v>
      </c>
      <c r="EY137">
        <v>0.13417721520000001</v>
      </c>
      <c r="EZ137">
        <v>0.2</v>
      </c>
      <c r="FA137">
        <v>0.13417721520000001</v>
      </c>
      <c r="FB137">
        <v>0.37974683539999998</v>
      </c>
      <c r="FC137">
        <v>0.17468354429999999</v>
      </c>
      <c r="FD137">
        <v>0.70632911389999997</v>
      </c>
      <c r="FE137">
        <v>0.65316455699999998</v>
      </c>
      <c r="FF137">
        <v>0.74430379749999998</v>
      </c>
      <c r="FG137">
        <v>0.26075949370000001</v>
      </c>
      <c r="FH137">
        <v>0.76455696200000001</v>
      </c>
      <c r="FI137">
        <v>0.11392405059999999</v>
      </c>
      <c r="FJ137">
        <v>0.1037974684</v>
      </c>
      <c r="FK137">
        <v>7.5949367099999998E-2</v>
      </c>
      <c r="FL137">
        <v>0.17721518989999999</v>
      </c>
      <c r="FM137">
        <v>2.7848101300000001E-2</v>
      </c>
      <c r="FN137">
        <v>1.51898734E-2</v>
      </c>
      <c r="FO137">
        <v>1.51898734E-2</v>
      </c>
      <c r="FP137">
        <v>1.0126582300000001E-2</v>
      </c>
      <c r="FQ137">
        <v>5.3164557000000001E-2</v>
      </c>
      <c r="FR137">
        <v>1.0126582300000001E-2</v>
      </c>
      <c r="FS137">
        <v>3.0379746799999999E-2</v>
      </c>
      <c r="FT137">
        <v>2.0253164600000002E-2</v>
      </c>
      <c r="FU137">
        <v>3.0379746799999999E-2</v>
      </c>
      <c r="FV137">
        <v>2.27848101E-2</v>
      </c>
      <c r="FW137">
        <v>1.7721519000000002E-2</v>
      </c>
      <c r="FX137">
        <v>4.8101265800000001E-2</v>
      </c>
      <c r="FY137">
        <v>1.0126582300000001E-2</v>
      </c>
      <c r="FZ137">
        <v>1.0126582300000001E-2</v>
      </c>
      <c r="GA137">
        <v>3.7974683500000002E-2</v>
      </c>
      <c r="GB137">
        <v>5.82278481E-2</v>
      </c>
      <c r="GC137">
        <v>6.5822784800000006E-2</v>
      </c>
      <c r="GD137">
        <v>0.24556962030000001</v>
      </c>
      <c r="GE137">
        <v>7.0886075899999998E-2</v>
      </c>
      <c r="GF137">
        <v>5.82278481E-2</v>
      </c>
      <c r="GG137">
        <v>0.18481012660000001</v>
      </c>
      <c r="GH137">
        <v>0.23037974680000001</v>
      </c>
      <c r="GI137">
        <v>0.25822784809999999</v>
      </c>
      <c r="GJ137">
        <v>2.8120104439000002</v>
      </c>
      <c r="GK137">
        <v>3.3289817232000001</v>
      </c>
      <c r="GL137">
        <v>3.3307291666999999</v>
      </c>
      <c r="GM137">
        <v>3.0710526316000002</v>
      </c>
      <c r="GN137">
        <v>2.8343558282000001</v>
      </c>
      <c r="GO137">
        <v>2.8736842105</v>
      </c>
      <c r="GP137">
        <v>0.51645569619999998</v>
      </c>
      <c r="GQ137">
        <v>0.47848101269999999</v>
      </c>
      <c r="GR137">
        <v>0.50379746839999995</v>
      </c>
      <c r="GS137">
        <v>0.41012658229999999</v>
      </c>
      <c r="GT137">
        <v>0.32658227849999999</v>
      </c>
      <c r="GU137">
        <v>0.36962025320000003</v>
      </c>
      <c r="GV137">
        <v>3.0379746799999999E-2</v>
      </c>
      <c r="GW137">
        <v>3.0379746799999999E-2</v>
      </c>
      <c r="GX137">
        <v>2.7848101300000001E-2</v>
      </c>
      <c r="GY137">
        <v>3.7974683500000002E-2</v>
      </c>
      <c r="GZ137">
        <v>0.17468354429999999</v>
      </c>
      <c r="HA137">
        <v>3.7974683500000002E-2</v>
      </c>
      <c r="HB137">
        <v>0.1594936709</v>
      </c>
      <c r="HC137">
        <v>0.41012658229999999</v>
      </c>
      <c r="HD137">
        <v>0.4</v>
      </c>
      <c r="HE137">
        <v>0.32911392410000001</v>
      </c>
      <c r="HF137">
        <v>0.2101265823</v>
      </c>
      <c r="HG137">
        <v>0.26835443040000001</v>
      </c>
      <c r="HH137" t="s">
        <v>976</v>
      </c>
      <c r="HJ137">
        <v>395</v>
      </c>
      <c r="HK137">
        <v>443</v>
      </c>
      <c r="HL137" t="s">
        <v>354</v>
      </c>
      <c r="HM137">
        <v>1851</v>
      </c>
      <c r="HN137">
        <v>12</v>
      </c>
    </row>
    <row r="138" spans="1:222" x14ac:dyDescent="0.25">
      <c r="A138">
        <v>609679</v>
      </c>
      <c r="B138" t="s">
        <v>545</v>
      </c>
      <c r="D138" t="s">
        <v>98</v>
      </c>
      <c r="E138" t="s">
        <v>45</v>
      </c>
      <c r="M138" t="s">
        <v>42</v>
      </c>
      <c r="FD138"/>
      <c r="HH138" t="s">
        <v>977</v>
      </c>
      <c r="HL138" t="s">
        <v>545</v>
      </c>
      <c r="HM138">
        <v>1365</v>
      </c>
    </row>
    <row r="139" spans="1:222" x14ac:dyDescent="0.25">
      <c r="A139">
        <v>609680</v>
      </c>
      <c r="B139" t="s">
        <v>517</v>
      </c>
      <c r="D139" t="s">
        <v>47</v>
      </c>
      <c r="E139" t="s">
        <v>45</v>
      </c>
      <c r="M139" t="s">
        <v>42</v>
      </c>
      <c r="N139">
        <v>13.508442777000001</v>
      </c>
      <c r="O139">
        <v>128</v>
      </c>
      <c r="P139">
        <v>128</v>
      </c>
      <c r="Q139">
        <v>70</v>
      </c>
      <c r="R139">
        <v>12</v>
      </c>
      <c r="S139">
        <v>12</v>
      </c>
      <c r="T139">
        <v>18</v>
      </c>
      <c r="U139">
        <v>0</v>
      </c>
      <c r="V139">
        <v>0</v>
      </c>
      <c r="W139">
        <v>4</v>
      </c>
      <c r="X139">
        <v>7</v>
      </c>
      <c r="Y139">
        <v>0</v>
      </c>
      <c r="Z139">
        <v>0</v>
      </c>
      <c r="AA139">
        <v>0</v>
      </c>
      <c r="AB139">
        <v>7.8125E-3</v>
      </c>
      <c r="AC139">
        <v>2.34375E-2</v>
      </c>
      <c r="AD139">
        <v>1.5625E-2</v>
      </c>
      <c r="AE139">
        <v>1.5625E-2</v>
      </c>
      <c r="AF139">
        <v>0</v>
      </c>
      <c r="AG139">
        <v>9.375E-2</v>
      </c>
      <c r="AH139">
        <v>0.1328125</v>
      </c>
      <c r="AI139">
        <v>0.2109375</v>
      </c>
      <c r="AJ139">
        <v>0.21875</v>
      </c>
      <c r="AK139">
        <v>0.125</v>
      </c>
      <c r="AL139">
        <v>0.3359375</v>
      </c>
      <c r="AM139">
        <v>0.34375</v>
      </c>
      <c r="AN139">
        <v>0</v>
      </c>
      <c r="AO139">
        <v>3.90625E-2</v>
      </c>
      <c r="AP139">
        <v>7.8125E-3</v>
      </c>
      <c r="AQ139">
        <v>2.34375E-2</v>
      </c>
      <c r="AR139">
        <v>2.34375E-2</v>
      </c>
      <c r="AS139">
        <v>0.7734375</v>
      </c>
      <c r="AT139">
        <v>0.7265625</v>
      </c>
      <c r="AU139">
        <v>0.8671875</v>
      </c>
      <c r="AV139">
        <v>0.5390625</v>
      </c>
      <c r="AW139">
        <v>0.4765625</v>
      </c>
      <c r="AX139">
        <v>3.7578125</v>
      </c>
      <c r="AY139">
        <v>3.7398373984000002</v>
      </c>
      <c r="AZ139">
        <v>3.8740157480000001</v>
      </c>
      <c r="BA139">
        <v>3.44</v>
      </c>
      <c r="BB139">
        <v>3.3039999999999998</v>
      </c>
      <c r="BC139">
        <v>0</v>
      </c>
      <c r="BD139">
        <v>0</v>
      </c>
      <c r="BE139">
        <v>0</v>
      </c>
      <c r="BF139">
        <v>0.1015625</v>
      </c>
      <c r="BG139">
        <v>0.3515625</v>
      </c>
      <c r="BH139">
        <v>0.1484375</v>
      </c>
      <c r="BI139">
        <v>7.8125E-3</v>
      </c>
      <c r="BJ139">
        <v>2.34375E-2</v>
      </c>
      <c r="BK139">
        <v>3.125E-2</v>
      </c>
      <c r="BL139">
        <v>0.1875</v>
      </c>
      <c r="BM139">
        <v>0.15625</v>
      </c>
      <c r="BN139">
        <v>0.171875</v>
      </c>
      <c r="BO139">
        <v>3.8015873016000001</v>
      </c>
      <c r="BP139">
        <v>3.7265625</v>
      </c>
      <c r="BQ139">
        <v>3.6825396824999999</v>
      </c>
      <c r="BR139">
        <v>3.0317460317</v>
      </c>
      <c r="BS139">
        <v>2.3951612902999999</v>
      </c>
      <c r="BT139">
        <v>2.9365079365</v>
      </c>
      <c r="BU139">
        <v>0.1796875</v>
      </c>
      <c r="BV139">
        <v>0.2265625</v>
      </c>
      <c r="BW139">
        <v>0.25</v>
      </c>
      <c r="BX139">
        <v>0.2734375</v>
      </c>
      <c r="BY139">
        <v>0.1875</v>
      </c>
      <c r="BZ139">
        <v>0.2578125</v>
      </c>
      <c r="CA139">
        <v>1.5625E-2</v>
      </c>
      <c r="CB139">
        <v>0</v>
      </c>
      <c r="CC139">
        <v>1.5625E-2</v>
      </c>
      <c r="CD139">
        <v>1.5625E-2</v>
      </c>
      <c r="CE139">
        <v>3.125E-2</v>
      </c>
      <c r="CF139">
        <v>1.5625E-2</v>
      </c>
      <c r="CG139">
        <v>0.796875</v>
      </c>
      <c r="CH139">
        <v>0.75</v>
      </c>
      <c r="CI139">
        <v>0.703125</v>
      </c>
      <c r="CJ139">
        <v>0.421875</v>
      </c>
      <c r="CK139">
        <v>0.2734375</v>
      </c>
      <c r="CL139">
        <v>0.40625</v>
      </c>
      <c r="CM139">
        <v>4.6875E-2</v>
      </c>
      <c r="CN139">
        <v>0</v>
      </c>
      <c r="CO139">
        <v>0</v>
      </c>
      <c r="CP139">
        <v>0</v>
      </c>
      <c r="CQ139">
        <v>7.8125E-3</v>
      </c>
      <c r="CR139">
        <v>7.8125E-3</v>
      </c>
      <c r="CS139">
        <v>7.8125E-3</v>
      </c>
      <c r="CT139">
        <v>0</v>
      </c>
      <c r="CU139">
        <v>7.8125E-2</v>
      </c>
      <c r="CV139">
        <v>7.8125E-3</v>
      </c>
      <c r="CW139">
        <v>7.8125E-3</v>
      </c>
      <c r="CX139">
        <v>6.25E-2</v>
      </c>
      <c r="CY139">
        <v>5.46875E-2</v>
      </c>
      <c r="CZ139">
        <v>5.46875E-2</v>
      </c>
      <c r="DA139">
        <v>1.5625E-2</v>
      </c>
      <c r="DB139">
        <v>1.5625E-2</v>
      </c>
      <c r="DC139">
        <v>0.3125</v>
      </c>
      <c r="DD139">
        <v>0.4609375</v>
      </c>
      <c r="DE139">
        <v>0.265625</v>
      </c>
      <c r="DF139">
        <v>0.2265625</v>
      </c>
      <c r="DG139">
        <v>0.453125</v>
      </c>
      <c r="DH139">
        <v>0.421875</v>
      </c>
      <c r="DI139">
        <v>0.2421875</v>
      </c>
      <c r="DJ139">
        <v>0.140625</v>
      </c>
      <c r="DK139">
        <v>0.5390625</v>
      </c>
      <c r="DL139">
        <v>0.5234375</v>
      </c>
      <c r="DM139">
        <v>0.7109375</v>
      </c>
      <c r="DN139">
        <v>0.703125</v>
      </c>
      <c r="DO139">
        <v>0.4765625</v>
      </c>
      <c r="DP139">
        <v>0.5</v>
      </c>
      <c r="DQ139">
        <v>0.6953125</v>
      </c>
      <c r="DR139">
        <v>0.8359375</v>
      </c>
      <c r="DS139">
        <v>2.34375E-2</v>
      </c>
      <c r="DT139">
        <v>7.8125E-3</v>
      </c>
      <c r="DU139">
        <v>1.5625E-2</v>
      </c>
      <c r="DV139">
        <v>7.8125E-3</v>
      </c>
      <c r="DW139">
        <v>7.8125E-3</v>
      </c>
      <c r="DX139">
        <v>1.5625E-2</v>
      </c>
      <c r="DY139">
        <v>3.90625E-2</v>
      </c>
      <c r="DZ139">
        <v>7.8125E-3</v>
      </c>
      <c r="EA139">
        <v>3.3759999999999999</v>
      </c>
      <c r="EB139">
        <v>3.5196850394000001</v>
      </c>
      <c r="EC139">
        <v>3.7142857142999999</v>
      </c>
      <c r="ED139">
        <v>3.6456692912999999</v>
      </c>
      <c r="EE139">
        <v>3.4094488189000001</v>
      </c>
      <c r="EF139">
        <v>3.4365079365</v>
      </c>
      <c r="EG139">
        <v>3.6910569106</v>
      </c>
      <c r="EH139">
        <v>3.8267716534999998</v>
      </c>
      <c r="EI139">
        <v>0</v>
      </c>
      <c r="EJ139">
        <v>0</v>
      </c>
      <c r="EK139">
        <v>7.8125E-3</v>
      </c>
      <c r="EL139">
        <v>0</v>
      </c>
      <c r="EM139">
        <v>7.8125E-3</v>
      </c>
      <c r="EN139">
        <v>0</v>
      </c>
      <c r="EO139">
        <v>1.5625E-2</v>
      </c>
      <c r="EP139">
        <v>3.90625E-2</v>
      </c>
      <c r="EQ139">
        <v>0.1328125</v>
      </c>
      <c r="ER139">
        <v>0.765625</v>
      </c>
      <c r="ES139">
        <v>3.125E-2</v>
      </c>
      <c r="ET139">
        <v>0</v>
      </c>
      <c r="EU139">
        <v>0</v>
      </c>
      <c r="EV139">
        <v>2.34375E-2</v>
      </c>
      <c r="EW139">
        <v>6.25E-2</v>
      </c>
      <c r="EX139">
        <v>0</v>
      </c>
      <c r="EY139">
        <v>0.140625</v>
      </c>
      <c r="EZ139">
        <v>0.21875</v>
      </c>
      <c r="FA139">
        <v>0.171875</v>
      </c>
      <c r="FB139">
        <v>0.4453125</v>
      </c>
      <c r="FC139">
        <v>0.1328125</v>
      </c>
      <c r="FD139">
        <v>0.765625</v>
      </c>
      <c r="FE139">
        <v>0.703125</v>
      </c>
      <c r="FF139">
        <v>0.734375</v>
      </c>
      <c r="FG139">
        <v>0.3125</v>
      </c>
      <c r="FH139">
        <v>0.84375</v>
      </c>
      <c r="FI139">
        <v>7.8125E-2</v>
      </c>
      <c r="FJ139">
        <v>6.25E-2</v>
      </c>
      <c r="FK139">
        <v>4.6875E-2</v>
      </c>
      <c r="FL139">
        <v>0.109375</v>
      </c>
      <c r="FM139">
        <v>7.8125E-3</v>
      </c>
      <c r="FN139">
        <v>7.8125E-3</v>
      </c>
      <c r="FO139">
        <v>0</v>
      </c>
      <c r="FP139">
        <v>1.5625E-2</v>
      </c>
      <c r="FQ139">
        <v>5.46875E-2</v>
      </c>
      <c r="FR139">
        <v>0</v>
      </c>
      <c r="FS139">
        <v>7.8125E-3</v>
      </c>
      <c r="FT139">
        <v>1.5625E-2</v>
      </c>
      <c r="FU139">
        <v>7.8125E-3</v>
      </c>
      <c r="FV139">
        <v>1.5625E-2</v>
      </c>
      <c r="FW139">
        <v>1.5625E-2</v>
      </c>
      <c r="FX139">
        <v>4.6875E-2</v>
      </c>
      <c r="FY139">
        <v>0</v>
      </c>
      <c r="FZ139">
        <v>0</v>
      </c>
      <c r="GA139">
        <v>3.90625E-2</v>
      </c>
      <c r="GB139">
        <v>3.125E-2</v>
      </c>
      <c r="GC139">
        <v>3.125E-2</v>
      </c>
      <c r="GD139">
        <v>0.2890625</v>
      </c>
      <c r="GE139">
        <v>8.59375E-2</v>
      </c>
      <c r="GF139">
        <v>3.90625E-2</v>
      </c>
      <c r="GG139">
        <v>0.140625</v>
      </c>
      <c r="GH139">
        <v>0.2421875</v>
      </c>
      <c r="GI139">
        <v>0.234375</v>
      </c>
      <c r="GJ139">
        <v>2.7936507936999999</v>
      </c>
      <c r="GK139">
        <v>3.3919999999999999</v>
      </c>
      <c r="GL139">
        <v>3.5079365078999998</v>
      </c>
      <c r="GM139">
        <v>3.1129032257999998</v>
      </c>
      <c r="GN139">
        <v>2.8380952381000002</v>
      </c>
      <c r="GO139">
        <v>2.9274193548</v>
      </c>
      <c r="GP139">
        <v>0.46875</v>
      </c>
      <c r="GQ139">
        <v>0.421875</v>
      </c>
      <c r="GR139">
        <v>0.40625</v>
      </c>
      <c r="GS139">
        <v>0.4609375</v>
      </c>
      <c r="GT139">
        <v>0.375</v>
      </c>
      <c r="GU139">
        <v>0.4765625</v>
      </c>
      <c r="GV139">
        <v>1.5625E-2</v>
      </c>
      <c r="GW139">
        <v>2.34375E-2</v>
      </c>
      <c r="GX139">
        <v>1.5625E-2</v>
      </c>
      <c r="GY139">
        <v>3.125E-2</v>
      </c>
      <c r="GZ139">
        <v>0.1796875</v>
      </c>
      <c r="HA139">
        <v>3.125E-2</v>
      </c>
      <c r="HB139">
        <v>0.1796875</v>
      </c>
      <c r="HC139">
        <v>0.46875</v>
      </c>
      <c r="HD139">
        <v>0.5390625</v>
      </c>
      <c r="HE139">
        <v>0.328125</v>
      </c>
      <c r="HF139">
        <v>0.171875</v>
      </c>
      <c r="HG139">
        <v>0.2265625</v>
      </c>
      <c r="HH139" t="s">
        <v>978</v>
      </c>
      <c r="HJ139">
        <v>128</v>
      </c>
      <c r="HK139">
        <v>144</v>
      </c>
      <c r="HL139" t="s">
        <v>517</v>
      </c>
      <c r="HM139">
        <v>1066</v>
      </c>
      <c r="HN139">
        <v>5</v>
      </c>
    </row>
    <row r="140" spans="1:222" x14ac:dyDescent="0.25">
      <c r="A140">
        <v>609682</v>
      </c>
      <c r="B140" t="s">
        <v>558</v>
      </c>
      <c r="D140" t="s">
        <v>78</v>
      </c>
      <c r="E140" t="s">
        <v>45</v>
      </c>
      <c r="M140" t="s">
        <v>42</v>
      </c>
      <c r="FD140"/>
      <c r="HH140" t="s">
        <v>979</v>
      </c>
      <c r="HL140" t="s">
        <v>558</v>
      </c>
      <c r="HM140">
        <v>204</v>
      </c>
    </row>
    <row r="141" spans="1:222" x14ac:dyDescent="0.25">
      <c r="A141">
        <v>609691</v>
      </c>
      <c r="B141" t="s">
        <v>488</v>
      </c>
      <c r="D141" t="s">
        <v>94</v>
      </c>
      <c r="E141" t="s">
        <v>45</v>
      </c>
      <c r="M141" t="s">
        <v>42</v>
      </c>
      <c r="N141">
        <v>7.1581196581000004</v>
      </c>
      <c r="O141">
        <v>57</v>
      </c>
      <c r="P141">
        <v>57</v>
      </c>
      <c r="Q141">
        <v>1</v>
      </c>
      <c r="R141">
        <v>9</v>
      </c>
      <c r="S141">
        <v>1</v>
      </c>
      <c r="T141">
        <v>45</v>
      </c>
      <c r="U141">
        <v>0</v>
      </c>
      <c r="V141">
        <v>0</v>
      </c>
      <c r="W141">
        <v>0</v>
      </c>
      <c r="X141">
        <v>0</v>
      </c>
      <c r="Y141">
        <v>1.75438596E-2</v>
      </c>
      <c r="Z141">
        <v>0</v>
      </c>
      <c r="AA141">
        <v>1.75438596E-2</v>
      </c>
      <c r="AB141">
        <v>3.50877193E-2</v>
      </c>
      <c r="AC141">
        <v>3.50877193E-2</v>
      </c>
      <c r="AD141">
        <v>3.50877193E-2</v>
      </c>
      <c r="AE141">
        <v>1.75438596E-2</v>
      </c>
      <c r="AF141">
        <v>5.2631578900000003E-2</v>
      </c>
      <c r="AG141">
        <v>0.1403508772</v>
      </c>
      <c r="AH141">
        <v>0.2105263158</v>
      </c>
      <c r="AI141">
        <v>0.29824561399999999</v>
      </c>
      <c r="AJ141">
        <v>0.36842105260000002</v>
      </c>
      <c r="AK141">
        <v>0.24561403509999999</v>
      </c>
      <c r="AL141">
        <v>0.35087719299999998</v>
      </c>
      <c r="AM141">
        <v>0.26315789470000001</v>
      </c>
      <c r="AN141">
        <v>0</v>
      </c>
      <c r="AO141">
        <v>5.2631578900000003E-2</v>
      </c>
      <c r="AP141">
        <v>5.2631578900000003E-2</v>
      </c>
      <c r="AQ141">
        <v>5.2631578900000003E-2</v>
      </c>
      <c r="AR141">
        <v>3.50877193E-2</v>
      </c>
      <c r="AS141">
        <v>0.64912280700000002</v>
      </c>
      <c r="AT141">
        <v>0.56140350880000001</v>
      </c>
      <c r="AU141">
        <v>0.63157894739999998</v>
      </c>
      <c r="AV141">
        <v>0.4210526316</v>
      </c>
      <c r="AW141">
        <v>0.45614035089999999</v>
      </c>
      <c r="AX141">
        <v>3.5789473684000002</v>
      </c>
      <c r="AY141">
        <v>3.5740740740999999</v>
      </c>
      <c r="AZ141">
        <v>3.5740740740999999</v>
      </c>
      <c r="BA141">
        <v>3.2222222222000001</v>
      </c>
      <c r="BB141">
        <v>3.1818181818000002</v>
      </c>
      <c r="BC141">
        <v>0</v>
      </c>
      <c r="BD141">
        <v>0</v>
      </c>
      <c r="BE141">
        <v>1.75438596E-2</v>
      </c>
      <c r="BF141">
        <v>3.50877193E-2</v>
      </c>
      <c r="BG141">
        <v>8.7719298200000004E-2</v>
      </c>
      <c r="BH141">
        <v>7.0175438600000001E-2</v>
      </c>
      <c r="BI141">
        <v>3.50877193E-2</v>
      </c>
      <c r="BJ141">
        <v>7.0175438600000001E-2</v>
      </c>
      <c r="BK141">
        <v>3.50877193E-2</v>
      </c>
      <c r="BL141">
        <v>0.1052631579</v>
      </c>
      <c r="BM141">
        <v>0.15789473679999999</v>
      </c>
      <c r="BN141">
        <v>7.0175438600000001E-2</v>
      </c>
      <c r="BO141">
        <v>3.7543859649</v>
      </c>
      <c r="BP141">
        <v>3.5090909091000002</v>
      </c>
      <c r="BQ141">
        <v>3.4444444444000002</v>
      </c>
      <c r="BR141">
        <v>3.3272727273</v>
      </c>
      <c r="BS141">
        <v>3.0909090908999999</v>
      </c>
      <c r="BT141">
        <v>3.2777777777999999</v>
      </c>
      <c r="BU141">
        <v>0.17543859649999999</v>
      </c>
      <c r="BV141">
        <v>0.33333333329999998</v>
      </c>
      <c r="BW141">
        <v>0.40350877190000001</v>
      </c>
      <c r="BX141">
        <v>0.33333333329999998</v>
      </c>
      <c r="BY141">
        <v>0.29824561399999999</v>
      </c>
      <c r="BZ141">
        <v>0.33333333329999998</v>
      </c>
      <c r="CA141">
        <v>0</v>
      </c>
      <c r="CB141">
        <v>3.50877193E-2</v>
      </c>
      <c r="CC141">
        <v>5.2631578900000003E-2</v>
      </c>
      <c r="CD141">
        <v>3.50877193E-2</v>
      </c>
      <c r="CE141">
        <v>3.50877193E-2</v>
      </c>
      <c r="CF141">
        <v>5.2631578900000003E-2</v>
      </c>
      <c r="CG141">
        <v>0.78947368419999997</v>
      </c>
      <c r="CH141">
        <v>0.56140350880000001</v>
      </c>
      <c r="CI141">
        <v>0.49122807019999998</v>
      </c>
      <c r="CJ141">
        <v>0.49122807019999998</v>
      </c>
      <c r="CK141">
        <v>0.4210526316</v>
      </c>
      <c r="CL141">
        <v>0.47368421049999998</v>
      </c>
      <c r="CM141">
        <v>0.1403508772</v>
      </c>
      <c r="CN141">
        <v>1.75438596E-2</v>
      </c>
      <c r="CO141">
        <v>1.75438596E-2</v>
      </c>
      <c r="CP141">
        <v>0</v>
      </c>
      <c r="CQ141">
        <v>1.75438596E-2</v>
      </c>
      <c r="CR141">
        <v>1.75438596E-2</v>
      </c>
      <c r="CS141">
        <v>0</v>
      </c>
      <c r="CT141">
        <v>3.50877193E-2</v>
      </c>
      <c r="CU141">
        <v>0.15789473679999999</v>
      </c>
      <c r="CV141">
        <v>5.2631578900000003E-2</v>
      </c>
      <c r="CW141">
        <v>0</v>
      </c>
      <c r="CX141">
        <v>5.2631578900000003E-2</v>
      </c>
      <c r="CY141">
        <v>0</v>
      </c>
      <c r="CZ141">
        <v>5.2631578900000003E-2</v>
      </c>
      <c r="DA141">
        <v>5.2631578900000003E-2</v>
      </c>
      <c r="DB141">
        <v>1.75438596E-2</v>
      </c>
      <c r="DC141">
        <v>0.29824561399999999</v>
      </c>
      <c r="DD141">
        <v>0.22807017539999999</v>
      </c>
      <c r="DE141">
        <v>0.26315789470000001</v>
      </c>
      <c r="DF141">
        <v>0.36842105260000002</v>
      </c>
      <c r="DG141">
        <v>0.40350877190000001</v>
      </c>
      <c r="DH141">
        <v>0.43859649119999999</v>
      </c>
      <c r="DI141">
        <v>0.35087719299999998</v>
      </c>
      <c r="DJ141">
        <v>0.40350877190000001</v>
      </c>
      <c r="DK141">
        <v>0.35087719299999998</v>
      </c>
      <c r="DL141">
        <v>0.64912280700000002</v>
      </c>
      <c r="DM141">
        <v>0.64912280700000002</v>
      </c>
      <c r="DN141">
        <v>0.50877192979999997</v>
      </c>
      <c r="DO141">
        <v>0.47368421049999998</v>
      </c>
      <c r="DP141">
        <v>0.4210526316</v>
      </c>
      <c r="DQ141">
        <v>0.54385964909999995</v>
      </c>
      <c r="DR141">
        <v>0.47368421049999998</v>
      </c>
      <c r="DS141">
        <v>5.2631578900000003E-2</v>
      </c>
      <c r="DT141">
        <v>5.2631578900000003E-2</v>
      </c>
      <c r="DU141">
        <v>7.0175438600000001E-2</v>
      </c>
      <c r="DV141">
        <v>7.0175438600000001E-2</v>
      </c>
      <c r="DW141">
        <v>0.1052631579</v>
      </c>
      <c r="DX141">
        <v>7.0175438600000001E-2</v>
      </c>
      <c r="DY141">
        <v>5.2631578900000003E-2</v>
      </c>
      <c r="DZ141">
        <v>7.0175438600000001E-2</v>
      </c>
      <c r="EA141">
        <v>2.9074074074</v>
      </c>
      <c r="EB141">
        <v>3.5925925926</v>
      </c>
      <c r="EC141">
        <v>3.6603773584999999</v>
      </c>
      <c r="ED141">
        <v>3.4905660376999998</v>
      </c>
      <c r="EE141">
        <v>3.4901960783999999</v>
      </c>
      <c r="EF141">
        <v>3.358490566</v>
      </c>
      <c r="EG141">
        <v>3.5185185185000001</v>
      </c>
      <c r="EH141">
        <v>3.4150943396</v>
      </c>
      <c r="EI141">
        <v>0</v>
      </c>
      <c r="EJ141">
        <v>0</v>
      </c>
      <c r="EK141">
        <v>0</v>
      </c>
      <c r="EL141">
        <v>1.75438596E-2</v>
      </c>
      <c r="EM141">
        <v>1.75438596E-2</v>
      </c>
      <c r="EN141">
        <v>3.50877193E-2</v>
      </c>
      <c r="EO141">
        <v>3.50877193E-2</v>
      </c>
      <c r="EP141">
        <v>7.0175438600000001E-2</v>
      </c>
      <c r="EQ141">
        <v>0.15789473679999999</v>
      </c>
      <c r="ER141">
        <v>0.52631578950000002</v>
      </c>
      <c r="ES141">
        <v>0.1403508772</v>
      </c>
      <c r="ET141">
        <v>0</v>
      </c>
      <c r="EU141">
        <v>1.75438596E-2</v>
      </c>
      <c r="EV141">
        <v>1.75438596E-2</v>
      </c>
      <c r="EW141">
        <v>0.17543859649999999</v>
      </c>
      <c r="EX141">
        <v>3.50877193E-2</v>
      </c>
      <c r="EY141">
        <v>0.33333333329999998</v>
      </c>
      <c r="EZ141">
        <v>0.26315789470000001</v>
      </c>
      <c r="FA141">
        <v>0.2105263158</v>
      </c>
      <c r="FB141">
        <v>0.31578947369999999</v>
      </c>
      <c r="FC141">
        <v>0.26315789470000001</v>
      </c>
      <c r="FD141">
        <v>0.49122807019999998</v>
      </c>
      <c r="FE141">
        <v>0.54385964909999995</v>
      </c>
      <c r="FF141">
        <v>0.57894736840000005</v>
      </c>
      <c r="FG141">
        <v>0.29824561399999999</v>
      </c>
      <c r="FH141">
        <v>0.52631578950000002</v>
      </c>
      <c r="FI141">
        <v>7.0175438600000001E-2</v>
      </c>
      <c r="FJ141">
        <v>5.2631578900000003E-2</v>
      </c>
      <c r="FK141">
        <v>3.50877193E-2</v>
      </c>
      <c r="FL141">
        <v>0.1228070175</v>
      </c>
      <c r="FM141">
        <v>1.75438596E-2</v>
      </c>
      <c r="FN141">
        <v>5.2631578900000003E-2</v>
      </c>
      <c r="FO141">
        <v>7.0175438600000001E-2</v>
      </c>
      <c r="FP141">
        <v>7.0175438600000001E-2</v>
      </c>
      <c r="FQ141">
        <v>3.50877193E-2</v>
      </c>
      <c r="FR141">
        <v>8.7719298200000004E-2</v>
      </c>
      <c r="FS141">
        <v>5.2631578900000003E-2</v>
      </c>
      <c r="FT141">
        <v>5.2631578900000003E-2</v>
      </c>
      <c r="FU141">
        <v>8.7719298200000004E-2</v>
      </c>
      <c r="FV141">
        <v>5.2631578900000003E-2</v>
      </c>
      <c r="FW141">
        <v>7.0175438600000001E-2</v>
      </c>
      <c r="FX141">
        <v>5.2631578900000003E-2</v>
      </c>
      <c r="FY141">
        <v>0</v>
      </c>
      <c r="FZ141">
        <v>1.75438596E-2</v>
      </c>
      <c r="GA141">
        <v>1.75438596E-2</v>
      </c>
      <c r="GB141">
        <v>7.0175438600000001E-2</v>
      </c>
      <c r="GC141">
        <v>1.75438596E-2</v>
      </c>
      <c r="GD141">
        <v>8.7719298200000004E-2</v>
      </c>
      <c r="GE141">
        <v>3.50877193E-2</v>
      </c>
      <c r="GF141">
        <v>7.0175438600000001E-2</v>
      </c>
      <c r="GG141">
        <v>7.0175438600000001E-2</v>
      </c>
      <c r="GH141">
        <v>0.1052631579</v>
      </c>
      <c r="GI141">
        <v>5.2631578900000003E-2</v>
      </c>
      <c r="GJ141">
        <v>3.1636363635999998</v>
      </c>
      <c r="GK141">
        <v>3.4814814814999999</v>
      </c>
      <c r="GL141">
        <v>3.3333333333000001</v>
      </c>
      <c r="GM141">
        <v>3.3333333333000001</v>
      </c>
      <c r="GN141">
        <v>3.1481481481000002</v>
      </c>
      <c r="GO141">
        <v>3.358490566</v>
      </c>
      <c r="GP141">
        <v>0.47368421049999998</v>
      </c>
      <c r="GQ141">
        <v>0.4210526316</v>
      </c>
      <c r="GR141">
        <v>0.43859649119999999</v>
      </c>
      <c r="GS141">
        <v>0.43859649119999999</v>
      </c>
      <c r="GT141">
        <v>0.38596491230000002</v>
      </c>
      <c r="GU141">
        <v>0.43859649119999999</v>
      </c>
      <c r="GV141">
        <v>3.50877193E-2</v>
      </c>
      <c r="GW141">
        <v>5.2631578900000003E-2</v>
      </c>
      <c r="GX141">
        <v>5.2631578900000003E-2</v>
      </c>
      <c r="GY141">
        <v>5.2631578900000003E-2</v>
      </c>
      <c r="GZ141">
        <v>5.2631578900000003E-2</v>
      </c>
      <c r="HA141">
        <v>7.0175438600000001E-2</v>
      </c>
      <c r="HB141">
        <v>0.35087719299999998</v>
      </c>
      <c r="HC141">
        <v>0.49122807019999998</v>
      </c>
      <c r="HD141">
        <v>0.4210526316</v>
      </c>
      <c r="HE141">
        <v>0.4210526316</v>
      </c>
      <c r="HF141">
        <v>0.38596491230000002</v>
      </c>
      <c r="HG141">
        <v>0.4210526316</v>
      </c>
      <c r="HH141" t="s">
        <v>980</v>
      </c>
      <c r="HJ141">
        <v>57</v>
      </c>
      <c r="HK141">
        <v>67</v>
      </c>
      <c r="HL141" t="s">
        <v>488</v>
      </c>
      <c r="HM141">
        <v>936</v>
      </c>
      <c r="HN141">
        <v>1</v>
      </c>
    </row>
    <row r="142" spans="1:222" x14ac:dyDescent="0.25">
      <c r="A142">
        <v>609692</v>
      </c>
      <c r="B142" t="s">
        <v>589</v>
      </c>
      <c r="D142" t="s">
        <v>47</v>
      </c>
      <c r="E142" t="s">
        <v>45</v>
      </c>
      <c r="M142" t="s">
        <v>42</v>
      </c>
      <c r="FD142"/>
      <c r="HH142" t="s">
        <v>981</v>
      </c>
      <c r="HL142" t="s">
        <v>589</v>
      </c>
      <c r="HM142">
        <v>1281</v>
      </c>
    </row>
    <row r="143" spans="1:222" x14ac:dyDescent="0.25">
      <c r="A143">
        <v>609693</v>
      </c>
      <c r="B143" t="s">
        <v>666</v>
      </c>
      <c r="D143" t="s">
        <v>94</v>
      </c>
      <c r="E143" t="s">
        <v>45</v>
      </c>
      <c r="M143" t="s">
        <v>42</v>
      </c>
      <c r="FD143"/>
      <c r="HH143" t="s">
        <v>982</v>
      </c>
      <c r="HL143" t="s">
        <v>666</v>
      </c>
      <c r="HM143">
        <v>1173</v>
      </c>
    </row>
    <row r="144" spans="1:222" x14ac:dyDescent="0.25">
      <c r="A144">
        <v>609694</v>
      </c>
      <c r="B144" t="s">
        <v>305</v>
      </c>
      <c r="C144" t="s">
        <v>42</v>
      </c>
      <c r="D144" t="s">
        <v>78</v>
      </c>
      <c r="E144" s="151">
        <v>0.39</v>
      </c>
      <c r="F144">
        <v>55</v>
      </c>
      <c r="G144" t="s">
        <v>40</v>
      </c>
      <c r="H144">
        <v>49</v>
      </c>
      <c r="I144" t="s">
        <v>40</v>
      </c>
      <c r="J144">
        <v>44</v>
      </c>
      <c r="K144" t="s">
        <v>40</v>
      </c>
      <c r="L144">
        <v>8.7100000000000009</v>
      </c>
      <c r="M144" t="s">
        <v>42</v>
      </c>
      <c r="N144">
        <v>38.284518828000003</v>
      </c>
      <c r="O144">
        <v>310</v>
      </c>
      <c r="P144">
        <v>310</v>
      </c>
      <c r="Q144">
        <v>13</v>
      </c>
      <c r="R144">
        <v>3</v>
      </c>
      <c r="S144">
        <v>0</v>
      </c>
      <c r="T144">
        <v>277</v>
      </c>
      <c r="U144">
        <v>1</v>
      </c>
      <c r="V144">
        <v>1</v>
      </c>
      <c r="W144">
        <v>3</v>
      </c>
      <c r="X144">
        <v>8</v>
      </c>
      <c r="Y144">
        <v>9.6774193999999997E-3</v>
      </c>
      <c r="Z144">
        <v>6.4516128999999997E-3</v>
      </c>
      <c r="AA144">
        <v>1.6129032299999999E-2</v>
      </c>
      <c r="AB144">
        <v>2.5806451599999999E-2</v>
      </c>
      <c r="AC144">
        <v>4.5161290299999997E-2</v>
      </c>
      <c r="AD144">
        <v>5.8064516099999998E-2</v>
      </c>
      <c r="AE144">
        <v>8.0645161300000004E-2</v>
      </c>
      <c r="AF144">
        <v>3.8709677400000003E-2</v>
      </c>
      <c r="AG144">
        <v>0.10645161290000001</v>
      </c>
      <c r="AH144">
        <v>0.1096774194</v>
      </c>
      <c r="AI144">
        <v>0.46774193549999998</v>
      </c>
      <c r="AJ144">
        <v>0.46129032260000002</v>
      </c>
      <c r="AK144">
        <v>0.36129032259999999</v>
      </c>
      <c r="AL144">
        <v>0.40967741940000002</v>
      </c>
      <c r="AM144">
        <v>0.4</v>
      </c>
      <c r="AN144">
        <v>1.2903225799999999E-2</v>
      </c>
      <c r="AO144">
        <v>4.1935483900000001E-2</v>
      </c>
      <c r="AP144">
        <v>1.9354838700000002E-2</v>
      </c>
      <c r="AQ144">
        <v>3.2258064500000003E-2</v>
      </c>
      <c r="AR144">
        <v>4.8387096800000001E-2</v>
      </c>
      <c r="AS144">
        <v>0.45161290320000003</v>
      </c>
      <c r="AT144">
        <v>0.40967741940000002</v>
      </c>
      <c r="AU144">
        <v>0.56451612900000003</v>
      </c>
      <c r="AV144">
        <v>0.42580645160000002</v>
      </c>
      <c r="AW144">
        <v>0.39677419349999998</v>
      </c>
      <c r="AX144">
        <v>3.3790849672999999</v>
      </c>
      <c r="AY144">
        <v>3.32996633</v>
      </c>
      <c r="AZ144">
        <v>3.5032894737000002</v>
      </c>
      <c r="BA144">
        <v>3.2766666667000002</v>
      </c>
      <c r="BB144">
        <v>3.2067796610000001</v>
      </c>
      <c r="BC144">
        <v>6.4516128999999997E-3</v>
      </c>
      <c r="BD144">
        <v>1.6129032299999999E-2</v>
      </c>
      <c r="BE144">
        <v>1.9354838700000002E-2</v>
      </c>
      <c r="BF144">
        <v>8.7096774200000004E-2</v>
      </c>
      <c r="BG144">
        <v>0.1806451613</v>
      </c>
      <c r="BH144">
        <v>0.11290322580000001</v>
      </c>
      <c r="BI144">
        <v>2.5806451599999999E-2</v>
      </c>
      <c r="BJ144">
        <v>4.8387096800000001E-2</v>
      </c>
      <c r="BK144">
        <v>7.0967741900000006E-2</v>
      </c>
      <c r="BL144">
        <v>0.1</v>
      </c>
      <c r="BM144">
        <v>0.13870967740000001</v>
      </c>
      <c r="BN144">
        <v>0.13225806449999999</v>
      </c>
      <c r="BO144">
        <v>3.6351791531000002</v>
      </c>
      <c r="BP144">
        <v>3.4983388704</v>
      </c>
      <c r="BQ144">
        <v>3.4121621622</v>
      </c>
      <c r="BR144">
        <v>3.1495016611</v>
      </c>
      <c r="BS144">
        <v>2.8613861385999999</v>
      </c>
      <c r="BT144">
        <v>3.0633333333000001</v>
      </c>
      <c r="BU144">
        <v>0.29032258059999999</v>
      </c>
      <c r="BV144">
        <v>0.3419354839</v>
      </c>
      <c r="BW144">
        <v>0.36129032259999999</v>
      </c>
      <c r="BX144">
        <v>0.36451612900000002</v>
      </c>
      <c r="BY144">
        <v>0.29354838709999997</v>
      </c>
      <c r="BZ144">
        <v>0.30322580649999997</v>
      </c>
      <c r="CA144">
        <v>9.6774193999999997E-3</v>
      </c>
      <c r="CB144">
        <v>2.90322581E-2</v>
      </c>
      <c r="CC144">
        <v>4.5161290299999997E-2</v>
      </c>
      <c r="CD144">
        <v>2.90322581E-2</v>
      </c>
      <c r="CE144">
        <v>2.2580645199999999E-2</v>
      </c>
      <c r="CF144">
        <v>3.2258064500000003E-2</v>
      </c>
      <c r="CG144">
        <v>0.66774193550000005</v>
      </c>
      <c r="CH144">
        <v>0.56451612900000003</v>
      </c>
      <c r="CI144">
        <v>0.50322580650000004</v>
      </c>
      <c r="CJ144">
        <v>0.41935483870000001</v>
      </c>
      <c r="CK144">
        <v>0.36451612900000002</v>
      </c>
      <c r="CL144">
        <v>0.41935483870000001</v>
      </c>
      <c r="CM144">
        <v>0.1225806452</v>
      </c>
      <c r="CN144">
        <v>6.4516128999999997E-3</v>
      </c>
      <c r="CO144">
        <v>1.2903225799999999E-2</v>
      </c>
      <c r="CP144">
        <v>1.2903225799999999E-2</v>
      </c>
      <c r="CQ144">
        <v>1.2903225799999999E-2</v>
      </c>
      <c r="CR144">
        <v>1.6129032299999999E-2</v>
      </c>
      <c r="CS144">
        <v>6.4516128999999997E-3</v>
      </c>
      <c r="CT144">
        <v>1.2903225799999999E-2</v>
      </c>
      <c r="CU144">
        <v>0.1225806452</v>
      </c>
      <c r="CV144">
        <v>4.1935483900000001E-2</v>
      </c>
      <c r="CW144">
        <v>3.8709677400000003E-2</v>
      </c>
      <c r="CX144">
        <v>8.3870967699999993E-2</v>
      </c>
      <c r="CY144">
        <v>8.7096774200000004E-2</v>
      </c>
      <c r="CZ144">
        <v>7.0967741900000006E-2</v>
      </c>
      <c r="DA144">
        <v>5.8064516099999998E-2</v>
      </c>
      <c r="DB144">
        <v>9.3548387100000005E-2</v>
      </c>
      <c r="DC144">
        <v>0.30967741939999999</v>
      </c>
      <c r="DD144">
        <v>0.42258064519999999</v>
      </c>
      <c r="DE144">
        <v>0.39677419349999998</v>
      </c>
      <c r="DF144">
        <v>0.38709677419999999</v>
      </c>
      <c r="DG144">
        <v>0.40322580650000001</v>
      </c>
      <c r="DH144">
        <v>0.44193548389999998</v>
      </c>
      <c r="DI144">
        <v>0.36451612900000002</v>
      </c>
      <c r="DJ144">
        <v>0.34838709680000002</v>
      </c>
      <c r="DK144">
        <v>0.38387096770000001</v>
      </c>
      <c r="DL144">
        <v>0.4903225806</v>
      </c>
      <c r="DM144">
        <v>0.5</v>
      </c>
      <c r="DN144">
        <v>0.46774193549999998</v>
      </c>
      <c r="DO144">
        <v>0.44516129030000001</v>
      </c>
      <c r="DP144">
        <v>0.42580645160000002</v>
      </c>
      <c r="DQ144">
        <v>0.52258064520000003</v>
      </c>
      <c r="DR144">
        <v>0.48709677420000003</v>
      </c>
      <c r="DS144">
        <v>6.1290322600000002E-2</v>
      </c>
      <c r="DT144">
        <v>3.8709677400000003E-2</v>
      </c>
      <c r="DU144">
        <v>5.1612903199999997E-2</v>
      </c>
      <c r="DV144">
        <v>4.8387096800000001E-2</v>
      </c>
      <c r="DW144">
        <v>5.1612903199999997E-2</v>
      </c>
      <c r="DX144">
        <v>4.5161290299999997E-2</v>
      </c>
      <c r="DY144">
        <v>4.8387096800000001E-2</v>
      </c>
      <c r="DZ144">
        <v>5.8064516099999998E-2</v>
      </c>
      <c r="EA144">
        <v>3.0171821306000002</v>
      </c>
      <c r="EB144">
        <v>3.4530201342</v>
      </c>
      <c r="EC144">
        <v>3.4591836735000001</v>
      </c>
      <c r="ED144">
        <v>3.3762711863999999</v>
      </c>
      <c r="EE144">
        <v>3.3503401360999998</v>
      </c>
      <c r="EF144">
        <v>3.3378378378</v>
      </c>
      <c r="EG144">
        <v>3.4745762712000001</v>
      </c>
      <c r="EH144">
        <v>3.3904109589</v>
      </c>
      <c r="EI144">
        <v>3.2258065000000001E-3</v>
      </c>
      <c r="EJ144">
        <v>3.2258065000000001E-3</v>
      </c>
      <c r="EK144">
        <v>6.4516128999999997E-3</v>
      </c>
      <c r="EL144">
        <v>1.9354838700000002E-2</v>
      </c>
      <c r="EM144">
        <v>2.90322581E-2</v>
      </c>
      <c r="EN144">
        <v>3.2258064500000003E-2</v>
      </c>
      <c r="EO144">
        <v>5.8064516099999998E-2</v>
      </c>
      <c r="EP144">
        <v>0.16774193549999999</v>
      </c>
      <c r="EQ144">
        <v>0.1709677419</v>
      </c>
      <c r="ER144">
        <v>0.41935483870000001</v>
      </c>
      <c r="ES144">
        <v>9.0322580599999994E-2</v>
      </c>
      <c r="ET144">
        <v>3.2258065000000001E-3</v>
      </c>
      <c r="EU144">
        <v>2.90322581E-2</v>
      </c>
      <c r="EV144">
        <v>8.3870967699999993E-2</v>
      </c>
      <c r="EW144">
        <v>9.6774193499999994E-2</v>
      </c>
      <c r="EX144">
        <v>2.5806451599999999E-2</v>
      </c>
      <c r="EY144">
        <v>0.3774193548</v>
      </c>
      <c r="EZ144">
        <v>0.37096774189999998</v>
      </c>
      <c r="FA144">
        <v>0.42903225810000001</v>
      </c>
      <c r="FB144">
        <v>0.42258064519999999</v>
      </c>
      <c r="FC144">
        <v>0.4387096774</v>
      </c>
      <c r="FD144">
        <v>0.35483870969999998</v>
      </c>
      <c r="FE144">
        <v>0.38387096770000001</v>
      </c>
      <c r="FF144">
        <v>0.3</v>
      </c>
      <c r="FG144">
        <v>0.27741935480000002</v>
      </c>
      <c r="FH144">
        <v>0.36774193550000001</v>
      </c>
      <c r="FI144">
        <v>0.2161290323</v>
      </c>
      <c r="FJ144">
        <v>0.14838709680000001</v>
      </c>
      <c r="FK144">
        <v>0.11290322580000001</v>
      </c>
      <c r="FL144">
        <v>0.14193548389999999</v>
      </c>
      <c r="FM144">
        <v>0.11290322580000001</v>
      </c>
      <c r="FN144">
        <v>1.6129032299999999E-2</v>
      </c>
      <c r="FO144">
        <v>1.6129032299999999E-2</v>
      </c>
      <c r="FP144">
        <v>1.2903225799999999E-2</v>
      </c>
      <c r="FQ144">
        <v>1.2903225799999999E-2</v>
      </c>
      <c r="FR144">
        <v>1.6129032299999999E-2</v>
      </c>
      <c r="FS144">
        <v>3.2258064500000003E-2</v>
      </c>
      <c r="FT144">
        <v>5.1612903199999997E-2</v>
      </c>
      <c r="FU144">
        <v>6.1290322600000002E-2</v>
      </c>
      <c r="FV144">
        <v>4.8387096800000001E-2</v>
      </c>
      <c r="FW144">
        <v>3.8709677400000003E-2</v>
      </c>
      <c r="FX144">
        <v>1.9354838700000002E-2</v>
      </c>
      <c r="FY144">
        <v>6.4516128999999997E-3</v>
      </c>
      <c r="FZ144">
        <v>9.6774193999999997E-3</v>
      </c>
      <c r="GA144">
        <v>1.9354838700000002E-2</v>
      </c>
      <c r="GB144">
        <v>1.6129032299999999E-2</v>
      </c>
      <c r="GC144">
        <v>2.2580645199999999E-2</v>
      </c>
      <c r="GD144">
        <v>0.16451612900000001</v>
      </c>
      <c r="GE144">
        <v>0.11290322580000001</v>
      </c>
      <c r="GF144">
        <v>0.10645161290000001</v>
      </c>
      <c r="GG144">
        <v>0.1709677419</v>
      </c>
      <c r="GH144">
        <v>0.1709677419</v>
      </c>
      <c r="GI144">
        <v>0.10645161290000001</v>
      </c>
      <c r="GJ144">
        <v>3.0866666666999998</v>
      </c>
      <c r="GK144">
        <v>3.2668918918999998</v>
      </c>
      <c r="GL144">
        <v>3.2390572391000001</v>
      </c>
      <c r="GM144">
        <v>3.0983050847000002</v>
      </c>
      <c r="GN144">
        <v>3.0915254236999998</v>
      </c>
      <c r="GO144">
        <v>3.2046979865999998</v>
      </c>
      <c r="GP144">
        <v>0.49677419350000002</v>
      </c>
      <c r="GQ144">
        <v>0.45483870970000001</v>
      </c>
      <c r="GR144">
        <v>0.48709677420000003</v>
      </c>
      <c r="GS144">
        <v>0.45806451609999999</v>
      </c>
      <c r="GT144">
        <v>0.4741935484</v>
      </c>
      <c r="GU144">
        <v>0.48387096769999999</v>
      </c>
      <c r="GV144">
        <v>3.2258064500000003E-2</v>
      </c>
      <c r="GW144">
        <v>4.5161290299999997E-2</v>
      </c>
      <c r="GX144">
        <v>4.1935483900000001E-2</v>
      </c>
      <c r="GY144">
        <v>4.8387096800000001E-2</v>
      </c>
      <c r="GZ144">
        <v>4.8387096800000001E-2</v>
      </c>
      <c r="HA144">
        <v>3.8709677400000003E-2</v>
      </c>
      <c r="HB144">
        <v>0.28709677420000002</v>
      </c>
      <c r="HC144">
        <v>0.38064516129999998</v>
      </c>
      <c r="HD144">
        <v>0.35483870969999998</v>
      </c>
      <c r="HE144">
        <v>0.30322580649999997</v>
      </c>
      <c r="HF144">
        <v>0.29032258059999999</v>
      </c>
      <c r="HG144">
        <v>0.34838709680000002</v>
      </c>
      <c r="HH144" t="s">
        <v>983</v>
      </c>
      <c r="HI144">
        <v>39</v>
      </c>
      <c r="HJ144">
        <v>310</v>
      </c>
      <c r="HK144">
        <v>366</v>
      </c>
      <c r="HL144" t="s">
        <v>305</v>
      </c>
      <c r="HM144">
        <v>956</v>
      </c>
      <c r="HN144">
        <v>4</v>
      </c>
    </row>
    <row r="145" spans="1:222" x14ac:dyDescent="0.25">
      <c r="A145">
        <v>609695</v>
      </c>
      <c r="B145" t="s">
        <v>59</v>
      </c>
      <c r="C145" t="s">
        <v>42</v>
      </c>
      <c r="D145" t="s">
        <v>47</v>
      </c>
      <c r="E145" s="151">
        <v>0.31</v>
      </c>
      <c r="F145">
        <v>56</v>
      </c>
      <c r="G145" t="s">
        <v>40</v>
      </c>
      <c r="H145">
        <v>40</v>
      </c>
      <c r="I145" t="s">
        <v>40</v>
      </c>
      <c r="J145">
        <v>60</v>
      </c>
      <c r="K145" t="s">
        <v>39</v>
      </c>
      <c r="L145">
        <v>8.92</v>
      </c>
      <c r="M145" t="s">
        <v>42</v>
      </c>
      <c r="N145">
        <v>5.3082191780999999</v>
      </c>
      <c r="O145">
        <v>49</v>
      </c>
      <c r="P145">
        <v>49</v>
      </c>
      <c r="Q145">
        <v>8</v>
      </c>
      <c r="R145">
        <v>5</v>
      </c>
      <c r="S145">
        <v>3</v>
      </c>
      <c r="T145">
        <v>30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2.0408163300000001E-2</v>
      </c>
      <c r="AD145">
        <v>4.08163265E-2</v>
      </c>
      <c r="AE145">
        <v>0</v>
      </c>
      <c r="AF145">
        <v>4.08163265E-2</v>
      </c>
      <c r="AG145">
        <v>0.14285714290000001</v>
      </c>
      <c r="AH145">
        <v>0.12244897959999999</v>
      </c>
      <c r="AI145">
        <v>0.40816326530000002</v>
      </c>
      <c r="AJ145">
        <v>0.36734693880000002</v>
      </c>
      <c r="AK145">
        <v>0.36734693880000002</v>
      </c>
      <c r="AL145">
        <v>0.34693877550000002</v>
      </c>
      <c r="AM145">
        <v>0.34693877550000002</v>
      </c>
      <c r="AN145">
        <v>0</v>
      </c>
      <c r="AO145">
        <v>8.1632653099999994E-2</v>
      </c>
      <c r="AP145">
        <v>2.0408163300000001E-2</v>
      </c>
      <c r="AQ145">
        <v>2.0408163300000001E-2</v>
      </c>
      <c r="AR145">
        <v>8.1632653099999994E-2</v>
      </c>
      <c r="AS145">
        <v>0.55102040819999998</v>
      </c>
      <c r="AT145">
        <v>0.55102040819999998</v>
      </c>
      <c r="AU145">
        <v>0.57142857140000003</v>
      </c>
      <c r="AV145">
        <v>0.48979591839999997</v>
      </c>
      <c r="AW145">
        <v>0.42857142860000003</v>
      </c>
      <c r="AX145">
        <v>3.5102040816</v>
      </c>
      <c r="AY145">
        <v>3.6</v>
      </c>
      <c r="AZ145">
        <v>3.5416666666999999</v>
      </c>
      <c r="BA145">
        <v>3.3541666666999999</v>
      </c>
      <c r="BB145">
        <v>3.2888888888999999</v>
      </c>
      <c r="BC145">
        <v>0</v>
      </c>
      <c r="BD145">
        <v>0</v>
      </c>
      <c r="BE145">
        <v>2.0408163300000001E-2</v>
      </c>
      <c r="BF145">
        <v>4.08163265E-2</v>
      </c>
      <c r="BG145">
        <v>0.1020408163</v>
      </c>
      <c r="BH145">
        <v>6.1224489799999997E-2</v>
      </c>
      <c r="BI145">
        <v>2.0408163300000001E-2</v>
      </c>
      <c r="BJ145">
        <v>2.0408163300000001E-2</v>
      </c>
      <c r="BK145">
        <v>2.0408163300000001E-2</v>
      </c>
      <c r="BL145">
        <v>0.12244897959999999</v>
      </c>
      <c r="BM145">
        <v>0.18367346940000001</v>
      </c>
      <c r="BN145">
        <v>0.14285714290000001</v>
      </c>
      <c r="BO145">
        <v>3.7234042553000002</v>
      </c>
      <c r="BP145">
        <v>3.6458333333000001</v>
      </c>
      <c r="BQ145">
        <v>3.4893617021000001</v>
      </c>
      <c r="BR145">
        <v>3.2727272727000001</v>
      </c>
      <c r="BS145">
        <v>3.0434782609000002</v>
      </c>
      <c r="BT145">
        <v>3.2083333333000001</v>
      </c>
      <c r="BU145">
        <v>0.22448979590000001</v>
      </c>
      <c r="BV145">
        <v>0.30612244900000002</v>
      </c>
      <c r="BW145">
        <v>0.38775510200000002</v>
      </c>
      <c r="BX145">
        <v>0.28571428570000001</v>
      </c>
      <c r="BY145">
        <v>0.22448979590000001</v>
      </c>
      <c r="BZ145">
        <v>0.30612244900000002</v>
      </c>
      <c r="CA145">
        <v>4.08163265E-2</v>
      </c>
      <c r="CB145">
        <v>2.0408163300000001E-2</v>
      </c>
      <c r="CC145">
        <v>4.08163265E-2</v>
      </c>
      <c r="CD145">
        <v>0.1020408163</v>
      </c>
      <c r="CE145">
        <v>6.1224489799999997E-2</v>
      </c>
      <c r="CF145">
        <v>2.0408163300000001E-2</v>
      </c>
      <c r="CG145">
        <v>0.71428571429999999</v>
      </c>
      <c r="CH145">
        <v>0.65306122450000004</v>
      </c>
      <c r="CI145">
        <v>0.53061224490000003</v>
      </c>
      <c r="CJ145">
        <v>0.44897959180000002</v>
      </c>
      <c r="CK145">
        <v>0.42857142860000003</v>
      </c>
      <c r="CL145">
        <v>0.46938775510000003</v>
      </c>
      <c r="CM145">
        <v>0.18367346940000001</v>
      </c>
      <c r="CN145">
        <v>0</v>
      </c>
      <c r="CO145">
        <v>0</v>
      </c>
      <c r="CP145">
        <v>0</v>
      </c>
      <c r="CQ145">
        <v>2.0408163300000001E-2</v>
      </c>
      <c r="CR145">
        <v>0</v>
      </c>
      <c r="CS145">
        <v>2.0408163300000001E-2</v>
      </c>
      <c r="CT145">
        <v>2.0408163300000001E-2</v>
      </c>
      <c r="CU145">
        <v>6.1224489799999997E-2</v>
      </c>
      <c r="CV145">
        <v>4.08163265E-2</v>
      </c>
      <c r="CW145">
        <v>6.1224489799999997E-2</v>
      </c>
      <c r="CX145">
        <v>6.1224489799999997E-2</v>
      </c>
      <c r="CY145">
        <v>4.08163265E-2</v>
      </c>
      <c r="CZ145">
        <v>4.08163265E-2</v>
      </c>
      <c r="DA145">
        <v>2.0408163300000001E-2</v>
      </c>
      <c r="DB145">
        <v>6.1224489799999997E-2</v>
      </c>
      <c r="DC145">
        <v>0.36734693880000002</v>
      </c>
      <c r="DD145">
        <v>0.38775510200000002</v>
      </c>
      <c r="DE145">
        <v>0.30612244900000002</v>
      </c>
      <c r="DF145">
        <v>0.38775510200000002</v>
      </c>
      <c r="DG145">
        <v>0.38775510200000002</v>
      </c>
      <c r="DH145">
        <v>0.42857142860000003</v>
      </c>
      <c r="DI145">
        <v>0.40816326530000002</v>
      </c>
      <c r="DJ145">
        <v>0.30612244900000002</v>
      </c>
      <c r="DK145">
        <v>0.30612244900000002</v>
      </c>
      <c r="DL145">
        <v>0.53061224490000003</v>
      </c>
      <c r="DM145">
        <v>0.53061224490000003</v>
      </c>
      <c r="DN145">
        <v>0.48979591839999997</v>
      </c>
      <c r="DO145">
        <v>0.48979591839999997</v>
      </c>
      <c r="DP145">
        <v>0.38775510200000002</v>
      </c>
      <c r="DQ145">
        <v>0.51020408159999997</v>
      </c>
      <c r="DR145">
        <v>0.53061224490000003</v>
      </c>
      <c r="DS145">
        <v>8.1632653099999994E-2</v>
      </c>
      <c r="DT145">
        <v>4.08163265E-2</v>
      </c>
      <c r="DU145">
        <v>0.1020408163</v>
      </c>
      <c r="DV145">
        <v>6.1224489799999997E-2</v>
      </c>
      <c r="DW145">
        <v>6.1224489799999997E-2</v>
      </c>
      <c r="DX145">
        <v>0.14285714290000001</v>
      </c>
      <c r="DY145">
        <v>4.08163265E-2</v>
      </c>
      <c r="DZ145">
        <v>8.1632653099999994E-2</v>
      </c>
      <c r="EA145">
        <v>2.8666666667</v>
      </c>
      <c r="EB145">
        <v>3.5106382978999999</v>
      </c>
      <c r="EC145">
        <v>3.5227272727000001</v>
      </c>
      <c r="ED145">
        <v>3.4565217390999998</v>
      </c>
      <c r="EE145">
        <v>3.4347826087</v>
      </c>
      <c r="EF145">
        <v>3.4047619048</v>
      </c>
      <c r="EG145">
        <v>3.4680851063999998</v>
      </c>
      <c r="EH145">
        <v>3.4666666667000001</v>
      </c>
      <c r="EI145">
        <v>0</v>
      </c>
      <c r="EJ145">
        <v>0</v>
      </c>
      <c r="EK145">
        <v>0</v>
      </c>
      <c r="EL145">
        <v>2.0408163300000001E-2</v>
      </c>
      <c r="EM145">
        <v>0</v>
      </c>
      <c r="EN145">
        <v>4.08163265E-2</v>
      </c>
      <c r="EO145">
        <v>6.1224489799999997E-2</v>
      </c>
      <c r="EP145">
        <v>0.18367346940000001</v>
      </c>
      <c r="EQ145">
        <v>0.22448979590000001</v>
      </c>
      <c r="ER145">
        <v>0.44897959180000002</v>
      </c>
      <c r="ES145">
        <v>2.0408163300000001E-2</v>
      </c>
      <c r="ET145">
        <v>2.0408163300000001E-2</v>
      </c>
      <c r="EU145">
        <v>2.0408163300000001E-2</v>
      </c>
      <c r="EV145">
        <v>0</v>
      </c>
      <c r="EW145">
        <v>6.1224489799999997E-2</v>
      </c>
      <c r="EX145">
        <v>2.0408163300000001E-2</v>
      </c>
      <c r="EY145">
        <v>0.24489795919999999</v>
      </c>
      <c r="EZ145">
        <v>0.30612244900000002</v>
      </c>
      <c r="FA145">
        <v>0.30612244900000002</v>
      </c>
      <c r="FB145">
        <v>0.44897959180000002</v>
      </c>
      <c r="FC145">
        <v>0.28571428570000001</v>
      </c>
      <c r="FD145">
        <v>0.46938775510000003</v>
      </c>
      <c r="FE145">
        <v>0.55102040819999998</v>
      </c>
      <c r="FF145">
        <v>0.57142857140000003</v>
      </c>
      <c r="FG145">
        <v>0.34693877550000002</v>
      </c>
      <c r="FH145">
        <v>0.55102040819999998</v>
      </c>
      <c r="FI145">
        <v>0.20408163269999999</v>
      </c>
      <c r="FJ145">
        <v>6.1224489799999997E-2</v>
      </c>
      <c r="FK145">
        <v>6.1224489799999997E-2</v>
      </c>
      <c r="FL145">
        <v>8.1632653099999994E-2</v>
      </c>
      <c r="FM145">
        <v>0.1020408163</v>
      </c>
      <c r="FN145">
        <v>2.0408163300000001E-2</v>
      </c>
      <c r="FO145">
        <v>0</v>
      </c>
      <c r="FP145">
        <v>0</v>
      </c>
      <c r="FQ145">
        <v>2.0408163300000001E-2</v>
      </c>
      <c r="FR145">
        <v>0</v>
      </c>
      <c r="FS145">
        <v>4.08163265E-2</v>
      </c>
      <c r="FT145">
        <v>6.1224489799999997E-2</v>
      </c>
      <c r="FU145">
        <v>6.1224489799999997E-2</v>
      </c>
      <c r="FV145">
        <v>4.08163265E-2</v>
      </c>
      <c r="FW145">
        <v>4.08163265E-2</v>
      </c>
      <c r="FX145">
        <v>2.0408163300000001E-2</v>
      </c>
      <c r="FY145">
        <v>2.0408163300000001E-2</v>
      </c>
      <c r="FZ145">
        <v>4.08163265E-2</v>
      </c>
      <c r="GA145">
        <v>2.0408163300000001E-2</v>
      </c>
      <c r="GB145">
        <v>0</v>
      </c>
      <c r="GC145">
        <v>0</v>
      </c>
      <c r="GD145">
        <v>0.1020408163</v>
      </c>
      <c r="GE145">
        <v>2.0408163300000001E-2</v>
      </c>
      <c r="GF145">
        <v>2.0408163300000001E-2</v>
      </c>
      <c r="GG145">
        <v>6.1224489799999997E-2</v>
      </c>
      <c r="GH145">
        <v>0.14285714290000001</v>
      </c>
      <c r="GI145">
        <v>8.1632653099999994E-2</v>
      </c>
      <c r="GJ145">
        <v>3.1086956522000002</v>
      </c>
      <c r="GK145">
        <v>3.3777777778</v>
      </c>
      <c r="GL145">
        <v>3.2888888888999999</v>
      </c>
      <c r="GM145">
        <v>3.3478260870000001</v>
      </c>
      <c r="GN145">
        <v>3.2222222222000001</v>
      </c>
      <c r="GO145">
        <v>3.3333333333000001</v>
      </c>
      <c r="GP145">
        <v>0.57142857140000003</v>
      </c>
      <c r="GQ145">
        <v>0.46938775510000003</v>
      </c>
      <c r="GR145">
        <v>0.48979591839999997</v>
      </c>
      <c r="GS145">
        <v>0.42857142860000003</v>
      </c>
      <c r="GT145">
        <v>0.42857142860000003</v>
      </c>
      <c r="GU145">
        <v>0.44897959180000002</v>
      </c>
      <c r="GV145">
        <v>6.1224489799999997E-2</v>
      </c>
      <c r="GW145">
        <v>8.1632653099999994E-2</v>
      </c>
      <c r="GX145">
        <v>8.1632653099999994E-2</v>
      </c>
      <c r="GY145">
        <v>6.1224489799999997E-2</v>
      </c>
      <c r="GZ145">
        <v>8.1632653099999994E-2</v>
      </c>
      <c r="HA145">
        <v>8.1632653099999994E-2</v>
      </c>
      <c r="HB145">
        <v>0.24489795919999999</v>
      </c>
      <c r="HC145">
        <v>0.40816326530000002</v>
      </c>
      <c r="HD145">
        <v>0.36734693880000002</v>
      </c>
      <c r="HE145">
        <v>0.42857142860000003</v>
      </c>
      <c r="HF145">
        <v>0.34693877550000002</v>
      </c>
      <c r="HG145">
        <v>0.38775510200000002</v>
      </c>
      <c r="HH145" t="s">
        <v>984</v>
      </c>
      <c r="HI145">
        <v>31</v>
      </c>
      <c r="HJ145">
        <v>49</v>
      </c>
      <c r="HK145">
        <v>62</v>
      </c>
      <c r="HL145" t="s">
        <v>59</v>
      </c>
      <c r="HM145">
        <v>1168</v>
      </c>
      <c r="HN145">
        <v>3</v>
      </c>
    </row>
    <row r="146" spans="1:222" x14ac:dyDescent="0.25">
      <c r="A146">
        <v>609698</v>
      </c>
      <c r="B146" t="s">
        <v>103</v>
      </c>
      <c r="D146" t="s">
        <v>67</v>
      </c>
      <c r="E146" t="s">
        <v>45</v>
      </c>
      <c r="M146" t="s">
        <v>42</v>
      </c>
      <c r="FD146"/>
      <c r="HH146" t="s">
        <v>985</v>
      </c>
      <c r="HL146" t="s">
        <v>103</v>
      </c>
      <c r="HM146">
        <v>744</v>
      </c>
    </row>
    <row r="147" spans="1:222" x14ac:dyDescent="0.25">
      <c r="A147">
        <v>609704</v>
      </c>
      <c r="B147" t="s">
        <v>258</v>
      </c>
      <c r="D147" t="s">
        <v>141</v>
      </c>
      <c r="E147" t="s">
        <v>45</v>
      </c>
      <c r="M147" t="s">
        <v>42</v>
      </c>
      <c r="FD147"/>
      <c r="HH147" t="s">
        <v>986</v>
      </c>
      <c r="HL147" t="s">
        <v>258</v>
      </c>
      <c r="HM147">
        <v>694</v>
      </c>
    </row>
    <row r="148" spans="1:222" x14ac:dyDescent="0.25">
      <c r="A148">
        <v>609705</v>
      </c>
      <c r="B148" t="s">
        <v>259</v>
      </c>
      <c r="C148" t="s">
        <v>42</v>
      </c>
      <c r="D148" t="s">
        <v>58</v>
      </c>
      <c r="E148" s="151">
        <v>0.63</v>
      </c>
      <c r="F148">
        <v>99</v>
      </c>
      <c r="G148" t="s">
        <v>62</v>
      </c>
      <c r="H148">
        <v>99</v>
      </c>
      <c r="I148" t="s">
        <v>62</v>
      </c>
      <c r="J148">
        <v>99</v>
      </c>
      <c r="K148" t="s">
        <v>62</v>
      </c>
      <c r="L148">
        <v>9.11</v>
      </c>
      <c r="M148" t="s">
        <v>42</v>
      </c>
      <c r="N148">
        <v>63.348416290000003</v>
      </c>
      <c r="O148">
        <v>121</v>
      </c>
      <c r="P148">
        <v>121</v>
      </c>
      <c r="Q148">
        <v>1</v>
      </c>
      <c r="R148">
        <v>116</v>
      </c>
      <c r="S148">
        <v>0</v>
      </c>
      <c r="T148">
        <v>0</v>
      </c>
      <c r="U148">
        <v>1</v>
      </c>
      <c r="V148">
        <v>0</v>
      </c>
      <c r="W148">
        <v>0</v>
      </c>
      <c r="X148">
        <v>3</v>
      </c>
      <c r="Y148">
        <v>0</v>
      </c>
      <c r="Z148">
        <v>0</v>
      </c>
      <c r="AA148">
        <v>1.6528925600000001E-2</v>
      </c>
      <c r="AB148">
        <v>0</v>
      </c>
      <c r="AC148">
        <v>2.4793388400000001E-2</v>
      </c>
      <c r="AD148">
        <v>8.2644628000000005E-3</v>
      </c>
      <c r="AE148">
        <v>8.2644628000000005E-3</v>
      </c>
      <c r="AF148">
        <v>1.6528925600000001E-2</v>
      </c>
      <c r="AG148">
        <v>1.6528925600000001E-2</v>
      </c>
      <c r="AH148">
        <v>8.2644628000000005E-3</v>
      </c>
      <c r="AI148">
        <v>0.11570247929999999</v>
      </c>
      <c r="AJ148">
        <v>0.11570247929999999</v>
      </c>
      <c r="AK148">
        <v>0.132231405</v>
      </c>
      <c r="AL148">
        <v>0.14876033059999999</v>
      </c>
      <c r="AM148">
        <v>0.14876033059999999</v>
      </c>
      <c r="AN148">
        <v>0</v>
      </c>
      <c r="AO148">
        <v>0</v>
      </c>
      <c r="AP148">
        <v>0</v>
      </c>
      <c r="AQ148">
        <v>1.6528925600000001E-2</v>
      </c>
      <c r="AR148">
        <v>8.2644628000000005E-3</v>
      </c>
      <c r="AS148">
        <v>0.87603305789999997</v>
      </c>
      <c r="AT148">
        <v>0.87603305789999997</v>
      </c>
      <c r="AU148">
        <v>0.83471074379999999</v>
      </c>
      <c r="AV148">
        <v>0.81818181820000002</v>
      </c>
      <c r="AW148">
        <v>0.80991735539999998</v>
      </c>
      <c r="AX148">
        <v>3.8677685949999998</v>
      </c>
      <c r="AY148">
        <v>3.8677685949999998</v>
      </c>
      <c r="AZ148">
        <v>3.7851239669000001</v>
      </c>
      <c r="BA148">
        <v>3.8151260504</v>
      </c>
      <c r="BB148">
        <v>3.7583333333</v>
      </c>
      <c r="BC148">
        <v>0</v>
      </c>
      <c r="BD148">
        <v>0</v>
      </c>
      <c r="BE148">
        <v>8.2644628000000005E-3</v>
      </c>
      <c r="BF148">
        <v>8.2644628000000005E-3</v>
      </c>
      <c r="BG148">
        <v>1.6528925600000001E-2</v>
      </c>
      <c r="BH148">
        <v>2.4793388400000001E-2</v>
      </c>
      <c r="BI148">
        <v>8.2644628000000005E-3</v>
      </c>
      <c r="BJ148">
        <v>1.6528925600000001E-2</v>
      </c>
      <c r="BK148">
        <v>1.6528925600000001E-2</v>
      </c>
      <c r="BL148">
        <v>1.6528925600000001E-2</v>
      </c>
      <c r="BM148">
        <v>2.4793388400000001E-2</v>
      </c>
      <c r="BN148">
        <v>1.6528925600000001E-2</v>
      </c>
      <c r="BO148">
        <v>3.8571428570999999</v>
      </c>
      <c r="BP148">
        <v>3.8655462185</v>
      </c>
      <c r="BQ148">
        <v>3.7749999999999999</v>
      </c>
      <c r="BR148">
        <v>3.7833333332999999</v>
      </c>
      <c r="BS148">
        <v>3.7666666666999999</v>
      </c>
      <c r="BT148">
        <v>3.7583333333</v>
      </c>
      <c r="BU148">
        <v>0.1239669421</v>
      </c>
      <c r="BV148">
        <v>9.91735537E-2</v>
      </c>
      <c r="BW148">
        <v>0.16528925620000001</v>
      </c>
      <c r="BX148">
        <v>0.1570247934</v>
      </c>
      <c r="BY148">
        <v>0.132231405</v>
      </c>
      <c r="BZ148">
        <v>0.132231405</v>
      </c>
      <c r="CA148">
        <v>1.6528925600000001E-2</v>
      </c>
      <c r="CB148">
        <v>1.6528925600000001E-2</v>
      </c>
      <c r="CC148">
        <v>8.2644628000000005E-3</v>
      </c>
      <c r="CD148">
        <v>8.2644628000000005E-3</v>
      </c>
      <c r="CE148">
        <v>8.2644628000000005E-3</v>
      </c>
      <c r="CF148">
        <v>8.2644628000000005E-3</v>
      </c>
      <c r="CG148">
        <v>0.85123966939999995</v>
      </c>
      <c r="CH148">
        <v>0.86776859500000003</v>
      </c>
      <c r="CI148">
        <v>0.80165289260000006</v>
      </c>
      <c r="CJ148">
        <v>0.80991735539999998</v>
      </c>
      <c r="CK148">
        <v>0.81818181820000002</v>
      </c>
      <c r="CL148">
        <v>0.81818181820000002</v>
      </c>
      <c r="CM148">
        <v>8.2644628000000005E-3</v>
      </c>
      <c r="CN148">
        <v>8.2644628000000005E-3</v>
      </c>
      <c r="CO148">
        <v>8.2644628000000005E-3</v>
      </c>
      <c r="CP148">
        <v>1.6528925600000001E-2</v>
      </c>
      <c r="CQ148">
        <v>1.6528925600000001E-2</v>
      </c>
      <c r="CR148">
        <v>8.2644628000000005E-3</v>
      </c>
      <c r="CS148">
        <v>0</v>
      </c>
      <c r="CT148">
        <v>8.2644628000000005E-3</v>
      </c>
      <c r="CU148">
        <v>2.4793388400000001E-2</v>
      </c>
      <c r="CV148">
        <v>8.2644628000000005E-3</v>
      </c>
      <c r="CW148">
        <v>1.6528925600000001E-2</v>
      </c>
      <c r="CX148">
        <v>2.4793388400000001E-2</v>
      </c>
      <c r="CY148">
        <v>3.3057851200000002E-2</v>
      </c>
      <c r="CZ148">
        <v>2.4793388400000001E-2</v>
      </c>
      <c r="DA148">
        <v>1.6528925600000001E-2</v>
      </c>
      <c r="DB148">
        <v>3.3057851200000002E-2</v>
      </c>
      <c r="DC148">
        <v>0.20661157020000001</v>
      </c>
      <c r="DD148">
        <v>0.19008264459999999</v>
      </c>
      <c r="DE148">
        <v>0.1983471074</v>
      </c>
      <c r="DF148">
        <v>0.173553719</v>
      </c>
      <c r="DG148">
        <v>0.173553719</v>
      </c>
      <c r="DH148">
        <v>9.0909090900000003E-2</v>
      </c>
      <c r="DI148">
        <v>0.11570247929999999</v>
      </c>
      <c r="DJ148">
        <v>0.1074380165</v>
      </c>
      <c r="DK148">
        <v>0.75206611570000004</v>
      </c>
      <c r="DL148">
        <v>0.79338842980000002</v>
      </c>
      <c r="DM148">
        <v>0.7685950413</v>
      </c>
      <c r="DN148">
        <v>0.77685950410000004</v>
      </c>
      <c r="DO148">
        <v>0.77685950410000004</v>
      </c>
      <c r="DP148">
        <v>0.86776859500000003</v>
      </c>
      <c r="DQ148">
        <v>0.86776859500000003</v>
      </c>
      <c r="DR148">
        <v>0.85123966939999995</v>
      </c>
      <c r="DS148">
        <v>8.2644628000000005E-3</v>
      </c>
      <c r="DT148">
        <v>0</v>
      </c>
      <c r="DU148">
        <v>8.2644628000000005E-3</v>
      </c>
      <c r="DV148">
        <v>8.2644628000000005E-3</v>
      </c>
      <c r="DW148">
        <v>0</v>
      </c>
      <c r="DX148">
        <v>8.2644628000000005E-3</v>
      </c>
      <c r="DY148">
        <v>0</v>
      </c>
      <c r="DZ148">
        <v>0</v>
      </c>
      <c r="EA148">
        <v>3.7166666667000001</v>
      </c>
      <c r="EB148">
        <v>3.7685950412999998</v>
      </c>
      <c r="EC148">
        <v>3.7416666667</v>
      </c>
      <c r="ED148">
        <v>3.7250000000000001</v>
      </c>
      <c r="EE148">
        <v>3.7107438017000001</v>
      </c>
      <c r="EF148">
        <v>3.8333333333000001</v>
      </c>
      <c r="EG148">
        <v>3.8512396694</v>
      </c>
      <c r="EH148">
        <v>3.8016528925999999</v>
      </c>
      <c r="EI148">
        <v>1.6528925600000001E-2</v>
      </c>
      <c r="EJ148">
        <v>1.6528925600000001E-2</v>
      </c>
      <c r="EK148">
        <v>0</v>
      </c>
      <c r="EL148">
        <v>0</v>
      </c>
      <c r="EM148">
        <v>2.4793388400000001E-2</v>
      </c>
      <c r="EN148">
        <v>0</v>
      </c>
      <c r="EO148">
        <v>3.3057851200000002E-2</v>
      </c>
      <c r="EP148">
        <v>4.9586776899999997E-2</v>
      </c>
      <c r="EQ148">
        <v>8.2644628100000006E-2</v>
      </c>
      <c r="ER148">
        <v>0.54545454550000005</v>
      </c>
      <c r="ES148">
        <v>0.2314049587</v>
      </c>
      <c r="ET148">
        <v>8.2644628000000005E-3</v>
      </c>
      <c r="EU148">
        <v>8.2644628000000005E-3</v>
      </c>
      <c r="EV148">
        <v>8.2644628000000005E-3</v>
      </c>
      <c r="EW148">
        <v>8.2644628000000005E-3</v>
      </c>
      <c r="EX148">
        <v>8.2644628000000005E-3</v>
      </c>
      <c r="EY148">
        <v>0.1074380165</v>
      </c>
      <c r="EZ148">
        <v>0.1074380165</v>
      </c>
      <c r="FA148">
        <v>9.91735537E-2</v>
      </c>
      <c r="FB148">
        <v>0.132231405</v>
      </c>
      <c r="FC148">
        <v>5.7851239700000001E-2</v>
      </c>
      <c r="FD148">
        <v>0.79338842980000002</v>
      </c>
      <c r="FE148">
        <v>0.81818181820000002</v>
      </c>
      <c r="FF148">
        <v>0.77685950410000004</v>
      </c>
      <c r="FG148">
        <v>0.77685950410000004</v>
      </c>
      <c r="FH148">
        <v>0.89256198350000004</v>
      </c>
      <c r="FI148">
        <v>5.7851239700000001E-2</v>
      </c>
      <c r="FJ148">
        <v>4.1322313999999999E-2</v>
      </c>
      <c r="FK148">
        <v>9.91735537E-2</v>
      </c>
      <c r="FL148">
        <v>5.7851239700000001E-2</v>
      </c>
      <c r="FM148">
        <v>2.4793388400000001E-2</v>
      </c>
      <c r="FN148">
        <v>3.3057851200000002E-2</v>
      </c>
      <c r="FO148">
        <v>1.6528925600000001E-2</v>
      </c>
      <c r="FP148">
        <v>1.6528925600000001E-2</v>
      </c>
      <c r="FQ148">
        <v>1.6528925600000001E-2</v>
      </c>
      <c r="FR148">
        <v>1.6528925600000001E-2</v>
      </c>
      <c r="FS148">
        <v>0</v>
      </c>
      <c r="FT148">
        <v>8.2644628000000005E-3</v>
      </c>
      <c r="FU148">
        <v>0</v>
      </c>
      <c r="FV148">
        <v>8.2644628000000005E-3</v>
      </c>
      <c r="FW148">
        <v>0</v>
      </c>
      <c r="FX148">
        <v>0</v>
      </c>
      <c r="FY148">
        <v>8.2644628000000005E-3</v>
      </c>
      <c r="FZ148">
        <v>8.2644628000000005E-3</v>
      </c>
      <c r="GA148">
        <v>8.2644628000000005E-3</v>
      </c>
      <c r="GB148">
        <v>8.2644628000000005E-3</v>
      </c>
      <c r="GC148">
        <v>8.2644628000000005E-3</v>
      </c>
      <c r="GD148">
        <v>4.1322313999999999E-2</v>
      </c>
      <c r="GE148">
        <v>2.4793388400000001E-2</v>
      </c>
      <c r="GF148">
        <v>2.4793388400000001E-2</v>
      </c>
      <c r="GG148">
        <v>4.1322313999999999E-2</v>
      </c>
      <c r="GH148">
        <v>6.6115702499999998E-2</v>
      </c>
      <c r="GI148">
        <v>4.9586776899999997E-2</v>
      </c>
      <c r="GJ148">
        <v>3.6611570248</v>
      </c>
      <c r="GK148">
        <v>3.6859504132000001</v>
      </c>
      <c r="GL148">
        <v>3.7107438017000001</v>
      </c>
      <c r="GM148">
        <v>3.6776859503999999</v>
      </c>
      <c r="GN148">
        <v>3.6033057850999999</v>
      </c>
      <c r="GO148">
        <v>3.6611570248</v>
      </c>
      <c r="GP148">
        <v>0.2561983471</v>
      </c>
      <c r="GQ148">
        <v>0.23966942150000001</v>
      </c>
      <c r="GR148">
        <v>0.2148760331</v>
      </c>
      <c r="GS148">
        <v>0.2148760331</v>
      </c>
      <c r="GT148">
        <v>0.23966942150000001</v>
      </c>
      <c r="GU148">
        <v>0.2148760331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0.70247933880000002</v>
      </c>
      <c r="HC148">
        <v>0.72727272730000003</v>
      </c>
      <c r="HD148">
        <v>0.75206611570000004</v>
      </c>
      <c r="HE148">
        <v>0.73553719009999996</v>
      </c>
      <c r="HF148">
        <v>0.68595041320000005</v>
      </c>
      <c r="HG148">
        <v>0.72727272730000003</v>
      </c>
      <c r="HH148" t="s">
        <v>987</v>
      </c>
      <c r="HI148">
        <v>63</v>
      </c>
      <c r="HJ148">
        <v>121</v>
      </c>
      <c r="HK148">
        <v>140</v>
      </c>
      <c r="HL148" t="s">
        <v>259</v>
      </c>
      <c r="HM148">
        <v>221</v>
      </c>
      <c r="HN148">
        <v>0</v>
      </c>
    </row>
    <row r="149" spans="1:222" x14ac:dyDescent="0.25">
      <c r="A149">
        <v>609707</v>
      </c>
      <c r="B149" t="s">
        <v>560</v>
      </c>
      <c r="D149" t="s">
        <v>85</v>
      </c>
      <c r="E149" t="s">
        <v>45</v>
      </c>
      <c r="M149" t="s">
        <v>42</v>
      </c>
      <c r="N149">
        <v>8.1081081080999997</v>
      </c>
      <c r="O149">
        <v>9</v>
      </c>
      <c r="P149">
        <v>9</v>
      </c>
      <c r="Q149">
        <v>0</v>
      </c>
      <c r="R149">
        <v>9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0.11111111110000001</v>
      </c>
      <c r="AB149">
        <v>0.11111111110000001</v>
      </c>
      <c r="AC149">
        <v>0.22222222220000001</v>
      </c>
      <c r="AD149">
        <v>0.11111111110000001</v>
      </c>
      <c r="AE149">
        <v>0</v>
      </c>
      <c r="AF149">
        <v>0.11111111110000001</v>
      </c>
      <c r="AG149">
        <v>0.11111111110000001</v>
      </c>
      <c r="AH149">
        <v>0</v>
      </c>
      <c r="AI149">
        <v>0</v>
      </c>
      <c r="AJ149">
        <v>0.11111111110000001</v>
      </c>
      <c r="AK149">
        <v>0.22222222220000001</v>
      </c>
      <c r="AL149">
        <v>0.11111111110000001</v>
      </c>
      <c r="AM149">
        <v>0.22222222220000001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0.88888888889999995</v>
      </c>
      <c r="AT149">
        <v>0.88888888889999995</v>
      </c>
      <c r="AU149">
        <v>0.55555555560000003</v>
      </c>
      <c r="AV149">
        <v>0.66666666669999997</v>
      </c>
      <c r="AW149">
        <v>0.55555555560000003</v>
      </c>
      <c r="AX149">
        <v>3.7777777777999999</v>
      </c>
      <c r="AY149">
        <v>3.8888888889</v>
      </c>
      <c r="AZ149">
        <v>3.2222222222000001</v>
      </c>
      <c r="BA149">
        <v>3.3333333333000001</v>
      </c>
      <c r="BB149">
        <v>3.1111111111</v>
      </c>
      <c r="BC149">
        <v>0</v>
      </c>
      <c r="BD149">
        <v>0</v>
      </c>
      <c r="BE149">
        <v>0</v>
      </c>
      <c r="BF149">
        <v>0</v>
      </c>
      <c r="BG149">
        <v>0.11111111110000001</v>
      </c>
      <c r="BH149">
        <v>0.11111111110000001</v>
      </c>
      <c r="BI149">
        <v>0</v>
      </c>
      <c r="BJ149">
        <v>0</v>
      </c>
      <c r="BK149">
        <v>0.11111111110000001</v>
      </c>
      <c r="BL149">
        <v>0.11111111110000001</v>
      </c>
      <c r="BM149">
        <v>0</v>
      </c>
      <c r="BN149">
        <v>0.11111111110000001</v>
      </c>
      <c r="BO149">
        <v>3.8888888889</v>
      </c>
      <c r="BP149">
        <v>3.8888888889</v>
      </c>
      <c r="BQ149">
        <v>3.7777777777999999</v>
      </c>
      <c r="BR149">
        <v>3.5</v>
      </c>
      <c r="BS149">
        <v>3.4444444444000002</v>
      </c>
      <c r="BT149">
        <v>3.3333333333000001</v>
      </c>
      <c r="BU149">
        <v>0.11111111110000001</v>
      </c>
      <c r="BV149">
        <v>0.11111111110000001</v>
      </c>
      <c r="BW149">
        <v>0</v>
      </c>
      <c r="BX149">
        <v>0.22222222220000001</v>
      </c>
      <c r="BY149">
        <v>0.22222222220000001</v>
      </c>
      <c r="BZ149">
        <v>0.11111111110000001</v>
      </c>
      <c r="CA149">
        <v>0</v>
      </c>
      <c r="CB149">
        <v>0</v>
      </c>
      <c r="CC149">
        <v>0</v>
      </c>
      <c r="CD149">
        <v>0.11111111110000001</v>
      </c>
      <c r="CE149">
        <v>0</v>
      </c>
      <c r="CF149">
        <v>0</v>
      </c>
      <c r="CG149">
        <v>0.88888888889999995</v>
      </c>
      <c r="CH149">
        <v>0.88888888889999995</v>
      </c>
      <c r="CI149">
        <v>0.88888888889999995</v>
      </c>
      <c r="CJ149">
        <v>0.55555555560000003</v>
      </c>
      <c r="CK149">
        <v>0.66666666669999997</v>
      </c>
      <c r="CL149">
        <v>0.66666666669999997</v>
      </c>
      <c r="CM149">
        <v>0.33333333329999998</v>
      </c>
      <c r="CN149">
        <v>0</v>
      </c>
      <c r="CO149">
        <v>0</v>
      </c>
      <c r="CP149">
        <v>0</v>
      </c>
      <c r="CQ149">
        <v>0.11111111110000001</v>
      </c>
      <c r="CR149">
        <v>0</v>
      </c>
      <c r="CS149">
        <v>0</v>
      </c>
      <c r="CT149">
        <v>0.22222222220000001</v>
      </c>
      <c r="CU149">
        <v>0</v>
      </c>
      <c r="CV149">
        <v>0</v>
      </c>
      <c r="CW149">
        <v>0</v>
      </c>
      <c r="CX149">
        <v>0.11111111110000001</v>
      </c>
      <c r="CY149">
        <v>0.11111111110000001</v>
      </c>
      <c r="CZ149">
        <v>0.11111111110000001</v>
      </c>
      <c r="DA149">
        <v>0</v>
      </c>
      <c r="DB149">
        <v>0.11111111110000001</v>
      </c>
      <c r="DC149">
        <v>0</v>
      </c>
      <c r="DD149">
        <v>0.11111111110000001</v>
      </c>
      <c r="DE149">
        <v>0.11111111110000001</v>
      </c>
      <c r="DF149">
        <v>0</v>
      </c>
      <c r="DG149">
        <v>0</v>
      </c>
      <c r="DH149">
        <v>0</v>
      </c>
      <c r="DI149">
        <v>0.11111111110000001</v>
      </c>
      <c r="DJ149">
        <v>0</v>
      </c>
      <c r="DK149">
        <v>0.66666666669999997</v>
      </c>
      <c r="DL149">
        <v>0.88888888889999995</v>
      </c>
      <c r="DM149">
        <v>0.88888888889999995</v>
      </c>
      <c r="DN149">
        <v>0.88888888889999995</v>
      </c>
      <c r="DO149">
        <v>0.77777777780000001</v>
      </c>
      <c r="DP149">
        <v>0.88888888889999995</v>
      </c>
      <c r="DQ149">
        <v>0.88888888889999995</v>
      </c>
      <c r="DR149">
        <v>0.66666666669999997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3</v>
      </c>
      <c r="EB149">
        <v>3.8888888889</v>
      </c>
      <c r="EC149">
        <v>3.8888888889</v>
      </c>
      <c r="ED149">
        <v>3.7777777777999999</v>
      </c>
      <c r="EE149">
        <v>3.4444444444000002</v>
      </c>
      <c r="EF149">
        <v>3.7777777777999999</v>
      </c>
      <c r="EG149">
        <v>3.8888888889</v>
      </c>
      <c r="EH149">
        <v>3.1111111111</v>
      </c>
      <c r="EI149">
        <v>0</v>
      </c>
      <c r="EJ149">
        <v>0</v>
      </c>
      <c r="EK149">
        <v>0</v>
      </c>
      <c r="EL149">
        <v>0.11111111110000001</v>
      </c>
      <c r="EM149">
        <v>0</v>
      </c>
      <c r="EN149">
        <v>0.11111111110000001</v>
      </c>
      <c r="EO149">
        <v>0</v>
      </c>
      <c r="EP149">
        <v>0</v>
      </c>
      <c r="EQ149">
        <v>0.11111111110000001</v>
      </c>
      <c r="ER149">
        <v>0.55555555560000003</v>
      </c>
      <c r="ES149">
        <v>0.11111111110000001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0.11111111110000001</v>
      </c>
      <c r="EZ149">
        <v>0</v>
      </c>
      <c r="FA149">
        <v>0.11111111110000001</v>
      </c>
      <c r="FB149">
        <v>0.22222222220000001</v>
      </c>
      <c r="FC149">
        <v>0.33333333329999998</v>
      </c>
      <c r="FD149">
        <v>0.66666666669999997</v>
      </c>
      <c r="FE149">
        <v>0.77777777780000001</v>
      </c>
      <c r="FF149">
        <v>0.66666666669999997</v>
      </c>
      <c r="FG149">
        <v>0.66666666669999997</v>
      </c>
      <c r="FH149">
        <v>0.66666666669999997</v>
      </c>
      <c r="FI149">
        <v>0.22222222220000001</v>
      </c>
      <c r="FJ149">
        <v>0.22222222220000001</v>
      </c>
      <c r="FK149">
        <v>0.22222222220000001</v>
      </c>
      <c r="FL149">
        <v>0.11111111110000001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0.22222222220000001</v>
      </c>
      <c r="GE149">
        <v>0.22222222220000001</v>
      </c>
      <c r="GF149">
        <v>0.22222222220000001</v>
      </c>
      <c r="GG149">
        <v>0.22222222220000001</v>
      </c>
      <c r="GH149">
        <v>0.22222222220000001</v>
      </c>
      <c r="GI149">
        <v>0.11111111110000001</v>
      </c>
      <c r="GJ149">
        <v>3.5555555555999998</v>
      </c>
      <c r="GK149">
        <v>3.5555555555999998</v>
      </c>
      <c r="GL149">
        <v>3.5555555555999998</v>
      </c>
      <c r="GM149">
        <v>3.5555555555999998</v>
      </c>
      <c r="GN149">
        <v>3.5555555555999998</v>
      </c>
      <c r="GO149">
        <v>3.6666666666999999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0.11111111110000001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0.77777777780000001</v>
      </c>
      <c r="HC149">
        <v>0.77777777780000001</v>
      </c>
      <c r="HD149">
        <v>0.77777777780000001</v>
      </c>
      <c r="HE149">
        <v>0.77777777780000001</v>
      </c>
      <c r="HF149">
        <v>0.77777777780000001</v>
      </c>
      <c r="HG149">
        <v>0.77777777780000001</v>
      </c>
      <c r="HH149" t="s">
        <v>988</v>
      </c>
      <c r="HJ149">
        <v>9</v>
      </c>
      <c r="HK149">
        <v>9</v>
      </c>
      <c r="HL149" t="s">
        <v>560</v>
      </c>
      <c r="HM149">
        <v>111</v>
      </c>
      <c r="HN149">
        <v>0</v>
      </c>
    </row>
    <row r="150" spans="1:222" x14ac:dyDescent="0.25">
      <c r="A150">
        <v>609708</v>
      </c>
      <c r="B150" t="s">
        <v>264</v>
      </c>
      <c r="D150" t="s">
        <v>98</v>
      </c>
      <c r="E150" t="s">
        <v>45</v>
      </c>
      <c r="M150" t="s">
        <v>42</v>
      </c>
      <c r="N150">
        <v>7.0844686649000002</v>
      </c>
      <c r="O150">
        <v>38</v>
      </c>
      <c r="P150">
        <v>38</v>
      </c>
      <c r="Q150">
        <v>1</v>
      </c>
      <c r="R150">
        <v>5</v>
      </c>
      <c r="S150">
        <v>0</v>
      </c>
      <c r="T150">
        <v>30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5.2631578900000003E-2</v>
      </c>
      <c r="AD150">
        <v>0</v>
      </c>
      <c r="AE150">
        <v>2.6315789499999999E-2</v>
      </c>
      <c r="AF150">
        <v>5.2631578900000003E-2</v>
      </c>
      <c r="AG150">
        <v>0.1052631579</v>
      </c>
      <c r="AH150">
        <v>7.8947368399999995E-2</v>
      </c>
      <c r="AI150">
        <v>0.60526315789999996</v>
      </c>
      <c r="AJ150">
        <v>0.57894736840000005</v>
      </c>
      <c r="AK150">
        <v>0.28947368420000003</v>
      </c>
      <c r="AL150">
        <v>0.47368421049999998</v>
      </c>
      <c r="AM150">
        <v>0.47368421049999998</v>
      </c>
      <c r="AN150">
        <v>0</v>
      </c>
      <c r="AO150">
        <v>0.1052631579</v>
      </c>
      <c r="AP150">
        <v>5.2631578900000003E-2</v>
      </c>
      <c r="AQ150">
        <v>5.2631578900000003E-2</v>
      </c>
      <c r="AR150">
        <v>5.2631578900000003E-2</v>
      </c>
      <c r="AS150">
        <v>0.39473684209999998</v>
      </c>
      <c r="AT150">
        <v>0.28947368420000003</v>
      </c>
      <c r="AU150">
        <v>0.60526315789999996</v>
      </c>
      <c r="AV150">
        <v>0.36842105260000002</v>
      </c>
      <c r="AW150">
        <v>0.34210526320000001</v>
      </c>
      <c r="AX150">
        <v>3.3947368420999999</v>
      </c>
      <c r="AY150">
        <v>3.2941176471000002</v>
      </c>
      <c r="AZ150">
        <v>3.5833333333000001</v>
      </c>
      <c r="BA150">
        <v>3.2777777777999999</v>
      </c>
      <c r="BB150">
        <v>3.1666666666999999</v>
      </c>
      <c r="BC150">
        <v>0</v>
      </c>
      <c r="BD150">
        <v>0</v>
      </c>
      <c r="BE150">
        <v>0</v>
      </c>
      <c r="BF150">
        <v>7.8947368399999995E-2</v>
      </c>
      <c r="BG150">
        <v>5.2631578900000003E-2</v>
      </c>
      <c r="BH150">
        <v>5.2631578900000003E-2</v>
      </c>
      <c r="BI150">
        <v>2.6315789499999999E-2</v>
      </c>
      <c r="BJ150">
        <v>7.8947368399999995E-2</v>
      </c>
      <c r="BK150">
        <v>5.2631578900000003E-2</v>
      </c>
      <c r="BL150">
        <v>0.15789473679999999</v>
      </c>
      <c r="BM150">
        <v>0.2105263158</v>
      </c>
      <c r="BN150">
        <v>0.2105263158</v>
      </c>
      <c r="BO150">
        <v>3.5526315788999998</v>
      </c>
      <c r="BP150">
        <v>3.3611111111</v>
      </c>
      <c r="BQ150">
        <v>3.2352941176000001</v>
      </c>
      <c r="BR150">
        <v>3.0789473684000002</v>
      </c>
      <c r="BS150">
        <v>3.0789473684000002</v>
      </c>
      <c r="BT150">
        <v>3.1315789474</v>
      </c>
      <c r="BU150">
        <v>0.39473684209999998</v>
      </c>
      <c r="BV150">
        <v>0.44736842110000002</v>
      </c>
      <c r="BW150">
        <v>0.57894736840000005</v>
      </c>
      <c r="BX150">
        <v>0.36842105260000002</v>
      </c>
      <c r="BY150">
        <v>0.34210526320000001</v>
      </c>
      <c r="BZ150">
        <v>0.28947368420000003</v>
      </c>
      <c r="CA150">
        <v>0</v>
      </c>
      <c r="CB150">
        <v>5.2631578900000003E-2</v>
      </c>
      <c r="CC150">
        <v>0.1052631579</v>
      </c>
      <c r="CD150">
        <v>0</v>
      </c>
      <c r="CE150">
        <v>0</v>
      </c>
      <c r="CF150">
        <v>0</v>
      </c>
      <c r="CG150">
        <v>0.57894736840000005</v>
      </c>
      <c r="CH150">
        <v>0.4210526316</v>
      </c>
      <c r="CI150">
        <v>0.26315789470000001</v>
      </c>
      <c r="CJ150">
        <v>0.39473684209999998</v>
      </c>
      <c r="CK150">
        <v>0.39473684209999998</v>
      </c>
      <c r="CL150">
        <v>0.44736842110000002</v>
      </c>
      <c r="CM150">
        <v>7.8947368399999995E-2</v>
      </c>
      <c r="CN150">
        <v>2.6315789499999999E-2</v>
      </c>
      <c r="CO150">
        <v>5.2631578900000003E-2</v>
      </c>
      <c r="CP150">
        <v>2.6315789499999999E-2</v>
      </c>
      <c r="CQ150">
        <v>7.8947368399999995E-2</v>
      </c>
      <c r="CR150">
        <v>0</v>
      </c>
      <c r="CS150">
        <v>2.6315789499999999E-2</v>
      </c>
      <c r="CT150">
        <v>2.6315789499999999E-2</v>
      </c>
      <c r="CU150">
        <v>0.26315789470000001</v>
      </c>
      <c r="CV150">
        <v>0.13157894740000001</v>
      </c>
      <c r="CW150">
        <v>0.1052631579</v>
      </c>
      <c r="CX150">
        <v>7.8947368399999995E-2</v>
      </c>
      <c r="CY150">
        <v>5.2631578900000003E-2</v>
      </c>
      <c r="CZ150">
        <v>0.13157894740000001</v>
      </c>
      <c r="DA150">
        <v>2.6315789499999999E-2</v>
      </c>
      <c r="DB150">
        <v>0.1052631579</v>
      </c>
      <c r="DC150">
        <v>0.31578947369999999</v>
      </c>
      <c r="DD150">
        <v>0.5</v>
      </c>
      <c r="DE150">
        <v>0.47368421049999998</v>
      </c>
      <c r="DF150">
        <v>0.5</v>
      </c>
      <c r="DG150">
        <v>0.55263157890000003</v>
      </c>
      <c r="DH150">
        <v>0.60526315789999996</v>
      </c>
      <c r="DI150">
        <v>0.55263157890000003</v>
      </c>
      <c r="DJ150">
        <v>0.47368421049999998</v>
      </c>
      <c r="DK150">
        <v>0.34210526320000001</v>
      </c>
      <c r="DL150">
        <v>0.28947368420000003</v>
      </c>
      <c r="DM150">
        <v>0.28947368420000003</v>
      </c>
      <c r="DN150">
        <v>0.34210526320000001</v>
      </c>
      <c r="DO150">
        <v>0.28947368420000003</v>
      </c>
      <c r="DP150">
        <v>0.26315789470000001</v>
      </c>
      <c r="DQ150">
        <v>0.36842105260000002</v>
      </c>
      <c r="DR150">
        <v>0.36842105260000002</v>
      </c>
      <c r="DS150">
        <v>0</v>
      </c>
      <c r="DT150">
        <v>5.2631578900000003E-2</v>
      </c>
      <c r="DU150">
        <v>7.8947368399999995E-2</v>
      </c>
      <c r="DV150">
        <v>5.2631578900000003E-2</v>
      </c>
      <c r="DW150">
        <v>2.6315789499999999E-2</v>
      </c>
      <c r="DX150">
        <v>0</v>
      </c>
      <c r="DY150">
        <v>2.6315789499999999E-2</v>
      </c>
      <c r="DZ150">
        <v>2.6315789499999999E-2</v>
      </c>
      <c r="EA150">
        <v>2.9210526315999998</v>
      </c>
      <c r="EB150">
        <v>3.1111111111</v>
      </c>
      <c r="EC150">
        <v>3.0857142856999999</v>
      </c>
      <c r="ED150">
        <v>3.2222222222000001</v>
      </c>
      <c r="EE150">
        <v>3.0810810810999998</v>
      </c>
      <c r="EF150">
        <v>3.1315789474</v>
      </c>
      <c r="EG150">
        <v>3.2972972973000001</v>
      </c>
      <c r="EH150">
        <v>3.2162162161999999</v>
      </c>
      <c r="EI150">
        <v>2.6315789499999999E-2</v>
      </c>
      <c r="EJ150">
        <v>2.6315789499999999E-2</v>
      </c>
      <c r="EK150">
        <v>0</v>
      </c>
      <c r="EL150">
        <v>0</v>
      </c>
      <c r="EM150">
        <v>2.6315789499999999E-2</v>
      </c>
      <c r="EN150">
        <v>0.18421052630000001</v>
      </c>
      <c r="EO150">
        <v>5.2631578900000003E-2</v>
      </c>
      <c r="EP150">
        <v>0.2105263158</v>
      </c>
      <c r="EQ150">
        <v>0.13157894740000001</v>
      </c>
      <c r="ER150">
        <v>0.2105263158</v>
      </c>
      <c r="ES150">
        <v>0.13157894740000001</v>
      </c>
      <c r="ET150">
        <v>0</v>
      </c>
      <c r="EU150">
        <v>0</v>
      </c>
      <c r="EV150">
        <v>0</v>
      </c>
      <c r="EW150">
        <v>7.8947368399999995E-2</v>
      </c>
      <c r="EX150">
        <v>2.6315789499999999E-2</v>
      </c>
      <c r="EY150">
        <v>0.55263157890000003</v>
      </c>
      <c r="EZ150">
        <v>0.47368421049999998</v>
      </c>
      <c r="FA150">
        <v>0.5</v>
      </c>
      <c r="FB150">
        <v>0.5</v>
      </c>
      <c r="FC150">
        <v>0.5</v>
      </c>
      <c r="FD150">
        <v>0.28947368420000003</v>
      </c>
      <c r="FE150">
        <v>0.34210526320000001</v>
      </c>
      <c r="FF150">
        <v>0.2105263158</v>
      </c>
      <c r="FG150">
        <v>0.18421052630000001</v>
      </c>
      <c r="FH150">
        <v>0.31578947369999999</v>
      </c>
      <c r="FI150">
        <v>0.13157894740000001</v>
      </c>
      <c r="FJ150">
        <v>0.13157894740000001</v>
      </c>
      <c r="FK150">
        <v>0.2105263158</v>
      </c>
      <c r="FL150">
        <v>0.13157894740000001</v>
      </c>
      <c r="FM150">
        <v>7.8947368399999995E-2</v>
      </c>
      <c r="FN150">
        <v>2.6315789499999999E-2</v>
      </c>
      <c r="FO150">
        <v>2.6315789499999999E-2</v>
      </c>
      <c r="FP150">
        <v>0</v>
      </c>
      <c r="FQ150">
        <v>0</v>
      </c>
      <c r="FR150">
        <v>2.6315789499999999E-2</v>
      </c>
      <c r="FS150">
        <v>0</v>
      </c>
      <c r="FT150">
        <v>2.6315789499999999E-2</v>
      </c>
      <c r="FU150">
        <v>7.8947368399999995E-2</v>
      </c>
      <c r="FV150">
        <v>0.1052631579</v>
      </c>
      <c r="FW150">
        <v>5.2631578900000003E-2</v>
      </c>
      <c r="FX150">
        <v>0</v>
      </c>
      <c r="FY150">
        <v>0</v>
      </c>
      <c r="FZ150">
        <v>2.6315789499999999E-2</v>
      </c>
      <c r="GA150">
        <v>2.6315789499999999E-2</v>
      </c>
      <c r="GB150">
        <v>2.6315789499999999E-2</v>
      </c>
      <c r="GC150">
        <v>5.2631578900000003E-2</v>
      </c>
      <c r="GD150">
        <v>0.2105263158</v>
      </c>
      <c r="GE150">
        <v>0.13157894740000001</v>
      </c>
      <c r="GF150">
        <v>5.2631578900000003E-2</v>
      </c>
      <c r="GG150">
        <v>0.1052631579</v>
      </c>
      <c r="GH150">
        <v>5.2631578900000003E-2</v>
      </c>
      <c r="GI150">
        <v>0.15789473679999999</v>
      </c>
      <c r="GJ150">
        <v>3</v>
      </c>
      <c r="GK150">
        <v>3.2</v>
      </c>
      <c r="GL150">
        <v>3.1891891891999999</v>
      </c>
      <c r="GM150">
        <v>3.2285714286</v>
      </c>
      <c r="GN150">
        <v>3.1666666666999999</v>
      </c>
      <c r="GO150">
        <v>3.0270270269999999</v>
      </c>
      <c r="GP150">
        <v>0.55263157890000003</v>
      </c>
      <c r="GQ150">
        <v>0.47368421049999998</v>
      </c>
      <c r="GR150">
        <v>0.60526315789999996</v>
      </c>
      <c r="GS150">
        <v>0.4210526316</v>
      </c>
      <c r="GT150">
        <v>0.60526315789999996</v>
      </c>
      <c r="GU150">
        <v>0.47368421049999998</v>
      </c>
      <c r="GV150">
        <v>2.6315789499999999E-2</v>
      </c>
      <c r="GW150">
        <v>7.8947368399999995E-2</v>
      </c>
      <c r="GX150">
        <v>2.6315789499999999E-2</v>
      </c>
      <c r="GY150">
        <v>7.8947368399999995E-2</v>
      </c>
      <c r="GZ150">
        <v>5.2631578900000003E-2</v>
      </c>
      <c r="HA150">
        <v>2.6315789499999999E-2</v>
      </c>
      <c r="HB150">
        <v>0.2105263158</v>
      </c>
      <c r="HC150">
        <v>0.31578947369999999</v>
      </c>
      <c r="HD150">
        <v>0.28947368420000003</v>
      </c>
      <c r="HE150">
        <v>0.36842105260000002</v>
      </c>
      <c r="HF150">
        <v>0.26315789470000001</v>
      </c>
      <c r="HG150">
        <v>0.28947368420000003</v>
      </c>
      <c r="HH150" t="s">
        <v>989</v>
      </c>
      <c r="HJ150">
        <v>38</v>
      </c>
      <c r="HK150">
        <v>52</v>
      </c>
      <c r="HL150" t="s">
        <v>264</v>
      </c>
      <c r="HM150">
        <v>734</v>
      </c>
      <c r="HN150">
        <v>2</v>
      </c>
    </row>
    <row r="151" spans="1:222" x14ac:dyDescent="0.25">
      <c r="A151">
        <v>609709</v>
      </c>
      <c r="B151" t="s">
        <v>274</v>
      </c>
      <c r="D151" t="s">
        <v>78</v>
      </c>
      <c r="E151" t="s">
        <v>45</v>
      </c>
      <c r="M151" t="s">
        <v>42</v>
      </c>
      <c r="N151">
        <v>11.974110032</v>
      </c>
      <c r="O151">
        <v>35</v>
      </c>
      <c r="P151">
        <v>35</v>
      </c>
      <c r="Q151">
        <v>0</v>
      </c>
      <c r="R151">
        <v>12</v>
      </c>
      <c r="S151">
        <v>1</v>
      </c>
      <c r="T151">
        <v>21</v>
      </c>
      <c r="U151">
        <v>0</v>
      </c>
      <c r="V151">
        <v>0</v>
      </c>
      <c r="W151">
        <v>0</v>
      </c>
      <c r="X151">
        <v>0</v>
      </c>
      <c r="Y151">
        <v>2.85714286E-2</v>
      </c>
      <c r="Z151">
        <v>5.71428571E-2</v>
      </c>
      <c r="AA151">
        <v>2.85714286E-2</v>
      </c>
      <c r="AB151">
        <v>5.71428571E-2</v>
      </c>
      <c r="AC151">
        <v>0.14285714290000001</v>
      </c>
      <c r="AD151">
        <v>5.71428571E-2</v>
      </c>
      <c r="AE151">
        <v>0.11428571429999999</v>
      </c>
      <c r="AF151">
        <v>0.11428571429999999</v>
      </c>
      <c r="AG151">
        <v>0.14285714290000001</v>
      </c>
      <c r="AH151">
        <v>0.2</v>
      </c>
      <c r="AI151">
        <v>0.4</v>
      </c>
      <c r="AJ151">
        <v>0.28571428570000001</v>
      </c>
      <c r="AK151">
        <v>0.2</v>
      </c>
      <c r="AL151">
        <v>0.42857142860000003</v>
      </c>
      <c r="AM151">
        <v>0.34285714290000002</v>
      </c>
      <c r="AN151">
        <v>0</v>
      </c>
      <c r="AO151">
        <v>5.71428571E-2</v>
      </c>
      <c r="AP151">
        <v>2.85714286E-2</v>
      </c>
      <c r="AQ151">
        <v>5.71428571E-2</v>
      </c>
      <c r="AR151">
        <v>0</v>
      </c>
      <c r="AS151">
        <v>0.51428571430000003</v>
      </c>
      <c r="AT151">
        <v>0.48571428570000003</v>
      </c>
      <c r="AU151">
        <v>0.62857142860000004</v>
      </c>
      <c r="AV151">
        <v>0.31428571430000002</v>
      </c>
      <c r="AW151">
        <v>0.31428571430000002</v>
      </c>
      <c r="AX151">
        <v>3.4</v>
      </c>
      <c r="AY151">
        <v>3.2727272727000001</v>
      </c>
      <c r="AZ151">
        <v>3.4705882353000002</v>
      </c>
      <c r="BA151">
        <v>3.0606060606000001</v>
      </c>
      <c r="BB151">
        <v>2.8285714286000001</v>
      </c>
      <c r="BC151">
        <v>5.71428571E-2</v>
      </c>
      <c r="BD151">
        <v>2.85714286E-2</v>
      </c>
      <c r="BE151">
        <v>5.71428571E-2</v>
      </c>
      <c r="BF151">
        <v>8.5714285700000004E-2</v>
      </c>
      <c r="BG151">
        <v>0.14285714290000001</v>
      </c>
      <c r="BH151">
        <v>8.5714285700000004E-2</v>
      </c>
      <c r="BI151">
        <v>0</v>
      </c>
      <c r="BJ151">
        <v>0</v>
      </c>
      <c r="BK151">
        <v>5.71428571E-2</v>
      </c>
      <c r="BL151">
        <v>0.11428571429999999</v>
      </c>
      <c r="BM151">
        <v>0.17142857140000001</v>
      </c>
      <c r="BN151">
        <v>0.11428571429999999</v>
      </c>
      <c r="BO151">
        <v>3.5428571429</v>
      </c>
      <c r="BP151">
        <v>3.5757575758</v>
      </c>
      <c r="BQ151">
        <v>3.3142857143</v>
      </c>
      <c r="BR151">
        <v>3.125</v>
      </c>
      <c r="BS151">
        <v>2.9090909091000001</v>
      </c>
      <c r="BT151">
        <v>3.1764705881999999</v>
      </c>
      <c r="BU151">
        <v>0.28571428570000001</v>
      </c>
      <c r="BV151">
        <v>0.31428571430000002</v>
      </c>
      <c r="BW151">
        <v>0.4</v>
      </c>
      <c r="BX151">
        <v>0.31428571430000002</v>
      </c>
      <c r="BY151">
        <v>0.25714285710000001</v>
      </c>
      <c r="BZ151">
        <v>0.31428571430000002</v>
      </c>
      <c r="CA151">
        <v>0</v>
      </c>
      <c r="CB151">
        <v>5.71428571E-2</v>
      </c>
      <c r="CC151">
        <v>0</v>
      </c>
      <c r="CD151">
        <v>8.5714285700000004E-2</v>
      </c>
      <c r="CE151">
        <v>5.71428571E-2</v>
      </c>
      <c r="CF151">
        <v>2.85714286E-2</v>
      </c>
      <c r="CG151">
        <v>0.65714285709999998</v>
      </c>
      <c r="CH151">
        <v>0.6</v>
      </c>
      <c r="CI151">
        <v>0.48571428570000003</v>
      </c>
      <c r="CJ151">
        <v>0.4</v>
      </c>
      <c r="CK151">
        <v>0.37142857140000002</v>
      </c>
      <c r="CL151">
        <v>0.45714285710000002</v>
      </c>
      <c r="CM151">
        <v>0.2</v>
      </c>
      <c r="CN151">
        <v>5.71428571E-2</v>
      </c>
      <c r="CO151">
        <v>2.85714286E-2</v>
      </c>
      <c r="CP151">
        <v>5.71428571E-2</v>
      </c>
      <c r="CQ151">
        <v>2.85714286E-2</v>
      </c>
      <c r="CR151">
        <v>2.85714286E-2</v>
      </c>
      <c r="CS151">
        <v>2.85714286E-2</v>
      </c>
      <c r="CT151">
        <v>8.5714285700000004E-2</v>
      </c>
      <c r="CU151">
        <v>0.17142857140000001</v>
      </c>
      <c r="CV151">
        <v>8.5714285700000004E-2</v>
      </c>
      <c r="CW151">
        <v>5.71428571E-2</v>
      </c>
      <c r="CX151">
        <v>5.71428571E-2</v>
      </c>
      <c r="CY151">
        <v>0.11428571429999999</v>
      </c>
      <c r="CZ151">
        <v>5.71428571E-2</v>
      </c>
      <c r="DA151">
        <v>0</v>
      </c>
      <c r="DB151">
        <v>8.5714285700000004E-2</v>
      </c>
      <c r="DC151">
        <v>0.28571428570000001</v>
      </c>
      <c r="DD151">
        <v>0.31428571430000002</v>
      </c>
      <c r="DE151">
        <v>0.37142857140000002</v>
      </c>
      <c r="DF151">
        <v>0.28571428570000001</v>
      </c>
      <c r="DG151">
        <v>0.34285714290000002</v>
      </c>
      <c r="DH151">
        <v>0.34285714290000002</v>
      </c>
      <c r="DI151">
        <v>0.28571428570000001</v>
      </c>
      <c r="DJ151">
        <v>0.28571428570000001</v>
      </c>
      <c r="DK151">
        <v>0.31428571430000002</v>
      </c>
      <c r="DL151">
        <v>0.51428571430000003</v>
      </c>
      <c r="DM151">
        <v>0.51428571430000003</v>
      </c>
      <c r="DN151">
        <v>0.51428571430000003</v>
      </c>
      <c r="DO151">
        <v>0.48571428570000003</v>
      </c>
      <c r="DP151">
        <v>0.54285714289999998</v>
      </c>
      <c r="DQ151">
        <v>0.65714285709999998</v>
      </c>
      <c r="DR151">
        <v>0.51428571430000003</v>
      </c>
      <c r="DS151">
        <v>2.85714286E-2</v>
      </c>
      <c r="DT151">
        <v>2.85714286E-2</v>
      </c>
      <c r="DU151">
        <v>2.85714286E-2</v>
      </c>
      <c r="DV151">
        <v>8.5714285700000004E-2</v>
      </c>
      <c r="DW151">
        <v>2.85714286E-2</v>
      </c>
      <c r="DX151">
        <v>2.85714286E-2</v>
      </c>
      <c r="DY151">
        <v>2.85714286E-2</v>
      </c>
      <c r="DZ151">
        <v>2.85714286E-2</v>
      </c>
      <c r="EA151">
        <v>2.7352941176000001</v>
      </c>
      <c r="EB151">
        <v>3.3235294118000001</v>
      </c>
      <c r="EC151">
        <v>3.4117647059</v>
      </c>
      <c r="ED151">
        <v>3.375</v>
      </c>
      <c r="EE151">
        <v>3.3235294118000001</v>
      </c>
      <c r="EF151">
        <v>3.4411764705999999</v>
      </c>
      <c r="EG151">
        <v>3.6176470587999998</v>
      </c>
      <c r="EH151">
        <v>3.2647058823999999</v>
      </c>
      <c r="EI151">
        <v>5.71428571E-2</v>
      </c>
      <c r="EJ151">
        <v>0</v>
      </c>
      <c r="EK151">
        <v>0</v>
      </c>
      <c r="EL151">
        <v>0</v>
      </c>
      <c r="EM151">
        <v>8.5714285700000004E-2</v>
      </c>
      <c r="EN151">
        <v>5.71428571E-2</v>
      </c>
      <c r="EO151">
        <v>0.11428571429999999</v>
      </c>
      <c r="EP151">
        <v>8.5714285700000004E-2</v>
      </c>
      <c r="EQ151">
        <v>0.17142857140000001</v>
      </c>
      <c r="ER151">
        <v>0.37142857140000002</v>
      </c>
      <c r="ES151">
        <v>5.71428571E-2</v>
      </c>
      <c r="ET151">
        <v>2.85714286E-2</v>
      </c>
      <c r="EU151">
        <v>8.5714285700000004E-2</v>
      </c>
      <c r="EV151">
        <v>2.85714286E-2</v>
      </c>
      <c r="EW151">
        <v>0.17142857140000001</v>
      </c>
      <c r="EX151">
        <v>5.71428571E-2</v>
      </c>
      <c r="EY151">
        <v>0.4</v>
      </c>
      <c r="EZ151">
        <v>0.2</v>
      </c>
      <c r="FA151">
        <v>0.31428571430000002</v>
      </c>
      <c r="FB151">
        <v>0.31428571430000002</v>
      </c>
      <c r="FC151">
        <v>0.37142857140000002</v>
      </c>
      <c r="FD151">
        <v>0.28571428570000001</v>
      </c>
      <c r="FE151">
        <v>0.4</v>
      </c>
      <c r="FF151">
        <v>0.4</v>
      </c>
      <c r="FG151">
        <v>0.22857142859999999</v>
      </c>
      <c r="FH151">
        <v>0.34285714290000002</v>
      </c>
      <c r="FI151">
        <v>0.22857142859999999</v>
      </c>
      <c r="FJ151">
        <v>0.2</v>
      </c>
      <c r="FK151">
        <v>0.14285714290000001</v>
      </c>
      <c r="FL151">
        <v>0.2</v>
      </c>
      <c r="FM151">
        <v>0.17142857140000001</v>
      </c>
      <c r="FN151">
        <v>2.85714286E-2</v>
      </c>
      <c r="FO151">
        <v>8.5714285700000004E-2</v>
      </c>
      <c r="FP151">
        <v>8.5714285700000004E-2</v>
      </c>
      <c r="FQ151">
        <v>2.85714286E-2</v>
      </c>
      <c r="FR151">
        <v>2.85714286E-2</v>
      </c>
      <c r="FS151">
        <v>2.85714286E-2</v>
      </c>
      <c r="FT151">
        <v>2.85714286E-2</v>
      </c>
      <c r="FU151">
        <v>2.85714286E-2</v>
      </c>
      <c r="FV151">
        <v>5.71428571E-2</v>
      </c>
      <c r="FW151">
        <v>2.85714286E-2</v>
      </c>
      <c r="FX151">
        <v>5.71428571E-2</v>
      </c>
      <c r="FY151">
        <v>0</v>
      </c>
      <c r="FZ151">
        <v>0</v>
      </c>
      <c r="GA151">
        <v>2.85714286E-2</v>
      </c>
      <c r="GB151">
        <v>2.85714286E-2</v>
      </c>
      <c r="GC151">
        <v>0</v>
      </c>
      <c r="GD151">
        <v>2.85714286E-2</v>
      </c>
      <c r="GE151">
        <v>0.11428571429999999</v>
      </c>
      <c r="GF151">
        <v>0.11428571429999999</v>
      </c>
      <c r="GG151">
        <v>0.14285714290000001</v>
      </c>
      <c r="GH151">
        <v>5.71428571E-2</v>
      </c>
      <c r="GI151">
        <v>5.71428571E-2</v>
      </c>
      <c r="GJ151">
        <v>3.2058823528999998</v>
      </c>
      <c r="GK151">
        <v>3.2058823528999998</v>
      </c>
      <c r="GL151">
        <v>3.1764705881999999</v>
      </c>
      <c r="GM151">
        <v>3.2058823528999998</v>
      </c>
      <c r="GN151">
        <v>3.2941176471000002</v>
      </c>
      <c r="GO151">
        <v>3.3529411764999999</v>
      </c>
      <c r="GP151">
        <v>0.54285714289999998</v>
      </c>
      <c r="GQ151">
        <v>0.54285714289999998</v>
      </c>
      <c r="GR151">
        <v>0.57142857140000003</v>
      </c>
      <c r="GS151">
        <v>0.4</v>
      </c>
      <c r="GT151">
        <v>0.48571428570000003</v>
      </c>
      <c r="GU151">
        <v>0.51428571430000003</v>
      </c>
      <c r="GV151">
        <v>2.85714286E-2</v>
      </c>
      <c r="GW151">
        <v>2.85714286E-2</v>
      </c>
      <c r="GX151">
        <v>2.85714286E-2</v>
      </c>
      <c r="GY151">
        <v>2.85714286E-2</v>
      </c>
      <c r="GZ151">
        <v>2.85714286E-2</v>
      </c>
      <c r="HA151">
        <v>2.85714286E-2</v>
      </c>
      <c r="HB151">
        <v>0.34285714290000002</v>
      </c>
      <c r="HC151">
        <v>0.31428571430000002</v>
      </c>
      <c r="HD151">
        <v>0.28571428570000001</v>
      </c>
      <c r="HE151">
        <v>0.4</v>
      </c>
      <c r="HF151">
        <v>0.4</v>
      </c>
      <c r="HG151">
        <v>0.4</v>
      </c>
      <c r="HH151" t="s">
        <v>990</v>
      </c>
      <c r="HJ151">
        <v>35</v>
      </c>
      <c r="HK151">
        <v>37</v>
      </c>
      <c r="HL151" t="s">
        <v>274</v>
      </c>
      <c r="HM151">
        <v>309</v>
      </c>
      <c r="HN151">
        <v>1</v>
      </c>
    </row>
    <row r="152" spans="1:222" x14ac:dyDescent="0.25">
      <c r="A152">
        <v>609710</v>
      </c>
      <c r="B152" t="s">
        <v>307</v>
      </c>
      <c r="C152" t="s">
        <v>42</v>
      </c>
      <c r="D152" t="s">
        <v>69</v>
      </c>
      <c r="E152" s="151">
        <v>0.41</v>
      </c>
      <c r="F152">
        <v>80</v>
      </c>
      <c r="G152" t="s">
        <v>62</v>
      </c>
      <c r="H152">
        <v>66</v>
      </c>
      <c r="I152" t="s">
        <v>39</v>
      </c>
      <c r="J152">
        <v>62</v>
      </c>
      <c r="K152" t="s">
        <v>39</v>
      </c>
      <c r="L152">
        <v>7.71</v>
      </c>
      <c r="M152" t="s">
        <v>42</v>
      </c>
      <c r="N152">
        <v>40.997229916999999</v>
      </c>
      <c r="O152">
        <v>117</v>
      </c>
      <c r="P152">
        <v>117</v>
      </c>
      <c r="Q152">
        <v>0</v>
      </c>
      <c r="R152">
        <v>111</v>
      </c>
      <c r="S152">
        <v>0</v>
      </c>
      <c r="T152">
        <v>0</v>
      </c>
      <c r="U152">
        <v>0</v>
      </c>
      <c r="V152">
        <v>0</v>
      </c>
      <c r="W152">
        <v>2</v>
      </c>
      <c r="X152">
        <v>3</v>
      </c>
      <c r="Y152">
        <v>0</v>
      </c>
      <c r="Z152">
        <v>8.5470084999999998E-3</v>
      </c>
      <c r="AA152">
        <v>8.5470084999999998E-3</v>
      </c>
      <c r="AB152">
        <v>4.2735042700000003E-2</v>
      </c>
      <c r="AC152">
        <v>4.2735042700000003E-2</v>
      </c>
      <c r="AD152">
        <v>8.5470084999999998E-3</v>
      </c>
      <c r="AE152">
        <v>3.4188034200000002E-2</v>
      </c>
      <c r="AF152">
        <v>5.1282051299999999E-2</v>
      </c>
      <c r="AG152">
        <v>6.8376068400000004E-2</v>
      </c>
      <c r="AH152">
        <v>5.9829059800000001E-2</v>
      </c>
      <c r="AI152">
        <v>0.21367521370000001</v>
      </c>
      <c r="AJ152">
        <v>0.28205128210000002</v>
      </c>
      <c r="AK152">
        <v>0.23931623930000001</v>
      </c>
      <c r="AL152">
        <v>0.29914529909999998</v>
      </c>
      <c r="AM152">
        <v>0.29914529909999998</v>
      </c>
      <c r="AN152">
        <v>0</v>
      </c>
      <c r="AO152">
        <v>0</v>
      </c>
      <c r="AP152">
        <v>1.7094017100000001E-2</v>
      </c>
      <c r="AQ152">
        <v>1.7094017100000001E-2</v>
      </c>
      <c r="AR152">
        <v>1.7094017100000001E-2</v>
      </c>
      <c r="AS152">
        <v>0.77777777780000001</v>
      </c>
      <c r="AT152">
        <v>0.67521367519999997</v>
      </c>
      <c r="AU152">
        <v>0.68376068379999999</v>
      </c>
      <c r="AV152">
        <v>0.57264957260000005</v>
      </c>
      <c r="AW152">
        <v>0.58119658119999995</v>
      </c>
      <c r="AX152">
        <v>3.7692307692</v>
      </c>
      <c r="AY152">
        <v>3.6239316238999999</v>
      </c>
      <c r="AZ152">
        <v>3.6260869565</v>
      </c>
      <c r="BA152">
        <v>3.4260869564999998</v>
      </c>
      <c r="BB152">
        <v>3.4434782609000001</v>
      </c>
      <c r="BC152">
        <v>8.5470084999999998E-3</v>
      </c>
      <c r="BD152">
        <v>8.5470084999999998E-3</v>
      </c>
      <c r="BE152">
        <v>1.7094017100000001E-2</v>
      </c>
      <c r="BF152">
        <v>7.6923076899999998E-2</v>
      </c>
      <c r="BG152">
        <v>6.8376068400000004E-2</v>
      </c>
      <c r="BH152">
        <v>8.5470085500000001E-2</v>
      </c>
      <c r="BI152">
        <v>3.4188034200000002E-2</v>
      </c>
      <c r="BJ152">
        <v>7.6923076899999998E-2</v>
      </c>
      <c r="BK152">
        <v>9.4017093999999996E-2</v>
      </c>
      <c r="BL152">
        <v>8.5470085500000001E-2</v>
      </c>
      <c r="BM152">
        <v>9.4017093999999996E-2</v>
      </c>
      <c r="BN152">
        <v>0.1196581197</v>
      </c>
      <c r="BO152">
        <v>3.6608695652000001</v>
      </c>
      <c r="BP152">
        <v>3.6379310345000002</v>
      </c>
      <c r="BQ152">
        <v>3.4482758621</v>
      </c>
      <c r="BR152">
        <v>3.2586206896999999</v>
      </c>
      <c r="BS152">
        <v>3.3448275862000001</v>
      </c>
      <c r="BT152">
        <v>3.2564102564000001</v>
      </c>
      <c r="BU152">
        <v>0.23931623930000001</v>
      </c>
      <c r="BV152">
        <v>0.17948717950000001</v>
      </c>
      <c r="BW152">
        <v>0.3076923077</v>
      </c>
      <c r="BX152">
        <v>0.33333333329999998</v>
      </c>
      <c r="BY152">
        <v>0.25641025639999998</v>
      </c>
      <c r="BZ152">
        <v>0.2478632479</v>
      </c>
      <c r="CA152">
        <v>1.7094017100000001E-2</v>
      </c>
      <c r="CB152">
        <v>8.5470084999999998E-3</v>
      </c>
      <c r="CC152">
        <v>8.5470084999999998E-3</v>
      </c>
      <c r="CD152">
        <v>8.5470084999999998E-3</v>
      </c>
      <c r="CE152">
        <v>8.5470084999999998E-3</v>
      </c>
      <c r="CF152">
        <v>0</v>
      </c>
      <c r="CG152">
        <v>0.70085470090000002</v>
      </c>
      <c r="CH152">
        <v>0.72649572650000005</v>
      </c>
      <c r="CI152">
        <v>0.57264957260000005</v>
      </c>
      <c r="CJ152">
        <v>0.49572649569999999</v>
      </c>
      <c r="CK152">
        <v>0.57264957260000005</v>
      </c>
      <c r="CL152">
        <v>0.54700854700000001</v>
      </c>
      <c r="CM152">
        <v>0.1025641026</v>
      </c>
      <c r="CN152">
        <v>1.7094017100000001E-2</v>
      </c>
      <c r="CO152">
        <v>0</v>
      </c>
      <c r="CP152">
        <v>5.1282051299999999E-2</v>
      </c>
      <c r="CQ152">
        <v>1.7094017100000001E-2</v>
      </c>
      <c r="CR152">
        <v>1.7094017100000001E-2</v>
      </c>
      <c r="CS152">
        <v>8.5470084999999998E-3</v>
      </c>
      <c r="CT152">
        <v>1.7094017100000001E-2</v>
      </c>
      <c r="CU152">
        <v>0.264957265</v>
      </c>
      <c r="CV152">
        <v>5.9829059800000001E-2</v>
      </c>
      <c r="CW152">
        <v>5.9829059800000001E-2</v>
      </c>
      <c r="CX152">
        <v>8.5470085500000001E-2</v>
      </c>
      <c r="CY152">
        <v>0.1025641026</v>
      </c>
      <c r="CZ152">
        <v>7.6923076899999998E-2</v>
      </c>
      <c r="DA152">
        <v>5.1282051299999999E-2</v>
      </c>
      <c r="DB152">
        <v>7.6923076899999998E-2</v>
      </c>
      <c r="DC152">
        <v>0.2307692308</v>
      </c>
      <c r="DD152">
        <v>0.3846153846</v>
      </c>
      <c r="DE152">
        <v>0.36752136749999997</v>
      </c>
      <c r="DF152">
        <v>0.31623931620000001</v>
      </c>
      <c r="DG152">
        <v>0.28205128210000002</v>
      </c>
      <c r="DH152">
        <v>0.42735042740000001</v>
      </c>
      <c r="DI152">
        <v>0.33333333329999998</v>
      </c>
      <c r="DJ152">
        <v>0.32478632480000003</v>
      </c>
      <c r="DK152">
        <v>0.37606837609999999</v>
      </c>
      <c r="DL152">
        <v>0.52991452989999999</v>
      </c>
      <c r="DM152">
        <v>0.54700854700000001</v>
      </c>
      <c r="DN152">
        <v>0.50427350429999995</v>
      </c>
      <c r="DO152">
        <v>0.56410256410000004</v>
      </c>
      <c r="DP152">
        <v>0.4615384615</v>
      </c>
      <c r="DQ152">
        <v>0.58974358969999996</v>
      </c>
      <c r="DR152">
        <v>0.56410256410000004</v>
      </c>
      <c r="DS152">
        <v>2.5641025599999999E-2</v>
      </c>
      <c r="DT152">
        <v>8.5470084999999998E-3</v>
      </c>
      <c r="DU152">
        <v>2.5641025599999999E-2</v>
      </c>
      <c r="DV152">
        <v>4.2735042700000003E-2</v>
      </c>
      <c r="DW152">
        <v>3.4188034200000002E-2</v>
      </c>
      <c r="DX152">
        <v>1.7094017100000001E-2</v>
      </c>
      <c r="DY152">
        <v>1.7094017100000001E-2</v>
      </c>
      <c r="DZ152">
        <v>1.7094017100000001E-2</v>
      </c>
      <c r="EA152">
        <v>2.9035087718999999</v>
      </c>
      <c r="EB152">
        <v>3.4396551724000002</v>
      </c>
      <c r="EC152">
        <v>3.5</v>
      </c>
      <c r="ED152">
        <v>3.3303571429000001</v>
      </c>
      <c r="EE152">
        <v>3.4424778760999999</v>
      </c>
      <c r="EF152">
        <v>3.3565217391000002</v>
      </c>
      <c r="EG152">
        <v>3.5304347826</v>
      </c>
      <c r="EH152">
        <v>3.4608695651999999</v>
      </c>
      <c r="EI152">
        <v>2.5641025599999999E-2</v>
      </c>
      <c r="EJ152">
        <v>1.7094017100000001E-2</v>
      </c>
      <c r="EK152">
        <v>1.7094017100000001E-2</v>
      </c>
      <c r="EL152">
        <v>8.5470084999999998E-3</v>
      </c>
      <c r="EM152">
        <v>4.2735042700000003E-2</v>
      </c>
      <c r="EN152">
        <v>0.13675213680000001</v>
      </c>
      <c r="EO152">
        <v>0.11111111110000001</v>
      </c>
      <c r="EP152">
        <v>0.13675213680000001</v>
      </c>
      <c r="EQ152">
        <v>0.11111111110000001</v>
      </c>
      <c r="ER152">
        <v>0.27350427350000001</v>
      </c>
      <c r="ES152">
        <v>0.1196581197</v>
      </c>
      <c r="ET152">
        <v>0</v>
      </c>
      <c r="EU152">
        <v>8.5470084999999998E-3</v>
      </c>
      <c r="EV152">
        <v>2.5641025599999999E-2</v>
      </c>
      <c r="EW152">
        <v>2.5641025599999999E-2</v>
      </c>
      <c r="EX152">
        <v>1.7094017100000001E-2</v>
      </c>
      <c r="EY152">
        <v>0.36752136749999997</v>
      </c>
      <c r="EZ152">
        <v>0.29059829059999998</v>
      </c>
      <c r="FA152">
        <v>0.35897435900000002</v>
      </c>
      <c r="FB152">
        <v>0.4615384615</v>
      </c>
      <c r="FC152">
        <v>0.33333333329999998</v>
      </c>
      <c r="FD152">
        <v>0.36752136749999997</v>
      </c>
      <c r="FE152">
        <v>0.47863247860000002</v>
      </c>
      <c r="FF152">
        <v>0.37606837609999999</v>
      </c>
      <c r="FG152">
        <v>0.28205128210000002</v>
      </c>
      <c r="FH152">
        <v>0.51282051279999996</v>
      </c>
      <c r="FI152">
        <v>0.19658119660000001</v>
      </c>
      <c r="FJ152">
        <v>0.1196581197</v>
      </c>
      <c r="FK152">
        <v>0.14529914529999999</v>
      </c>
      <c r="FL152">
        <v>0.14529914529999999</v>
      </c>
      <c r="FM152">
        <v>5.1282051299999999E-2</v>
      </c>
      <c r="FN152">
        <v>5.9829059800000001E-2</v>
      </c>
      <c r="FO152">
        <v>5.9829059800000001E-2</v>
      </c>
      <c r="FP152">
        <v>5.9829059800000001E-2</v>
      </c>
      <c r="FQ152">
        <v>5.9829059800000001E-2</v>
      </c>
      <c r="FR152">
        <v>6.8376068400000004E-2</v>
      </c>
      <c r="FS152">
        <v>8.5470084999999998E-3</v>
      </c>
      <c r="FT152">
        <v>4.2735042700000003E-2</v>
      </c>
      <c r="FU152">
        <v>3.4188034200000002E-2</v>
      </c>
      <c r="FV152">
        <v>2.5641025599999999E-2</v>
      </c>
      <c r="FW152">
        <v>1.7094017100000001E-2</v>
      </c>
      <c r="FX152">
        <v>5.9829059800000001E-2</v>
      </c>
      <c r="FY152">
        <v>3.4188034200000002E-2</v>
      </c>
      <c r="FZ152">
        <v>3.4188034200000002E-2</v>
      </c>
      <c r="GA152">
        <v>5.1282051299999999E-2</v>
      </c>
      <c r="GB152">
        <v>5.9829059800000001E-2</v>
      </c>
      <c r="GC152">
        <v>4.2735042700000003E-2</v>
      </c>
      <c r="GD152">
        <v>0.20512820509999999</v>
      </c>
      <c r="GE152">
        <v>0.18803418799999999</v>
      </c>
      <c r="GF152">
        <v>0.17094017089999999</v>
      </c>
      <c r="GG152">
        <v>0.14529914529999999</v>
      </c>
      <c r="GH152">
        <v>0.19658119660000001</v>
      </c>
      <c r="GI152">
        <v>0.17094017089999999</v>
      </c>
      <c r="GJ152">
        <v>3.0344827585999998</v>
      </c>
      <c r="GK152">
        <v>3.1896551724000002</v>
      </c>
      <c r="GL152">
        <v>3.1982758621</v>
      </c>
      <c r="GM152">
        <v>3.1754385964999998</v>
      </c>
      <c r="GN152">
        <v>3.1491228069999999</v>
      </c>
      <c r="GO152">
        <v>3.1810344827999999</v>
      </c>
      <c r="GP152">
        <v>0.36752136749999997</v>
      </c>
      <c r="GQ152">
        <v>0.32478632480000003</v>
      </c>
      <c r="GR152">
        <v>0.3504273504</v>
      </c>
      <c r="GS152">
        <v>0.35897435900000002</v>
      </c>
      <c r="GT152">
        <v>0.25641025639999998</v>
      </c>
      <c r="GU152">
        <v>0.3418803419</v>
      </c>
      <c r="GV152">
        <v>8.5470084999999998E-3</v>
      </c>
      <c r="GW152">
        <v>8.5470084999999998E-3</v>
      </c>
      <c r="GX152">
        <v>8.5470084999999998E-3</v>
      </c>
      <c r="GY152">
        <v>2.5641025599999999E-2</v>
      </c>
      <c r="GZ152">
        <v>2.5641025599999999E-2</v>
      </c>
      <c r="HA152">
        <v>8.5470084999999998E-3</v>
      </c>
      <c r="HB152">
        <v>0.35897435900000002</v>
      </c>
      <c r="HC152">
        <v>0.44444444440000003</v>
      </c>
      <c r="HD152">
        <v>0.43589743590000002</v>
      </c>
      <c r="HE152">
        <v>0.41880341879999999</v>
      </c>
      <c r="HF152">
        <v>0.4615384615</v>
      </c>
      <c r="HG152">
        <v>0.43589743590000002</v>
      </c>
      <c r="HH152" t="s">
        <v>991</v>
      </c>
      <c r="HI152">
        <v>41</v>
      </c>
      <c r="HJ152">
        <v>117</v>
      </c>
      <c r="HK152">
        <v>148</v>
      </c>
      <c r="HL152" t="s">
        <v>307</v>
      </c>
      <c r="HM152">
        <v>361</v>
      </c>
      <c r="HN152">
        <v>1</v>
      </c>
    </row>
    <row r="153" spans="1:222" x14ac:dyDescent="0.25">
      <c r="A153">
        <v>609711</v>
      </c>
      <c r="B153" t="s">
        <v>308</v>
      </c>
      <c r="D153" t="s">
        <v>85</v>
      </c>
      <c r="E153" t="s">
        <v>45</v>
      </c>
      <c r="M153" t="s">
        <v>42</v>
      </c>
      <c r="FD153"/>
      <c r="HH153" t="s">
        <v>992</v>
      </c>
      <c r="HL153" t="s">
        <v>308</v>
      </c>
      <c r="HM153">
        <v>124</v>
      </c>
    </row>
    <row r="154" spans="1:222" x14ac:dyDescent="0.25">
      <c r="A154">
        <v>609712</v>
      </c>
      <c r="B154" t="s">
        <v>326</v>
      </c>
      <c r="D154" t="s">
        <v>69</v>
      </c>
      <c r="E154" t="s">
        <v>45</v>
      </c>
      <c r="M154" t="s">
        <v>42</v>
      </c>
      <c r="FD154"/>
      <c r="HH154" t="s">
        <v>993</v>
      </c>
      <c r="HL154" t="s">
        <v>326</v>
      </c>
      <c r="HM154">
        <v>133</v>
      </c>
    </row>
    <row r="155" spans="1:222" x14ac:dyDescent="0.25">
      <c r="A155">
        <v>609713</v>
      </c>
      <c r="B155" t="s">
        <v>339</v>
      </c>
      <c r="D155" t="s">
        <v>90</v>
      </c>
      <c r="E155" t="s">
        <v>45</v>
      </c>
      <c r="M155" t="s">
        <v>42</v>
      </c>
      <c r="FD155"/>
      <c r="HH155" t="s">
        <v>994</v>
      </c>
      <c r="HL155" t="s">
        <v>339</v>
      </c>
      <c r="HM155">
        <v>760</v>
      </c>
    </row>
    <row r="156" spans="1:222" x14ac:dyDescent="0.25">
      <c r="A156">
        <v>609715</v>
      </c>
      <c r="B156" t="s">
        <v>364</v>
      </c>
      <c r="D156" t="s">
        <v>78</v>
      </c>
      <c r="E156" t="s">
        <v>45</v>
      </c>
      <c r="M156" t="s">
        <v>42</v>
      </c>
      <c r="N156">
        <v>2.6478873239</v>
      </c>
      <c r="O156">
        <v>37</v>
      </c>
      <c r="P156">
        <v>37</v>
      </c>
      <c r="Q156">
        <v>2</v>
      </c>
      <c r="R156">
        <v>2</v>
      </c>
      <c r="S156">
        <v>3</v>
      </c>
      <c r="T156">
        <v>28</v>
      </c>
      <c r="U156">
        <v>0</v>
      </c>
      <c r="V156">
        <v>1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5.4054054099999999E-2</v>
      </c>
      <c r="AD156">
        <v>5.4054054099999999E-2</v>
      </c>
      <c r="AE156">
        <v>2.7027026999999999E-2</v>
      </c>
      <c r="AF156">
        <v>0.1081081081</v>
      </c>
      <c r="AG156">
        <v>0.1351351351</v>
      </c>
      <c r="AH156">
        <v>0.1351351351</v>
      </c>
      <c r="AI156">
        <v>0.48648648649999998</v>
      </c>
      <c r="AJ156">
        <v>0.64864864860000004</v>
      </c>
      <c r="AK156">
        <v>0.43243243240000001</v>
      </c>
      <c r="AL156">
        <v>0.4594594595</v>
      </c>
      <c r="AM156">
        <v>0.43243243240000001</v>
      </c>
      <c r="AN156">
        <v>0</v>
      </c>
      <c r="AO156">
        <v>0</v>
      </c>
      <c r="AP156">
        <v>0</v>
      </c>
      <c r="AQ156">
        <v>0</v>
      </c>
      <c r="AR156">
        <v>2.7027026999999999E-2</v>
      </c>
      <c r="AS156">
        <v>0.4594594595</v>
      </c>
      <c r="AT156">
        <v>0.32432432430000002</v>
      </c>
      <c r="AU156">
        <v>0.4594594595</v>
      </c>
      <c r="AV156">
        <v>0.40540540539999997</v>
      </c>
      <c r="AW156">
        <v>0.35135135140000001</v>
      </c>
      <c r="AX156">
        <v>3.4054054053999998</v>
      </c>
      <c r="AY156">
        <v>3.2972972973000001</v>
      </c>
      <c r="AZ156">
        <v>3.3513513514</v>
      </c>
      <c r="BA156">
        <v>3.2702702703000002</v>
      </c>
      <c r="BB156">
        <v>3.1111111111</v>
      </c>
      <c r="BC156">
        <v>0</v>
      </c>
      <c r="BD156">
        <v>0</v>
      </c>
      <c r="BE156">
        <v>0</v>
      </c>
      <c r="BF156">
        <v>0</v>
      </c>
      <c r="BG156">
        <v>5.4054054099999999E-2</v>
      </c>
      <c r="BH156">
        <v>5.4054054099999999E-2</v>
      </c>
      <c r="BI156">
        <v>5.4054054099999999E-2</v>
      </c>
      <c r="BJ156">
        <v>5.4054054099999999E-2</v>
      </c>
      <c r="BK156">
        <v>2.7027026999999999E-2</v>
      </c>
      <c r="BL156">
        <v>8.1081081099999994E-2</v>
      </c>
      <c r="BM156">
        <v>0.16216216219999999</v>
      </c>
      <c r="BN156">
        <v>0.1351351351</v>
      </c>
      <c r="BO156">
        <v>3.5405405404999999</v>
      </c>
      <c r="BP156">
        <v>3.4324324324000002</v>
      </c>
      <c r="BQ156">
        <v>3.3783783783999999</v>
      </c>
      <c r="BR156">
        <v>3.3142857143</v>
      </c>
      <c r="BS156">
        <v>3.0810810810999998</v>
      </c>
      <c r="BT156">
        <v>3.1666666666999999</v>
      </c>
      <c r="BU156">
        <v>0.35135135140000001</v>
      </c>
      <c r="BV156">
        <v>0.4594594595</v>
      </c>
      <c r="BW156">
        <v>0.56756756760000004</v>
      </c>
      <c r="BX156">
        <v>0.48648648649999998</v>
      </c>
      <c r="BY156">
        <v>0.43243243240000001</v>
      </c>
      <c r="BZ156">
        <v>0.37837837839999999</v>
      </c>
      <c r="CA156">
        <v>0</v>
      </c>
      <c r="CB156">
        <v>0</v>
      </c>
      <c r="CC156">
        <v>0</v>
      </c>
      <c r="CD156">
        <v>5.4054054099999999E-2</v>
      </c>
      <c r="CE156">
        <v>0</v>
      </c>
      <c r="CF156">
        <v>2.7027026999999999E-2</v>
      </c>
      <c r="CG156">
        <v>0.59459459459999997</v>
      </c>
      <c r="CH156">
        <v>0.48648648649999998</v>
      </c>
      <c r="CI156">
        <v>0.40540540539999997</v>
      </c>
      <c r="CJ156">
        <v>0.37837837839999999</v>
      </c>
      <c r="CK156">
        <v>0.35135135140000001</v>
      </c>
      <c r="CL156">
        <v>0.40540540539999997</v>
      </c>
      <c r="CM156">
        <v>0.1081081081</v>
      </c>
      <c r="CN156">
        <v>2.7027026999999999E-2</v>
      </c>
      <c r="CO156">
        <v>2.7027026999999999E-2</v>
      </c>
      <c r="CP156">
        <v>0</v>
      </c>
      <c r="CQ156">
        <v>2.7027026999999999E-2</v>
      </c>
      <c r="CR156">
        <v>0</v>
      </c>
      <c r="CS156">
        <v>0</v>
      </c>
      <c r="CT156">
        <v>0</v>
      </c>
      <c r="CU156">
        <v>0.16216216219999999</v>
      </c>
      <c r="CV156">
        <v>5.4054054099999999E-2</v>
      </c>
      <c r="CW156">
        <v>8.1081081099999994E-2</v>
      </c>
      <c r="CX156">
        <v>5.4054054099999999E-2</v>
      </c>
      <c r="CY156">
        <v>5.4054054099999999E-2</v>
      </c>
      <c r="CZ156">
        <v>0.1351351351</v>
      </c>
      <c r="DA156">
        <v>2.7027026999999999E-2</v>
      </c>
      <c r="DB156">
        <v>8.1081081099999994E-2</v>
      </c>
      <c r="DC156">
        <v>0.37837837839999999</v>
      </c>
      <c r="DD156">
        <v>0.5405405405</v>
      </c>
      <c r="DE156">
        <v>0.4594594595</v>
      </c>
      <c r="DF156">
        <v>0.48648648649999998</v>
      </c>
      <c r="DG156">
        <v>0.48648648649999998</v>
      </c>
      <c r="DH156">
        <v>0.43243243240000001</v>
      </c>
      <c r="DI156">
        <v>0.48648648649999998</v>
      </c>
      <c r="DJ156">
        <v>0.43243243240000001</v>
      </c>
      <c r="DK156">
        <v>0.29729729729999999</v>
      </c>
      <c r="DL156">
        <v>0.37837837839999999</v>
      </c>
      <c r="DM156">
        <v>0.43243243240000001</v>
      </c>
      <c r="DN156">
        <v>0.4594594595</v>
      </c>
      <c r="DO156">
        <v>0.37837837839999999</v>
      </c>
      <c r="DP156">
        <v>0.37837837839999999</v>
      </c>
      <c r="DQ156">
        <v>0.4594594595</v>
      </c>
      <c r="DR156">
        <v>0.4594594595</v>
      </c>
      <c r="DS156">
        <v>5.4054054099999999E-2</v>
      </c>
      <c r="DT156">
        <v>0</v>
      </c>
      <c r="DU156">
        <v>0</v>
      </c>
      <c r="DV156">
        <v>0</v>
      </c>
      <c r="DW156">
        <v>5.4054054099999999E-2</v>
      </c>
      <c r="DX156">
        <v>5.4054054099999999E-2</v>
      </c>
      <c r="DY156">
        <v>2.7027026999999999E-2</v>
      </c>
      <c r="DZ156">
        <v>2.7027026999999999E-2</v>
      </c>
      <c r="EA156">
        <v>2.9142857143000001</v>
      </c>
      <c r="EB156">
        <v>3.2702702703000002</v>
      </c>
      <c r="EC156">
        <v>3.2972972973000001</v>
      </c>
      <c r="ED156">
        <v>3.4054054053999998</v>
      </c>
      <c r="EE156">
        <v>3.2857142857000001</v>
      </c>
      <c r="EF156">
        <v>3.2571428570999998</v>
      </c>
      <c r="EG156">
        <v>3.4444444444000002</v>
      </c>
      <c r="EH156">
        <v>3.3888888889</v>
      </c>
      <c r="EI156">
        <v>0</v>
      </c>
      <c r="EJ156">
        <v>0</v>
      </c>
      <c r="EK156">
        <v>0</v>
      </c>
      <c r="EL156">
        <v>5.4054054099999999E-2</v>
      </c>
      <c r="EM156">
        <v>0.1351351351</v>
      </c>
      <c r="EN156">
        <v>2.7027026999999999E-2</v>
      </c>
      <c r="EO156">
        <v>8.1081081099999994E-2</v>
      </c>
      <c r="EP156">
        <v>0.21621621620000001</v>
      </c>
      <c r="EQ156">
        <v>8.1081081099999994E-2</v>
      </c>
      <c r="ER156">
        <v>0.32432432430000002</v>
      </c>
      <c r="ES156">
        <v>8.1081081099999994E-2</v>
      </c>
      <c r="ET156">
        <v>0</v>
      </c>
      <c r="EU156">
        <v>2.7027026999999999E-2</v>
      </c>
      <c r="EV156">
        <v>2.7027026999999999E-2</v>
      </c>
      <c r="EW156">
        <v>0.1891891892</v>
      </c>
      <c r="EX156">
        <v>8.1081081099999994E-2</v>
      </c>
      <c r="EY156">
        <v>0.5405405405</v>
      </c>
      <c r="EZ156">
        <v>0.48648648649999998</v>
      </c>
      <c r="FA156">
        <v>0.5405405405</v>
      </c>
      <c r="FB156">
        <v>0.40540540539999997</v>
      </c>
      <c r="FC156">
        <v>0.5405405405</v>
      </c>
      <c r="FD156">
        <v>0.2702702703</v>
      </c>
      <c r="FE156">
        <v>0.32432432430000002</v>
      </c>
      <c r="FF156">
        <v>0.29729729729999999</v>
      </c>
      <c r="FG156">
        <v>0.24324324319999999</v>
      </c>
      <c r="FH156">
        <v>0.32432432430000002</v>
      </c>
      <c r="FI156">
        <v>0.1081081081</v>
      </c>
      <c r="FJ156">
        <v>0.1351351351</v>
      </c>
      <c r="FK156">
        <v>5.4054054099999999E-2</v>
      </c>
      <c r="FL156">
        <v>0.1081081081</v>
      </c>
      <c r="FM156">
        <v>2.7027026999999999E-2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8.1081081099999994E-2</v>
      </c>
      <c r="FT156">
        <v>2.7027026999999999E-2</v>
      </c>
      <c r="FU156">
        <v>8.1081081099999994E-2</v>
      </c>
      <c r="FV156">
        <v>5.4054054099999999E-2</v>
      </c>
      <c r="FW156">
        <v>2.7027026999999999E-2</v>
      </c>
      <c r="FX156">
        <v>5.4054054099999999E-2</v>
      </c>
      <c r="FY156">
        <v>0</v>
      </c>
      <c r="FZ156">
        <v>0</v>
      </c>
      <c r="GA156">
        <v>2.7027026999999999E-2</v>
      </c>
      <c r="GB156">
        <v>0</v>
      </c>
      <c r="GC156">
        <v>2.7027026999999999E-2</v>
      </c>
      <c r="GD156">
        <v>0.1081081081</v>
      </c>
      <c r="GE156">
        <v>0.1081081081</v>
      </c>
      <c r="GF156">
        <v>8.1081081099999994E-2</v>
      </c>
      <c r="GG156">
        <v>2.7027026999999999E-2</v>
      </c>
      <c r="GH156">
        <v>5.4054054099999999E-2</v>
      </c>
      <c r="GI156">
        <v>2.7027026999999999E-2</v>
      </c>
      <c r="GJ156">
        <v>2.9729729730000001</v>
      </c>
      <c r="GK156">
        <v>3.1081081081000002</v>
      </c>
      <c r="GL156">
        <v>3.1081081081000002</v>
      </c>
      <c r="GM156">
        <v>3.1621621622</v>
      </c>
      <c r="GN156">
        <v>3.2432432431999998</v>
      </c>
      <c r="GO156">
        <v>3.3783783783999999</v>
      </c>
      <c r="GP156">
        <v>0.64864864860000004</v>
      </c>
      <c r="GQ156">
        <v>0.67567567569999998</v>
      </c>
      <c r="GR156">
        <v>0.72972972970000005</v>
      </c>
      <c r="GS156">
        <v>0.70270270270000001</v>
      </c>
      <c r="GT156">
        <v>0.64864864860000004</v>
      </c>
      <c r="GU156">
        <v>0.48648648649999998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0.1891891892</v>
      </c>
      <c r="HC156">
        <v>0.21621621620000001</v>
      </c>
      <c r="HD156">
        <v>0.1891891892</v>
      </c>
      <c r="HE156">
        <v>0.24324324319999999</v>
      </c>
      <c r="HF156">
        <v>0.29729729729999999</v>
      </c>
      <c r="HG156">
        <v>0.4594594595</v>
      </c>
      <c r="HH156" t="s">
        <v>995</v>
      </c>
      <c r="HJ156">
        <v>37</v>
      </c>
      <c r="HK156">
        <v>47</v>
      </c>
      <c r="HL156" t="s">
        <v>364</v>
      </c>
      <c r="HM156">
        <v>1775</v>
      </c>
      <c r="HN156">
        <v>1</v>
      </c>
    </row>
    <row r="157" spans="1:222" x14ac:dyDescent="0.25">
      <c r="A157">
        <v>609716</v>
      </c>
      <c r="B157" t="s">
        <v>365</v>
      </c>
      <c r="C157" t="s">
        <v>42</v>
      </c>
      <c r="D157" t="s">
        <v>55</v>
      </c>
      <c r="E157" s="151">
        <v>0.45</v>
      </c>
      <c r="F157">
        <v>39</v>
      </c>
      <c r="G157" t="s">
        <v>49</v>
      </c>
      <c r="H157">
        <v>40</v>
      </c>
      <c r="I157" t="s">
        <v>40</v>
      </c>
      <c r="J157">
        <v>46</v>
      </c>
      <c r="K157" t="s">
        <v>40</v>
      </c>
      <c r="L157">
        <v>6.86</v>
      </c>
      <c r="M157" t="s">
        <v>42</v>
      </c>
      <c r="N157">
        <v>44.369369368999998</v>
      </c>
      <c r="O157">
        <v>139</v>
      </c>
      <c r="P157">
        <v>139</v>
      </c>
      <c r="Q157">
        <v>4</v>
      </c>
      <c r="R157">
        <v>8</v>
      </c>
      <c r="S157">
        <v>4</v>
      </c>
      <c r="T157">
        <v>117</v>
      </c>
      <c r="U157">
        <v>1</v>
      </c>
      <c r="V157">
        <v>0</v>
      </c>
      <c r="W157">
        <v>1</v>
      </c>
      <c r="X157">
        <v>4</v>
      </c>
      <c r="Y157">
        <v>2.15827338E-2</v>
      </c>
      <c r="Z157">
        <v>3.5971222999999997E-2</v>
      </c>
      <c r="AA157">
        <v>3.5971222999999997E-2</v>
      </c>
      <c r="AB157">
        <v>5.0359712199999997E-2</v>
      </c>
      <c r="AC157">
        <v>0.1079136691</v>
      </c>
      <c r="AD157">
        <v>7.1942445999999993E-2</v>
      </c>
      <c r="AE157">
        <v>7.9136690600000004E-2</v>
      </c>
      <c r="AF157">
        <v>9.3525179900000005E-2</v>
      </c>
      <c r="AG157">
        <v>0.17266187050000001</v>
      </c>
      <c r="AH157">
        <v>0.26618705040000001</v>
      </c>
      <c r="AI157">
        <v>0.46043165470000003</v>
      </c>
      <c r="AJ157">
        <v>0.53237410070000002</v>
      </c>
      <c r="AK157">
        <v>0.40287769779999999</v>
      </c>
      <c r="AL157">
        <v>0.46762589929999998</v>
      </c>
      <c r="AM157">
        <v>0.33812949640000001</v>
      </c>
      <c r="AN157">
        <v>7.1942446E-3</v>
      </c>
      <c r="AO157">
        <v>1.43884892E-2</v>
      </c>
      <c r="AP157">
        <v>1.43884892E-2</v>
      </c>
      <c r="AQ157">
        <v>2.15827338E-2</v>
      </c>
      <c r="AR157">
        <v>2.15827338E-2</v>
      </c>
      <c r="AS157">
        <v>0.43884892089999999</v>
      </c>
      <c r="AT157">
        <v>0.33812949640000001</v>
      </c>
      <c r="AU157">
        <v>0.45323741010000002</v>
      </c>
      <c r="AV157">
        <v>0.28776978419999999</v>
      </c>
      <c r="AW157">
        <v>0.26618705040000001</v>
      </c>
      <c r="AX157">
        <v>3.3260869565000002</v>
      </c>
      <c r="AY157">
        <v>3.1897810219</v>
      </c>
      <c r="AZ157">
        <v>3.2919708028999999</v>
      </c>
      <c r="BA157">
        <v>3.0147058823999999</v>
      </c>
      <c r="BB157">
        <v>2.7794117646999998</v>
      </c>
      <c r="BC157">
        <v>2.15827338E-2</v>
      </c>
      <c r="BD157">
        <v>2.15827338E-2</v>
      </c>
      <c r="BE157">
        <v>2.15827338E-2</v>
      </c>
      <c r="BF157">
        <v>5.0359712199999997E-2</v>
      </c>
      <c r="BG157">
        <v>0.15827338129999999</v>
      </c>
      <c r="BH157">
        <v>7.1942445999999993E-2</v>
      </c>
      <c r="BI157">
        <v>5.75539568E-2</v>
      </c>
      <c r="BJ157">
        <v>9.3525179900000005E-2</v>
      </c>
      <c r="BK157">
        <v>0.1007194245</v>
      </c>
      <c r="BL157">
        <v>0.17985611509999999</v>
      </c>
      <c r="BM157">
        <v>0.20863309350000001</v>
      </c>
      <c r="BN157">
        <v>0.15827338129999999</v>
      </c>
      <c r="BO157">
        <v>3.5072463768</v>
      </c>
      <c r="BP157">
        <v>3.3308823528999998</v>
      </c>
      <c r="BQ157">
        <v>3.276119403</v>
      </c>
      <c r="BR157">
        <v>3.0381679389</v>
      </c>
      <c r="BS157">
        <v>2.7279411764999999</v>
      </c>
      <c r="BT157">
        <v>3.0441176471000002</v>
      </c>
      <c r="BU157">
        <v>0.30935251800000002</v>
      </c>
      <c r="BV157">
        <v>0.40287769779999999</v>
      </c>
      <c r="BW157">
        <v>0.43165467629999998</v>
      </c>
      <c r="BX157">
        <v>0.39568345319999998</v>
      </c>
      <c r="BY157">
        <v>0.35251798559999997</v>
      </c>
      <c r="BZ157">
        <v>0.40287769779999999</v>
      </c>
      <c r="CA157">
        <v>7.1942446E-3</v>
      </c>
      <c r="CB157">
        <v>2.15827338E-2</v>
      </c>
      <c r="CC157">
        <v>3.5971222999999997E-2</v>
      </c>
      <c r="CD157">
        <v>5.75539568E-2</v>
      </c>
      <c r="CE157">
        <v>2.15827338E-2</v>
      </c>
      <c r="CF157">
        <v>2.15827338E-2</v>
      </c>
      <c r="CG157">
        <v>0.60431654680000002</v>
      </c>
      <c r="CH157">
        <v>0.46043165470000003</v>
      </c>
      <c r="CI157">
        <v>0.4100719424</v>
      </c>
      <c r="CJ157">
        <v>0.31654676259999998</v>
      </c>
      <c r="CK157">
        <v>0.2589928058</v>
      </c>
      <c r="CL157">
        <v>0.34532374100000002</v>
      </c>
      <c r="CM157">
        <v>0.13669064750000001</v>
      </c>
      <c r="CN157">
        <v>2.87769784E-2</v>
      </c>
      <c r="CO157">
        <v>1.43884892E-2</v>
      </c>
      <c r="CP157">
        <v>5.75539568E-2</v>
      </c>
      <c r="CQ157">
        <v>7.1942445999999993E-2</v>
      </c>
      <c r="CR157">
        <v>2.15827338E-2</v>
      </c>
      <c r="CS157">
        <v>7.1942446E-3</v>
      </c>
      <c r="CT157">
        <v>4.31654676E-2</v>
      </c>
      <c r="CU157">
        <v>0.2230215827</v>
      </c>
      <c r="CV157">
        <v>9.3525179900000005E-2</v>
      </c>
      <c r="CW157">
        <v>6.4748201399999997E-2</v>
      </c>
      <c r="CX157">
        <v>0.1007194245</v>
      </c>
      <c r="CY157">
        <v>0.15107913670000001</v>
      </c>
      <c r="CZ157">
        <v>0.1870503597</v>
      </c>
      <c r="DA157">
        <v>9.3525179900000005E-2</v>
      </c>
      <c r="DB157">
        <v>0.13669064750000001</v>
      </c>
      <c r="DC157">
        <v>0.35251798559999997</v>
      </c>
      <c r="DD157">
        <v>0.46043165470000003</v>
      </c>
      <c r="DE157">
        <v>0.51079136690000004</v>
      </c>
      <c r="DF157">
        <v>0.47482014389999999</v>
      </c>
      <c r="DG157">
        <v>0.46043165470000003</v>
      </c>
      <c r="DH157">
        <v>0.45323741010000002</v>
      </c>
      <c r="DI157">
        <v>0.43165467629999998</v>
      </c>
      <c r="DJ157">
        <v>0.41726618710000002</v>
      </c>
      <c r="DK157">
        <v>0.25179856119999999</v>
      </c>
      <c r="DL157">
        <v>0.40287769779999999</v>
      </c>
      <c r="DM157">
        <v>0.3741007194</v>
      </c>
      <c r="DN157">
        <v>0.34532374100000002</v>
      </c>
      <c r="DO157">
        <v>0.30215827340000001</v>
      </c>
      <c r="DP157">
        <v>0.30215827340000001</v>
      </c>
      <c r="DQ157">
        <v>0.45323741010000002</v>
      </c>
      <c r="DR157">
        <v>0.35971223019999998</v>
      </c>
      <c r="DS157">
        <v>3.5971222999999997E-2</v>
      </c>
      <c r="DT157">
        <v>1.43884892E-2</v>
      </c>
      <c r="DU157">
        <v>3.5971222999999997E-2</v>
      </c>
      <c r="DV157">
        <v>2.15827338E-2</v>
      </c>
      <c r="DW157">
        <v>1.43884892E-2</v>
      </c>
      <c r="DX157">
        <v>3.5971222999999997E-2</v>
      </c>
      <c r="DY157">
        <v>1.43884892E-2</v>
      </c>
      <c r="DZ157">
        <v>4.31654676E-2</v>
      </c>
      <c r="EA157">
        <v>2.7462686566999999</v>
      </c>
      <c r="EB157">
        <v>3.2554744526000001</v>
      </c>
      <c r="EC157">
        <v>3.2910447761000001</v>
      </c>
      <c r="ED157">
        <v>3.1323529412000002</v>
      </c>
      <c r="EE157">
        <v>3.0072992700999999</v>
      </c>
      <c r="EF157">
        <v>3.0746268657</v>
      </c>
      <c r="EG157">
        <v>3.3503649635000001</v>
      </c>
      <c r="EH157">
        <v>3.1428571429000001</v>
      </c>
      <c r="EI157">
        <v>5.75539568E-2</v>
      </c>
      <c r="EJ157">
        <v>2.15827338E-2</v>
      </c>
      <c r="EK157">
        <v>7.1942446E-3</v>
      </c>
      <c r="EL157">
        <v>2.87769784E-2</v>
      </c>
      <c r="EM157">
        <v>0.15107913670000001</v>
      </c>
      <c r="EN157">
        <v>8.6330935299999995E-2</v>
      </c>
      <c r="EO157">
        <v>0.12230215830000001</v>
      </c>
      <c r="EP157">
        <v>0.1870503597</v>
      </c>
      <c r="EQ157">
        <v>7.1942445999999993E-2</v>
      </c>
      <c r="ER157">
        <v>0.1654676259</v>
      </c>
      <c r="ES157">
        <v>0.1007194245</v>
      </c>
      <c r="ET157">
        <v>1.43884892E-2</v>
      </c>
      <c r="EU157">
        <v>5.75539568E-2</v>
      </c>
      <c r="EV157">
        <v>7.1942446E-3</v>
      </c>
      <c r="EW157">
        <v>0.1079136691</v>
      </c>
      <c r="EX157">
        <v>3.5971222999999997E-2</v>
      </c>
      <c r="EY157">
        <v>0.3741007194</v>
      </c>
      <c r="EZ157">
        <v>0.4100719424</v>
      </c>
      <c r="FA157">
        <v>0.43884892089999999</v>
      </c>
      <c r="FB157">
        <v>0.4100719424</v>
      </c>
      <c r="FC157">
        <v>0.43165467629999998</v>
      </c>
      <c r="FD157">
        <v>0.28057553959999998</v>
      </c>
      <c r="FE157">
        <v>0.30215827340000001</v>
      </c>
      <c r="FF157">
        <v>0.39568345319999998</v>
      </c>
      <c r="FG157">
        <v>0.23741007189999999</v>
      </c>
      <c r="FH157">
        <v>0.35971223019999998</v>
      </c>
      <c r="FI157">
        <v>0.28776978419999999</v>
      </c>
      <c r="FJ157">
        <v>0.17266187050000001</v>
      </c>
      <c r="FK157">
        <v>9.3525179900000005E-2</v>
      </c>
      <c r="FL157">
        <v>0.1870503597</v>
      </c>
      <c r="FM157">
        <v>0.1079136691</v>
      </c>
      <c r="FN157">
        <v>2.87769784E-2</v>
      </c>
      <c r="FO157">
        <v>4.31654676E-2</v>
      </c>
      <c r="FP157">
        <v>2.87769784E-2</v>
      </c>
      <c r="FQ157">
        <v>3.5971222999999997E-2</v>
      </c>
      <c r="FR157">
        <v>2.87769784E-2</v>
      </c>
      <c r="FS157">
        <v>1.43884892E-2</v>
      </c>
      <c r="FT157">
        <v>1.43884892E-2</v>
      </c>
      <c r="FU157">
        <v>3.5971222999999997E-2</v>
      </c>
      <c r="FV157">
        <v>2.15827338E-2</v>
      </c>
      <c r="FW157">
        <v>3.5971222999999997E-2</v>
      </c>
      <c r="FX157">
        <v>2.87769784E-2</v>
      </c>
      <c r="FY157">
        <v>1.43884892E-2</v>
      </c>
      <c r="FZ157">
        <v>1.43884892E-2</v>
      </c>
      <c r="GA157">
        <v>2.15827338E-2</v>
      </c>
      <c r="GB157">
        <v>2.15827338E-2</v>
      </c>
      <c r="GC157">
        <v>2.15827338E-2</v>
      </c>
      <c r="GD157">
        <v>0.20863309350000001</v>
      </c>
      <c r="GE157">
        <v>0.1654676259</v>
      </c>
      <c r="GF157">
        <v>0.15107913670000001</v>
      </c>
      <c r="GG157">
        <v>0.15107913670000001</v>
      </c>
      <c r="GH157">
        <v>0.20863309350000001</v>
      </c>
      <c r="GI157">
        <v>0.15107913670000001</v>
      </c>
      <c r="GJ157">
        <v>2.9562043795999999</v>
      </c>
      <c r="GK157">
        <v>3.0740740740999999</v>
      </c>
      <c r="GL157">
        <v>3.0955882353000002</v>
      </c>
      <c r="GM157">
        <v>3.0833333333000001</v>
      </c>
      <c r="GN157">
        <v>2.9703703704</v>
      </c>
      <c r="GO157">
        <v>3.0882352941</v>
      </c>
      <c r="GP157">
        <v>0.52517985609999995</v>
      </c>
      <c r="GQ157">
        <v>0.52517985609999995</v>
      </c>
      <c r="GR157">
        <v>0.53956834529999997</v>
      </c>
      <c r="GS157">
        <v>0.50359712229999998</v>
      </c>
      <c r="GT157">
        <v>0.5179856115</v>
      </c>
      <c r="GU157">
        <v>0.52517985609999995</v>
      </c>
      <c r="GV157">
        <v>1.43884892E-2</v>
      </c>
      <c r="GW157">
        <v>2.87769784E-2</v>
      </c>
      <c r="GX157">
        <v>2.15827338E-2</v>
      </c>
      <c r="GY157">
        <v>5.0359712199999997E-2</v>
      </c>
      <c r="GZ157">
        <v>2.87769784E-2</v>
      </c>
      <c r="HA157">
        <v>2.15827338E-2</v>
      </c>
      <c r="HB157">
        <v>0.2230215827</v>
      </c>
      <c r="HC157">
        <v>0.26618705040000001</v>
      </c>
      <c r="HD157">
        <v>0.27338129500000002</v>
      </c>
      <c r="HE157">
        <v>0.27338129500000002</v>
      </c>
      <c r="HF157">
        <v>0.2230215827</v>
      </c>
      <c r="HG157">
        <v>0.28057553959999998</v>
      </c>
      <c r="HH157" t="s">
        <v>996</v>
      </c>
      <c r="HI157">
        <v>45</v>
      </c>
      <c r="HJ157">
        <v>139</v>
      </c>
      <c r="HK157">
        <v>197</v>
      </c>
      <c r="HL157" t="s">
        <v>365</v>
      </c>
      <c r="HM157">
        <v>444</v>
      </c>
      <c r="HN157">
        <v>0</v>
      </c>
    </row>
    <row r="158" spans="1:222" x14ac:dyDescent="0.25">
      <c r="A158">
        <v>609718</v>
      </c>
      <c r="B158" t="s">
        <v>366</v>
      </c>
      <c r="D158" t="s">
        <v>67</v>
      </c>
      <c r="E158" t="s">
        <v>45</v>
      </c>
      <c r="M158" t="s">
        <v>42</v>
      </c>
      <c r="N158">
        <v>16.419753086</v>
      </c>
      <c r="O158">
        <v>223</v>
      </c>
      <c r="P158">
        <v>223</v>
      </c>
      <c r="Q158">
        <v>42</v>
      </c>
      <c r="R158">
        <v>5</v>
      </c>
      <c r="S158">
        <v>2</v>
      </c>
      <c r="T158">
        <v>149</v>
      </c>
      <c r="U158">
        <v>2</v>
      </c>
      <c r="V158">
        <v>0</v>
      </c>
      <c r="W158">
        <v>6</v>
      </c>
      <c r="X158">
        <v>11</v>
      </c>
      <c r="Y158">
        <v>8.9686099000000005E-3</v>
      </c>
      <c r="Z158">
        <v>4.4843048999999996E-3</v>
      </c>
      <c r="AA158">
        <v>4.03587444E-2</v>
      </c>
      <c r="AB158">
        <v>4.03587444E-2</v>
      </c>
      <c r="AC158">
        <v>0.1031390135</v>
      </c>
      <c r="AD158">
        <v>5.38116592E-2</v>
      </c>
      <c r="AE158">
        <v>5.82959641E-2</v>
      </c>
      <c r="AF158">
        <v>6.7264573999999994E-2</v>
      </c>
      <c r="AG158">
        <v>0.1390134529</v>
      </c>
      <c r="AH158">
        <v>0.1614349776</v>
      </c>
      <c r="AI158">
        <v>0.33632287</v>
      </c>
      <c r="AJ158">
        <v>0.37668161430000002</v>
      </c>
      <c r="AK158">
        <v>0.28699551569999998</v>
      </c>
      <c r="AL158">
        <v>0.33183856499999997</v>
      </c>
      <c r="AM158">
        <v>0.30044843049999997</v>
      </c>
      <c r="AN158">
        <v>1.34529148E-2</v>
      </c>
      <c r="AO158">
        <v>3.13901345E-2</v>
      </c>
      <c r="AP158">
        <v>1.79372197E-2</v>
      </c>
      <c r="AQ158">
        <v>3.13901345E-2</v>
      </c>
      <c r="AR158">
        <v>2.2421524700000001E-2</v>
      </c>
      <c r="AS158">
        <v>0.58744394619999996</v>
      </c>
      <c r="AT158">
        <v>0.52914798210000002</v>
      </c>
      <c r="AU158">
        <v>0.58744394619999996</v>
      </c>
      <c r="AV158">
        <v>0.45739910309999998</v>
      </c>
      <c r="AW158">
        <v>0.41255605379999999</v>
      </c>
      <c r="AX158">
        <v>3.5227272727000001</v>
      </c>
      <c r="AY158">
        <v>3.4768518518999998</v>
      </c>
      <c r="AZ158">
        <v>3.4474885844999998</v>
      </c>
      <c r="BA158">
        <v>3.2453703703999999</v>
      </c>
      <c r="BB158">
        <v>3.0458715596000001</v>
      </c>
      <c r="BC158">
        <v>0</v>
      </c>
      <c r="BD158">
        <v>4.4843048999999996E-3</v>
      </c>
      <c r="BE158">
        <v>1.34529148E-2</v>
      </c>
      <c r="BF158">
        <v>0.15246636769999999</v>
      </c>
      <c r="BG158">
        <v>0.28699551569999998</v>
      </c>
      <c r="BH158">
        <v>0.20179372200000001</v>
      </c>
      <c r="BI158">
        <v>3.5874439500000001E-2</v>
      </c>
      <c r="BJ158">
        <v>8.9686098699999994E-2</v>
      </c>
      <c r="BK158">
        <v>0.1076233184</v>
      </c>
      <c r="BL158">
        <v>0.19730941699999999</v>
      </c>
      <c r="BM158">
        <v>0.13452914799999999</v>
      </c>
      <c r="BN158">
        <v>0.14798206280000001</v>
      </c>
      <c r="BO158">
        <v>3.66359447</v>
      </c>
      <c r="BP158">
        <v>3.5363636364</v>
      </c>
      <c r="BQ158">
        <v>3.3317757009000002</v>
      </c>
      <c r="BR158">
        <v>2.8598130840999998</v>
      </c>
      <c r="BS158">
        <v>2.5917431192999998</v>
      </c>
      <c r="BT158">
        <v>2.8181818181999998</v>
      </c>
      <c r="BU158">
        <v>0.25560538119999998</v>
      </c>
      <c r="BV158">
        <v>0.26457399100000001</v>
      </c>
      <c r="BW158">
        <v>0.3856502242</v>
      </c>
      <c r="BX158">
        <v>0.24215246639999999</v>
      </c>
      <c r="BY158">
        <v>0.2466367713</v>
      </c>
      <c r="BZ158">
        <v>0.26457399100000001</v>
      </c>
      <c r="CA158">
        <v>2.69058296E-2</v>
      </c>
      <c r="CB158">
        <v>1.34529148E-2</v>
      </c>
      <c r="CC158">
        <v>4.03587444E-2</v>
      </c>
      <c r="CD158">
        <v>4.03587444E-2</v>
      </c>
      <c r="CE158">
        <v>2.2421524700000001E-2</v>
      </c>
      <c r="CF158">
        <v>1.34529148E-2</v>
      </c>
      <c r="CG158">
        <v>0.68161434980000002</v>
      </c>
      <c r="CH158">
        <v>0.62780269060000005</v>
      </c>
      <c r="CI158">
        <v>0.45291479820000002</v>
      </c>
      <c r="CJ158">
        <v>0.3677130045</v>
      </c>
      <c r="CK158">
        <v>0.30941704040000001</v>
      </c>
      <c r="CL158">
        <v>0.37219730940000001</v>
      </c>
      <c r="CM158">
        <v>0.1390134529</v>
      </c>
      <c r="CN158">
        <v>8.9686099000000005E-3</v>
      </c>
      <c r="CO158">
        <v>8.9686099000000005E-3</v>
      </c>
      <c r="CP158">
        <v>1.34529148E-2</v>
      </c>
      <c r="CQ158">
        <v>2.69058296E-2</v>
      </c>
      <c r="CR158">
        <v>8.9686099000000005E-3</v>
      </c>
      <c r="CS158">
        <v>8.9686099000000005E-3</v>
      </c>
      <c r="CT158">
        <v>2.69058296E-2</v>
      </c>
      <c r="CU158">
        <v>0.2286995516</v>
      </c>
      <c r="CV158">
        <v>7.1748878899999993E-2</v>
      </c>
      <c r="CW158">
        <v>6.2780269099999994E-2</v>
      </c>
      <c r="CX158">
        <v>0.1076233184</v>
      </c>
      <c r="CY158">
        <v>8.9686098699999994E-2</v>
      </c>
      <c r="CZ158">
        <v>0.1031390135</v>
      </c>
      <c r="DA158">
        <v>4.03587444E-2</v>
      </c>
      <c r="DB158">
        <v>0.13004484299999999</v>
      </c>
      <c r="DC158">
        <v>0.3677130045</v>
      </c>
      <c r="DD158">
        <v>0.4170403587</v>
      </c>
      <c r="DE158">
        <v>0.44394618829999999</v>
      </c>
      <c r="DF158">
        <v>0.45739910309999998</v>
      </c>
      <c r="DG158">
        <v>0.47085201789999998</v>
      </c>
      <c r="DH158">
        <v>0.49775784750000002</v>
      </c>
      <c r="DI158">
        <v>0.44394618829999999</v>
      </c>
      <c r="DJ158">
        <v>0.37668161430000002</v>
      </c>
      <c r="DK158">
        <v>0.2152466368</v>
      </c>
      <c r="DL158">
        <v>0.46636771300000002</v>
      </c>
      <c r="DM158">
        <v>0.43946188339999998</v>
      </c>
      <c r="DN158">
        <v>0.3677130045</v>
      </c>
      <c r="DO158">
        <v>0.35874439460000002</v>
      </c>
      <c r="DP158">
        <v>0.34529147980000002</v>
      </c>
      <c r="DQ158">
        <v>0.4618834081</v>
      </c>
      <c r="DR158">
        <v>0.42152466370000002</v>
      </c>
      <c r="DS158">
        <v>4.9327354300000001E-2</v>
      </c>
      <c r="DT158">
        <v>3.5874439500000001E-2</v>
      </c>
      <c r="DU158">
        <v>4.48430493E-2</v>
      </c>
      <c r="DV158">
        <v>5.38116592E-2</v>
      </c>
      <c r="DW158">
        <v>5.38116592E-2</v>
      </c>
      <c r="DX158">
        <v>4.48430493E-2</v>
      </c>
      <c r="DY158">
        <v>4.48430493E-2</v>
      </c>
      <c r="DZ158">
        <v>4.48430493E-2</v>
      </c>
      <c r="EA158">
        <v>2.6933962264</v>
      </c>
      <c r="EB158">
        <v>3.3906976744000001</v>
      </c>
      <c r="EC158">
        <v>3.3755868544999998</v>
      </c>
      <c r="ED158">
        <v>3.2464454975999999</v>
      </c>
      <c r="EE158">
        <v>3.2274881516999998</v>
      </c>
      <c r="EF158">
        <v>3.2347417840000001</v>
      </c>
      <c r="EG158">
        <v>3.4225352113</v>
      </c>
      <c r="EH158">
        <v>3.2488262910999999</v>
      </c>
      <c r="EI158">
        <v>0</v>
      </c>
      <c r="EJ158">
        <v>1.34529148E-2</v>
      </c>
      <c r="EK158">
        <v>2.69058296E-2</v>
      </c>
      <c r="EL158">
        <v>1.79372197E-2</v>
      </c>
      <c r="EM158">
        <v>5.82959641E-2</v>
      </c>
      <c r="EN158">
        <v>5.82959641E-2</v>
      </c>
      <c r="EO158">
        <v>9.4170403599999994E-2</v>
      </c>
      <c r="EP158">
        <v>0.20627802689999999</v>
      </c>
      <c r="EQ158">
        <v>0.17488789239999999</v>
      </c>
      <c r="ER158">
        <v>0.2780269058</v>
      </c>
      <c r="ES158">
        <v>7.1748878899999993E-2</v>
      </c>
      <c r="ET158">
        <v>2.2421524700000001E-2</v>
      </c>
      <c r="EU158">
        <v>2.69058296E-2</v>
      </c>
      <c r="EV158">
        <v>2.2421524700000001E-2</v>
      </c>
      <c r="EW158">
        <v>0.1390134529</v>
      </c>
      <c r="EX158">
        <v>6.7264573999999994E-2</v>
      </c>
      <c r="EY158">
        <v>0.4932735426</v>
      </c>
      <c r="EZ158">
        <v>0.38116591929999999</v>
      </c>
      <c r="FA158">
        <v>0.4618834081</v>
      </c>
      <c r="FB158">
        <v>0.48430493270000002</v>
      </c>
      <c r="FC158">
        <v>0.49775784750000002</v>
      </c>
      <c r="FD158">
        <v>0.25560538119999998</v>
      </c>
      <c r="FE158">
        <v>0.41255605379999999</v>
      </c>
      <c r="FF158">
        <v>0.36322869959999998</v>
      </c>
      <c r="FG158">
        <v>0.1928251121</v>
      </c>
      <c r="FH158">
        <v>0.33632287</v>
      </c>
      <c r="FI158">
        <v>0.1614349776</v>
      </c>
      <c r="FJ158">
        <v>0.1390134529</v>
      </c>
      <c r="FK158">
        <v>9.8654708499999993E-2</v>
      </c>
      <c r="FL158">
        <v>0.13004484299999999</v>
      </c>
      <c r="FM158">
        <v>4.9327354300000001E-2</v>
      </c>
      <c r="FN158">
        <v>1.79372197E-2</v>
      </c>
      <c r="FO158">
        <v>8.9686099000000005E-3</v>
      </c>
      <c r="FP158">
        <v>1.34529148E-2</v>
      </c>
      <c r="FQ158">
        <v>1.34529148E-2</v>
      </c>
      <c r="FR158">
        <v>4.4843048999999996E-3</v>
      </c>
      <c r="FS158">
        <v>4.9327354300000001E-2</v>
      </c>
      <c r="FT158">
        <v>3.13901345E-2</v>
      </c>
      <c r="FU158">
        <v>4.03587444E-2</v>
      </c>
      <c r="FV158">
        <v>4.03587444E-2</v>
      </c>
      <c r="FW158">
        <v>4.48430493E-2</v>
      </c>
      <c r="FX158">
        <v>2.2421524700000001E-2</v>
      </c>
      <c r="FY158">
        <v>2.2421524700000001E-2</v>
      </c>
      <c r="FZ158">
        <v>1.34529148E-2</v>
      </c>
      <c r="GA158">
        <v>4.9327354300000001E-2</v>
      </c>
      <c r="GB158">
        <v>2.69058296E-2</v>
      </c>
      <c r="GC158">
        <v>2.2421524700000001E-2</v>
      </c>
      <c r="GD158">
        <v>0.23766816139999999</v>
      </c>
      <c r="GE158">
        <v>0.1614349776</v>
      </c>
      <c r="GF158">
        <v>0.1121076233</v>
      </c>
      <c r="GG158">
        <v>0.1704035874</v>
      </c>
      <c r="GH158">
        <v>0.21973094169999999</v>
      </c>
      <c r="GI158">
        <v>0.1076233184</v>
      </c>
      <c r="GJ158">
        <v>2.9289099526000002</v>
      </c>
      <c r="GK158">
        <v>3.108490566</v>
      </c>
      <c r="GL158">
        <v>3.1877934271999999</v>
      </c>
      <c r="GM158">
        <v>3.0190476190000002</v>
      </c>
      <c r="GN158">
        <v>2.9759615385</v>
      </c>
      <c r="GO158">
        <v>3.1933962264</v>
      </c>
      <c r="GP158">
        <v>0.47085201789999998</v>
      </c>
      <c r="GQ158">
        <v>0.45739910309999998</v>
      </c>
      <c r="GR158">
        <v>0.51121076229999995</v>
      </c>
      <c r="GS158">
        <v>0.43497757850000002</v>
      </c>
      <c r="GT158">
        <v>0.43497757850000002</v>
      </c>
      <c r="GU158">
        <v>0.48430493270000002</v>
      </c>
      <c r="GV158">
        <v>5.38116592E-2</v>
      </c>
      <c r="GW158">
        <v>4.9327354300000001E-2</v>
      </c>
      <c r="GX158">
        <v>4.48430493E-2</v>
      </c>
      <c r="GY158">
        <v>5.82959641E-2</v>
      </c>
      <c r="GZ158">
        <v>6.7264573999999994E-2</v>
      </c>
      <c r="HA158">
        <v>4.9327354300000001E-2</v>
      </c>
      <c r="HB158">
        <v>0.2152466368</v>
      </c>
      <c r="HC158">
        <v>0.30941704040000001</v>
      </c>
      <c r="HD158">
        <v>0.31838565019999998</v>
      </c>
      <c r="HE158">
        <v>0.28699551569999998</v>
      </c>
      <c r="HF158">
        <v>0.25112107620000002</v>
      </c>
      <c r="HG158">
        <v>0.33632287</v>
      </c>
      <c r="HH158" t="s">
        <v>997</v>
      </c>
      <c r="HJ158">
        <v>223</v>
      </c>
      <c r="HK158">
        <v>266</v>
      </c>
      <c r="HL158" t="s">
        <v>366</v>
      </c>
      <c r="HM158">
        <v>1620</v>
      </c>
      <c r="HN158">
        <v>6</v>
      </c>
    </row>
    <row r="159" spans="1:222" x14ac:dyDescent="0.25">
      <c r="A159">
        <v>609719</v>
      </c>
      <c r="B159" t="s">
        <v>376</v>
      </c>
      <c r="C159" t="s">
        <v>42</v>
      </c>
      <c r="D159" t="s">
        <v>60</v>
      </c>
      <c r="E159" s="151">
        <v>0.33</v>
      </c>
      <c r="F159">
        <v>51</v>
      </c>
      <c r="G159" t="s">
        <v>40</v>
      </c>
      <c r="H159">
        <v>42</v>
      </c>
      <c r="I159" t="s">
        <v>40</v>
      </c>
      <c r="J159">
        <v>32</v>
      </c>
      <c r="K159" t="s">
        <v>49</v>
      </c>
      <c r="L159">
        <v>8.16</v>
      </c>
      <c r="M159" t="s">
        <v>42</v>
      </c>
      <c r="N159">
        <v>22.594752187000001</v>
      </c>
      <c r="O159">
        <v>271</v>
      </c>
      <c r="P159">
        <v>271</v>
      </c>
      <c r="Q159">
        <v>30</v>
      </c>
      <c r="R159">
        <v>14</v>
      </c>
      <c r="S159">
        <v>9</v>
      </c>
      <c r="T159">
        <v>196</v>
      </c>
      <c r="U159">
        <v>0</v>
      </c>
      <c r="V159">
        <v>1</v>
      </c>
      <c r="W159">
        <v>6</v>
      </c>
      <c r="X159">
        <v>7</v>
      </c>
      <c r="Y159">
        <v>1.10701107E-2</v>
      </c>
      <c r="Z159">
        <v>1.8450184500000001E-2</v>
      </c>
      <c r="AA159">
        <v>2.21402214E-2</v>
      </c>
      <c r="AB159">
        <v>3.3210332100000003E-2</v>
      </c>
      <c r="AC159">
        <v>5.5350553500000003E-2</v>
      </c>
      <c r="AD159">
        <v>6.2730627299999994E-2</v>
      </c>
      <c r="AE159">
        <v>9.2250922499999999E-2</v>
      </c>
      <c r="AF159">
        <v>4.0590405900000001E-2</v>
      </c>
      <c r="AG159">
        <v>0.1217712177</v>
      </c>
      <c r="AH159">
        <v>0.1660516605</v>
      </c>
      <c r="AI159">
        <v>0.47601476009999999</v>
      </c>
      <c r="AJ159">
        <v>0.46863468629999999</v>
      </c>
      <c r="AK159">
        <v>0.36531365310000002</v>
      </c>
      <c r="AL159">
        <v>0.4464944649</v>
      </c>
      <c r="AM159">
        <v>0.40959409590000001</v>
      </c>
      <c r="AN159">
        <v>2.21402214E-2</v>
      </c>
      <c r="AO159">
        <v>3.3210332100000003E-2</v>
      </c>
      <c r="AP159">
        <v>2.9520295200000001E-2</v>
      </c>
      <c r="AQ159">
        <v>3.6900369000000002E-2</v>
      </c>
      <c r="AR159">
        <v>2.21402214E-2</v>
      </c>
      <c r="AS159">
        <v>0.42804428039999998</v>
      </c>
      <c r="AT159">
        <v>0.38745387450000002</v>
      </c>
      <c r="AU159">
        <v>0.54243542440000003</v>
      </c>
      <c r="AV159">
        <v>0.3616236162</v>
      </c>
      <c r="AW159">
        <v>0.3468634686</v>
      </c>
      <c r="AX159">
        <v>3.3509433961999999</v>
      </c>
      <c r="AY159">
        <v>3.2671755724999998</v>
      </c>
      <c r="AZ159">
        <v>3.4714828896999999</v>
      </c>
      <c r="BA159">
        <v>3.1800766284000002</v>
      </c>
      <c r="BB159">
        <v>3.0716981132000001</v>
      </c>
      <c r="BC159">
        <v>1.10701107E-2</v>
      </c>
      <c r="BD159">
        <v>1.4760147600000001E-2</v>
      </c>
      <c r="BE159">
        <v>1.4760147600000001E-2</v>
      </c>
      <c r="BF159">
        <v>7.0110701100000006E-2</v>
      </c>
      <c r="BG159">
        <v>0.12546125459999999</v>
      </c>
      <c r="BH159">
        <v>0.11070110700000001</v>
      </c>
      <c r="BI159">
        <v>1.8450184500000001E-2</v>
      </c>
      <c r="BJ159">
        <v>5.9040590400000002E-2</v>
      </c>
      <c r="BK159">
        <v>7.7490774900000003E-2</v>
      </c>
      <c r="BL159">
        <v>0.1881918819</v>
      </c>
      <c r="BM159">
        <v>0.1918819188</v>
      </c>
      <c r="BN159">
        <v>0.1734317343</v>
      </c>
      <c r="BO159">
        <v>3.5305343511</v>
      </c>
      <c r="BP159">
        <v>3.4377358491000001</v>
      </c>
      <c r="BQ159">
        <v>3.3215686275</v>
      </c>
      <c r="BR159">
        <v>2.9961089493999999</v>
      </c>
      <c r="BS159">
        <v>2.8555133079999999</v>
      </c>
      <c r="BT159">
        <v>2.9475655431000001</v>
      </c>
      <c r="BU159">
        <v>0.38376383759999999</v>
      </c>
      <c r="BV159">
        <v>0.38745387450000002</v>
      </c>
      <c r="BW159">
        <v>0.4391143911</v>
      </c>
      <c r="BX159">
        <v>0.36531365310000002</v>
      </c>
      <c r="BY159">
        <v>0.35055350549999997</v>
      </c>
      <c r="BZ159">
        <v>0.35793357930000003</v>
      </c>
      <c r="CA159">
        <v>3.3210332100000003E-2</v>
      </c>
      <c r="CB159">
        <v>2.21402214E-2</v>
      </c>
      <c r="CC159">
        <v>5.9040590400000002E-2</v>
      </c>
      <c r="CD159">
        <v>5.1660516599999998E-2</v>
      </c>
      <c r="CE159">
        <v>2.9520295200000001E-2</v>
      </c>
      <c r="CF159">
        <v>1.4760147600000001E-2</v>
      </c>
      <c r="CG159">
        <v>0.5535055351</v>
      </c>
      <c r="CH159">
        <v>0.51660516609999996</v>
      </c>
      <c r="CI159">
        <v>0.40959409590000001</v>
      </c>
      <c r="CJ159">
        <v>0.32472324720000001</v>
      </c>
      <c r="CK159">
        <v>0.30258302580000002</v>
      </c>
      <c r="CL159">
        <v>0.34317343169999998</v>
      </c>
      <c r="CM159">
        <v>0.12915129149999999</v>
      </c>
      <c r="CN159">
        <v>0</v>
      </c>
      <c r="CO159">
        <v>1.8450184500000001E-2</v>
      </c>
      <c r="CP159">
        <v>2.21402214E-2</v>
      </c>
      <c r="CQ159">
        <v>4.0590405900000001E-2</v>
      </c>
      <c r="CR159">
        <v>3.3210332100000003E-2</v>
      </c>
      <c r="CS159">
        <v>1.10701107E-2</v>
      </c>
      <c r="CT159">
        <v>3.6900369000000002E-2</v>
      </c>
      <c r="CU159">
        <v>0.21771217709999999</v>
      </c>
      <c r="CV159">
        <v>6.6420664200000007E-2</v>
      </c>
      <c r="CW159">
        <v>7.7490774900000003E-2</v>
      </c>
      <c r="CX159">
        <v>0.11070110700000001</v>
      </c>
      <c r="CY159">
        <v>9.5940959399999998E-2</v>
      </c>
      <c r="CZ159">
        <v>8.1180811800000002E-2</v>
      </c>
      <c r="DA159">
        <v>5.1660516599999998E-2</v>
      </c>
      <c r="DB159">
        <v>8.4870848700000001E-2</v>
      </c>
      <c r="DC159">
        <v>0.37638376379999999</v>
      </c>
      <c r="DD159">
        <v>0.54981549819999997</v>
      </c>
      <c r="DE159">
        <v>0.52767527680000004</v>
      </c>
      <c r="DF159">
        <v>0.48708487080000001</v>
      </c>
      <c r="DG159">
        <v>0.51660516609999996</v>
      </c>
      <c r="DH159">
        <v>0.53505535059999998</v>
      </c>
      <c r="DI159">
        <v>0.42435424350000001</v>
      </c>
      <c r="DJ159">
        <v>0.4538745387</v>
      </c>
      <c r="DK159">
        <v>0.23616236160000001</v>
      </c>
      <c r="DL159">
        <v>0.3616236162</v>
      </c>
      <c r="DM159">
        <v>0.35055350549999997</v>
      </c>
      <c r="DN159">
        <v>0.3542435424</v>
      </c>
      <c r="DO159">
        <v>0.30996309960000001</v>
      </c>
      <c r="DP159">
        <v>0.31734317340000001</v>
      </c>
      <c r="DQ159">
        <v>0.49077490769999998</v>
      </c>
      <c r="DR159">
        <v>0.40221402210000001</v>
      </c>
      <c r="DS159">
        <v>4.0590405900000001E-2</v>
      </c>
      <c r="DT159">
        <v>2.21402214E-2</v>
      </c>
      <c r="DU159">
        <v>2.5830258299999999E-2</v>
      </c>
      <c r="DV159">
        <v>2.5830258299999999E-2</v>
      </c>
      <c r="DW159">
        <v>3.6900369000000002E-2</v>
      </c>
      <c r="DX159">
        <v>3.3210332100000003E-2</v>
      </c>
      <c r="DY159">
        <v>2.21402214E-2</v>
      </c>
      <c r="DZ159">
        <v>2.21402214E-2</v>
      </c>
      <c r="EA159">
        <v>2.75</v>
      </c>
      <c r="EB159">
        <v>3.3018867924999999</v>
      </c>
      <c r="EC159">
        <v>3.2424242423999998</v>
      </c>
      <c r="ED159">
        <v>3.2045454544999998</v>
      </c>
      <c r="EE159">
        <v>3.1379310345000002</v>
      </c>
      <c r="EF159">
        <v>3.1755725191000002</v>
      </c>
      <c r="EG159">
        <v>3.4264150942999998</v>
      </c>
      <c r="EH159">
        <v>3.2490566038000002</v>
      </c>
      <c r="EI159">
        <v>1.10701107E-2</v>
      </c>
      <c r="EJ159">
        <v>3.6900369000000001E-3</v>
      </c>
      <c r="EK159">
        <v>2.21402214E-2</v>
      </c>
      <c r="EL159">
        <v>7.3800738000000003E-3</v>
      </c>
      <c r="EM159">
        <v>6.2730627299999994E-2</v>
      </c>
      <c r="EN159">
        <v>5.1660516599999998E-2</v>
      </c>
      <c r="EO159">
        <v>8.4870848700000001E-2</v>
      </c>
      <c r="EP159">
        <v>0.23985239850000001</v>
      </c>
      <c r="EQ159">
        <v>0.13653136530000001</v>
      </c>
      <c r="ER159">
        <v>0.31365313649999998</v>
      </c>
      <c r="ES159">
        <v>6.6420664200000007E-2</v>
      </c>
      <c r="ET159">
        <v>2.9520295200000001E-2</v>
      </c>
      <c r="EU159">
        <v>1.8450184500000001E-2</v>
      </c>
      <c r="EV159">
        <v>8.1180811800000002E-2</v>
      </c>
      <c r="EW159">
        <v>0.1808118081</v>
      </c>
      <c r="EX159">
        <v>9.9630996299999997E-2</v>
      </c>
      <c r="EY159">
        <v>0.46494464940000002</v>
      </c>
      <c r="EZ159">
        <v>0.4317343173</v>
      </c>
      <c r="FA159">
        <v>0.4317343173</v>
      </c>
      <c r="FB159">
        <v>0.43542435419999997</v>
      </c>
      <c r="FC159">
        <v>0.46863468629999999</v>
      </c>
      <c r="FD159">
        <v>0.24354243540000001</v>
      </c>
      <c r="FE159">
        <v>0.39852398519999999</v>
      </c>
      <c r="FF159">
        <v>0.28782287820000002</v>
      </c>
      <c r="FG159">
        <v>0.1918819188</v>
      </c>
      <c r="FH159">
        <v>0.30258302580000002</v>
      </c>
      <c r="FI159">
        <v>0.22509225090000001</v>
      </c>
      <c r="FJ159">
        <v>0.1217712177</v>
      </c>
      <c r="FK159">
        <v>0.14022140220000001</v>
      </c>
      <c r="FL159">
        <v>0.15867158670000001</v>
      </c>
      <c r="FM159">
        <v>0.1033210332</v>
      </c>
      <c r="FN159">
        <v>1.4760147600000001E-2</v>
      </c>
      <c r="FO159">
        <v>3.6900369000000001E-3</v>
      </c>
      <c r="FP159">
        <v>1.4760147600000001E-2</v>
      </c>
      <c r="FQ159">
        <v>7.3800738000000003E-3</v>
      </c>
      <c r="FR159">
        <v>3.6900369000000001E-3</v>
      </c>
      <c r="FS159">
        <v>2.21402214E-2</v>
      </c>
      <c r="FT159">
        <v>2.5830258299999999E-2</v>
      </c>
      <c r="FU159">
        <v>4.42804428E-2</v>
      </c>
      <c r="FV159">
        <v>2.5830258299999999E-2</v>
      </c>
      <c r="FW159">
        <v>2.21402214E-2</v>
      </c>
      <c r="FX159">
        <v>4.0590405900000001E-2</v>
      </c>
      <c r="FY159">
        <v>2.5830258299999999E-2</v>
      </c>
      <c r="FZ159">
        <v>2.21402214E-2</v>
      </c>
      <c r="GA159">
        <v>4.7970479699999999E-2</v>
      </c>
      <c r="GB159">
        <v>4.42804428E-2</v>
      </c>
      <c r="GC159">
        <v>2.5830258299999999E-2</v>
      </c>
      <c r="GD159">
        <v>0.21033210329999999</v>
      </c>
      <c r="GE159">
        <v>0.13284132840000001</v>
      </c>
      <c r="GF159">
        <v>0.14022140220000001</v>
      </c>
      <c r="GG159">
        <v>0.1660516605</v>
      </c>
      <c r="GH159">
        <v>0.1734317343</v>
      </c>
      <c r="GI159">
        <v>0.15867158670000001</v>
      </c>
      <c r="GJ159">
        <v>2.8988764045000002</v>
      </c>
      <c r="GK159">
        <v>3.1315789474</v>
      </c>
      <c r="GL159">
        <v>3.0902255638999998</v>
      </c>
      <c r="GM159">
        <v>3</v>
      </c>
      <c r="GN159">
        <v>2.9883720930000002</v>
      </c>
      <c r="GO159">
        <v>3.1090225563999998</v>
      </c>
      <c r="GP159">
        <v>0.54243542440000003</v>
      </c>
      <c r="GQ159">
        <v>0.50922509230000002</v>
      </c>
      <c r="GR159">
        <v>0.54612546129999995</v>
      </c>
      <c r="GS159">
        <v>0.49815498149999998</v>
      </c>
      <c r="GT159">
        <v>0.48339483389999999</v>
      </c>
      <c r="GU159">
        <v>0.47970479700000002</v>
      </c>
      <c r="GV159">
        <v>1.4760147600000001E-2</v>
      </c>
      <c r="GW159">
        <v>1.8450184500000001E-2</v>
      </c>
      <c r="GX159">
        <v>1.8450184500000001E-2</v>
      </c>
      <c r="GY159">
        <v>2.5830258299999999E-2</v>
      </c>
      <c r="GZ159">
        <v>4.7970479699999999E-2</v>
      </c>
      <c r="HA159">
        <v>1.8450184500000001E-2</v>
      </c>
      <c r="HB159">
        <v>0.1918819188</v>
      </c>
      <c r="HC159">
        <v>0.31365313649999998</v>
      </c>
      <c r="HD159">
        <v>0.27306273060000003</v>
      </c>
      <c r="HE159">
        <v>0.2619926199</v>
      </c>
      <c r="HF159">
        <v>0.25092250919999998</v>
      </c>
      <c r="HG159">
        <v>0.31734317340000001</v>
      </c>
      <c r="HH159" t="s">
        <v>998</v>
      </c>
      <c r="HI159">
        <v>33</v>
      </c>
      <c r="HJ159">
        <v>271</v>
      </c>
      <c r="HK159">
        <v>310</v>
      </c>
      <c r="HL159" t="s">
        <v>376</v>
      </c>
      <c r="HM159">
        <v>1372</v>
      </c>
      <c r="HN159">
        <v>8</v>
      </c>
    </row>
    <row r="160" spans="1:222" x14ac:dyDescent="0.25">
      <c r="A160">
        <v>609720</v>
      </c>
      <c r="B160" t="s">
        <v>377</v>
      </c>
      <c r="D160" t="s">
        <v>55</v>
      </c>
      <c r="E160" t="s">
        <v>45</v>
      </c>
      <c r="M160" t="s">
        <v>42</v>
      </c>
      <c r="FD160"/>
      <c r="HH160" t="s">
        <v>999</v>
      </c>
      <c r="HL160" t="s">
        <v>377</v>
      </c>
      <c r="HM160">
        <v>4395</v>
      </c>
    </row>
    <row r="161" spans="1:222" x14ac:dyDescent="0.25">
      <c r="A161">
        <v>609722</v>
      </c>
      <c r="B161" t="s">
        <v>416</v>
      </c>
      <c r="C161" t="s">
        <v>42</v>
      </c>
      <c r="D161" t="s">
        <v>94</v>
      </c>
      <c r="E161" s="151">
        <v>0.34</v>
      </c>
      <c r="F161">
        <v>75</v>
      </c>
      <c r="G161" t="s">
        <v>39</v>
      </c>
      <c r="H161">
        <v>54</v>
      </c>
      <c r="I161" t="s">
        <v>40</v>
      </c>
      <c r="J161">
        <v>61</v>
      </c>
      <c r="K161" t="s">
        <v>39</v>
      </c>
      <c r="L161">
        <v>6.96</v>
      </c>
      <c r="M161" t="s">
        <v>42</v>
      </c>
      <c r="N161">
        <v>33.663366336999999</v>
      </c>
      <c r="O161">
        <v>28</v>
      </c>
      <c r="P161">
        <v>28</v>
      </c>
      <c r="Q161">
        <v>0</v>
      </c>
      <c r="R161">
        <v>25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0</v>
      </c>
      <c r="Z161">
        <v>0</v>
      </c>
      <c r="AA161">
        <v>3.5714285700000001E-2</v>
      </c>
      <c r="AB161">
        <v>3.5714285700000001E-2</v>
      </c>
      <c r="AC161">
        <v>7.1428571400000002E-2</v>
      </c>
      <c r="AD161">
        <v>0</v>
      </c>
      <c r="AE161">
        <v>0</v>
      </c>
      <c r="AF161">
        <v>7.1428571400000002E-2</v>
      </c>
      <c r="AG161">
        <v>0.1071428571</v>
      </c>
      <c r="AH161">
        <v>0.21428571430000001</v>
      </c>
      <c r="AI161">
        <v>0.28571428570000001</v>
      </c>
      <c r="AJ161">
        <v>0.25</v>
      </c>
      <c r="AK161">
        <v>0.25</v>
      </c>
      <c r="AL161">
        <v>0.21428571430000001</v>
      </c>
      <c r="AM161">
        <v>0.21428571430000001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0.71428571429999999</v>
      </c>
      <c r="AT161">
        <v>0.75</v>
      </c>
      <c r="AU161">
        <v>0.64285714289999996</v>
      </c>
      <c r="AV161">
        <v>0.64285714289999996</v>
      </c>
      <c r="AW161">
        <v>0.5</v>
      </c>
      <c r="AX161">
        <v>3.7142857142999999</v>
      </c>
      <c r="AY161">
        <v>3.75</v>
      </c>
      <c r="AZ161">
        <v>3.5</v>
      </c>
      <c r="BA161">
        <v>3.4642857142999999</v>
      </c>
      <c r="BB161">
        <v>3.1428571429000001</v>
      </c>
      <c r="BC161">
        <v>0</v>
      </c>
      <c r="BD161">
        <v>0</v>
      </c>
      <c r="BE161">
        <v>0</v>
      </c>
      <c r="BF161">
        <v>7.1428571400000002E-2</v>
      </c>
      <c r="BG161">
        <v>0.1785714286</v>
      </c>
      <c r="BH161">
        <v>7.1428571400000002E-2</v>
      </c>
      <c r="BI161">
        <v>3.5714285700000001E-2</v>
      </c>
      <c r="BJ161">
        <v>7.1428571400000002E-2</v>
      </c>
      <c r="BK161">
        <v>0.1785714286</v>
      </c>
      <c r="BL161">
        <v>0.14285714290000001</v>
      </c>
      <c r="BM161">
        <v>0.1071428571</v>
      </c>
      <c r="BN161">
        <v>0.1785714286</v>
      </c>
      <c r="BO161">
        <v>3.75</v>
      </c>
      <c r="BP161">
        <v>3.6071428570999999</v>
      </c>
      <c r="BQ161">
        <v>3.3571428570999999</v>
      </c>
      <c r="BR161">
        <v>3.1428571429000001</v>
      </c>
      <c r="BS161">
        <v>2.9259259259000001</v>
      </c>
      <c r="BT161">
        <v>3.1785714286000002</v>
      </c>
      <c r="BU161">
        <v>0.1785714286</v>
      </c>
      <c r="BV161">
        <v>0.25</v>
      </c>
      <c r="BW161">
        <v>0.28571428570000001</v>
      </c>
      <c r="BX161">
        <v>0.35714285709999999</v>
      </c>
      <c r="BY161">
        <v>0.28571428570000001</v>
      </c>
      <c r="BZ161">
        <v>0.25</v>
      </c>
      <c r="CA161">
        <v>0</v>
      </c>
      <c r="CB161">
        <v>0</v>
      </c>
      <c r="CC161">
        <v>0</v>
      </c>
      <c r="CD161">
        <v>0</v>
      </c>
      <c r="CE161">
        <v>3.5714285700000001E-2</v>
      </c>
      <c r="CF161">
        <v>0</v>
      </c>
      <c r="CG161">
        <v>0.78571428570000001</v>
      </c>
      <c r="CH161">
        <v>0.67857142859999997</v>
      </c>
      <c r="CI161">
        <v>0.53571428570000001</v>
      </c>
      <c r="CJ161">
        <v>0.42857142860000003</v>
      </c>
      <c r="CK161">
        <v>0.39285714290000001</v>
      </c>
      <c r="CL161">
        <v>0.5</v>
      </c>
      <c r="CM161">
        <v>0.1785714286</v>
      </c>
      <c r="CN161">
        <v>3.5714285700000001E-2</v>
      </c>
      <c r="CO161">
        <v>0</v>
      </c>
      <c r="CP161">
        <v>3.5714285700000001E-2</v>
      </c>
      <c r="CQ161">
        <v>3.5714285700000001E-2</v>
      </c>
      <c r="CR161">
        <v>0</v>
      </c>
      <c r="CS161">
        <v>0</v>
      </c>
      <c r="CT161">
        <v>0</v>
      </c>
      <c r="CU161">
        <v>0.1071428571</v>
      </c>
      <c r="CV161">
        <v>3.5714285700000001E-2</v>
      </c>
      <c r="CW161">
        <v>3.5714285700000001E-2</v>
      </c>
      <c r="CX161">
        <v>7.1428571400000002E-2</v>
      </c>
      <c r="CY161">
        <v>0.14285714290000001</v>
      </c>
      <c r="CZ161">
        <v>0.1071428571</v>
      </c>
      <c r="DA161">
        <v>3.5714285700000001E-2</v>
      </c>
      <c r="DB161">
        <v>3.5714285700000001E-2</v>
      </c>
      <c r="DC161">
        <v>0.14285714290000001</v>
      </c>
      <c r="DD161">
        <v>0.28571428570000001</v>
      </c>
      <c r="DE161">
        <v>0.21428571430000001</v>
      </c>
      <c r="DF161">
        <v>0.28571428570000001</v>
      </c>
      <c r="DG161">
        <v>0.25</v>
      </c>
      <c r="DH161">
        <v>0.5</v>
      </c>
      <c r="DI161">
        <v>0.25</v>
      </c>
      <c r="DJ161">
        <v>0.32142857139999997</v>
      </c>
      <c r="DK161">
        <v>0.57142857140000003</v>
      </c>
      <c r="DL161">
        <v>0.64285714289999996</v>
      </c>
      <c r="DM161">
        <v>0.75</v>
      </c>
      <c r="DN161">
        <v>0.57142857140000003</v>
      </c>
      <c r="DO161">
        <v>0.53571428570000001</v>
      </c>
      <c r="DP161">
        <v>0.35714285709999999</v>
      </c>
      <c r="DQ161">
        <v>0.67857142859999997</v>
      </c>
      <c r="DR161">
        <v>0.57142857140000003</v>
      </c>
      <c r="DS161">
        <v>0</v>
      </c>
      <c r="DT161">
        <v>0</v>
      </c>
      <c r="DU161">
        <v>0</v>
      </c>
      <c r="DV161">
        <v>3.5714285700000001E-2</v>
      </c>
      <c r="DW161">
        <v>3.5714285700000001E-2</v>
      </c>
      <c r="DX161">
        <v>3.5714285700000001E-2</v>
      </c>
      <c r="DY161">
        <v>3.5714285700000001E-2</v>
      </c>
      <c r="DZ161">
        <v>7.1428571400000002E-2</v>
      </c>
      <c r="EA161">
        <v>3.1071428570999999</v>
      </c>
      <c r="EB161">
        <v>3.5357142857000001</v>
      </c>
      <c r="EC161">
        <v>3.7142857142999999</v>
      </c>
      <c r="ED161">
        <v>3.4444444444000002</v>
      </c>
      <c r="EE161">
        <v>3.3333333333000001</v>
      </c>
      <c r="EF161">
        <v>3.2592592592999998</v>
      </c>
      <c r="EG161">
        <v>3.6666666666999999</v>
      </c>
      <c r="EH161">
        <v>3.5769230769</v>
      </c>
      <c r="EI161">
        <v>0.1071428571</v>
      </c>
      <c r="EJ161">
        <v>0</v>
      </c>
      <c r="EK161">
        <v>0</v>
      </c>
      <c r="EL161">
        <v>3.5714285700000001E-2</v>
      </c>
      <c r="EM161">
        <v>0.14285714290000001</v>
      </c>
      <c r="EN161">
        <v>3.5714285700000001E-2</v>
      </c>
      <c r="EO161">
        <v>0.1071428571</v>
      </c>
      <c r="EP161">
        <v>0.14285714290000001</v>
      </c>
      <c r="EQ161">
        <v>7.1428571400000002E-2</v>
      </c>
      <c r="ER161">
        <v>0.25</v>
      </c>
      <c r="ES161">
        <v>0.1071428571</v>
      </c>
      <c r="ET161">
        <v>0</v>
      </c>
      <c r="EU161">
        <v>3.5714285700000001E-2</v>
      </c>
      <c r="EV161">
        <v>0</v>
      </c>
      <c r="EW161">
        <v>0</v>
      </c>
      <c r="EX161">
        <v>0</v>
      </c>
      <c r="EY161">
        <v>0.46428571429999999</v>
      </c>
      <c r="EZ161">
        <v>0.35714285709999999</v>
      </c>
      <c r="FA161">
        <v>0.35714285709999999</v>
      </c>
      <c r="FB161">
        <v>0.39285714290000001</v>
      </c>
      <c r="FC161">
        <v>0.28571428570000001</v>
      </c>
      <c r="FD161">
        <v>0.21428571430000001</v>
      </c>
      <c r="FE161">
        <v>0.35714285709999999</v>
      </c>
      <c r="FF161">
        <v>0.39285714290000001</v>
      </c>
      <c r="FG161">
        <v>0.32142857139999997</v>
      </c>
      <c r="FH161">
        <v>0.46428571429999999</v>
      </c>
      <c r="FI161">
        <v>0.14285714290000001</v>
      </c>
      <c r="FJ161">
        <v>7.1428571400000002E-2</v>
      </c>
      <c r="FK161">
        <v>7.1428571400000002E-2</v>
      </c>
      <c r="FL161">
        <v>0.1071428571</v>
      </c>
      <c r="FM161">
        <v>3.5714285700000001E-2</v>
      </c>
      <c r="FN161">
        <v>0.14285714290000001</v>
      </c>
      <c r="FO161">
        <v>0.14285714290000001</v>
      </c>
      <c r="FP161">
        <v>0.14285714290000001</v>
      </c>
      <c r="FQ161">
        <v>0.14285714290000001</v>
      </c>
      <c r="FR161">
        <v>0.1785714286</v>
      </c>
      <c r="FS161">
        <v>3.5714285700000001E-2</v>
      </c>
      <c r="FT161">
        <v>3.5714285700000001E-2</v>
      </c>
      <c r="FU161">
        <v>3.5714285700000001E-2</v>
      </c>
      <c r="FV161">
        <v>3.5714285700000001E-2</v>
      </c>
      <c r="FW161">
        <v>3.5714285700000001E-2</v>
      </c>
      <c r="FX161">
        <v>3.5714285700000001E-2</v>
      </c>
      <c r="FY161">
        <v>0</v>
      </c>
      <c r="FZ161">
        <v>0</v>
      </c>
      <c r="GA161">
        <v>0</v>
      </c>
      <c r="GB161">
        <v>3.5714285700000001E-2</v>
      </c>
      <c r="GC161">
        <v>0</v>
      </c>
      <c r="GD161">
        <v>0.14285714290000001</v>
      </c>
      <c r="GE161">
        <v>0.1071428571</v>
      </c>
      <c r="GF161">
        <v>0.21428571430000001</v>
      </c>
      <c r="GG161">
        <v>0.1785714286</v>
      </c>
      <c r="GH161">
        <v>0.28571428570000001</v>
      </c>
      <c r="GI161">
        <v>0.14285714290000001</v>
      </c>
      <c r="GJ161">
        <v>3.2222222222000001</v>
      </c>
      <c r="GK161">
        <v>3.3928571429000001</v>
      </c>
      <c r="GL161">
        <v>3.2142857142999999</v>
      </c>
      <c r="GM161">
        <v>3.3076923077</v>
      </c>
      <c r="GN161">
        <v>2.9259259259000001</v>
      </c>
      <c r="GO161">
        <v>3.2142857142999999</v>
      </c>
      <c r="GP161">
        <v>0.35714285709999999</v>
      </c>
      <c r="GQ161">
        <v>0.39285714290000001</v>
      </c>
      <c r="GR161">
        <v>0.35714285709999999</v>
      </c>
      <c r="GS161">
        <v>0.28571428570000001</v>
      </c>
      <c r="GT161">
        <v>0.35714285709999999</v>
      </c>
      <c r="GU161">
        <v>0.5</v>
      </c>
      <c r="GV161">
        <v>3.5714285700000001E-2</v>
      </c>
      <c r="GW161">
        <v>0</v>
      </c>
      <c r="GX161">
        <v>0</v>
      </c>
      <c r="GY161">
        <v>7.1428571400000002E-2</v>
      </c>
      <c r="GZ161">
        <v>3.5714285700000001E-2</v>
      </c>
      <c r="HA161">
        <v>0</v>
      </c>
      <c r="HB161">
        <v>0.42857142860000003</v>
      </c>
      <c r="HC161">
        <v>0.5</v>
      </c>
      <c r="HD161">
        <v>0.42857142860000003</v>
      </c>
      <c r="HE161">
        <v>0.46428571429999999</v>
      </c>
      <c r="HF161">
        <v>0.28571428570000001</v>
      </c>
      <c r="HG161">
        <v>0.35714285709999999</v>
      </c>
      <c r="HH161" t="s">
        <v>1000</v>
      </c>
      <c r="HI161">
        <v>34</v>
      </c>
      <c r="HJ161">
        <v>28</v>
      </c>
      <c r="HK161">
        <v>34</v>
      </c>
      <c r="HL161" t="s">
        <v>416</v>
      </c>
      <c r="HM161">
        <v>101</v>
      </c>
      <c r="HN161">
        <v>2</v>
      </c>
    </row>
    <row r="162" spans="1:222" x14ac:dyDescent="0.25">
      <c r="A162">
        <v>609723</v>
      </c>
      <c r="B162" t="s">
        <v>421</v>
      </c>
      <c r="D162" t="s">
        <v>94</v>
      </c>
      <c r="E162" t="s">
        <v>45</v>
      </c>
      <c r="M162" t="s">
        <v>42</v>
      </c>
      <c r="FD162"/>
      <c r="HH162" t="s">
        <v>1001</v>
      </c>
      <c r="HL162" t="s">
        <v>421</v>
      </c>
      <c r="HM162">
        <v>302</v>
      </c>
    </row>
    <row r="163" spans="1:222" x14ac:dyDescent="0.25">
      <c r="A163">
        <v>609724</v>
      </c>
      <c r="B163" t="s">
        <v>424</v>
      </c>
      <c r="D163" t="s">
        <v>60</v>
      </c>
      <c r="E163" t="s">
        <v>45</v>
      </c>
      <c r="M163" t="s">
        <v>42</v>
      </c>
      <c r="FD163"/>
      <c r="HH163" t="s">
        <v>1002</v>
      </c>
      <c r="HL163" t="s">
        <v>424</v>
      </c>
      <c r="HM163">
        <v>1372</v>
      </c>
    </row>
    <row r="164" spans="1:222" x14ac:dyDescent="0.25">
      <c r="A164">
        <v>609725</v>
      </c>
      <c r="B164" t="s">
        <v>444</v>
      </c>
      <c r="D164" t="s">
        <v>67</v>
      </c>
      <c r="E164" t="s">
        <v>45</v>
      </c>
      <c r="M164" t="s">
        <v>42</v>
      </c>
      <c r="N164">
        <v>5.0330033002999999</v>
      </c>
      <c r="O164">
        <v>51</v>
      </c>
      <c r="P164">
        <v>51</v>
      </c>
      <c r="Q164">
        <v>1</v>
      </c>
      <c r="R164">
        <v>44</v>
      </c>
      <c r="S164">
        <v>0</v>
      </c>
      <c r="T164">
        <v>0</v>
      </c>
      <c r="U164">
        <v>0</v>
      </c>
      <c r="V164">
        <v>0</v>
      </c>
      <c r="W164">
        <v>2</v>
      </c>
      <c r="X164">
        <v>3</v>
      </c>
      <c r="Y164">
        <v>9.8039215700000001E-2</v>
      </c>
      <c r="Z164">
        <v>5.8823529399999998E-2</v>
      </c>
      <c r="AA164">
        <v>1.9607843100000001E-2</v>
      </c>
      <c r="AB164">
        <v>7.8431372499999999E-2</v>
      </c>
      <c r="AC164">
        <v>0.15686274510000001</v>
      </c>
      <c r="AD164">
        <v>9.8039215700000001E-2</v>
      </c>
      <c r="AE164">
        <v>0.13725490200000001</v>
      </c>
      <c r="AF164">
        <v>0.15686274510000001</v>
      </c>
      <c r="AG164">
        <v>0.25490196079999999</v>
      </c>
      <c r="AH164">
        <v>0.1960784314</v>
      </c>
      <c r="AI164">
        <v>0.49019607840000001</v>
      </c>
      <c r="AJ164">
        <v>0.45098039220000002</v>
      </c>
      <c r="AK164">
        <v>0.1960784314</v>
      </c>
      <c r="AL164">
        <v>0.37254901959999998</v>
      </c>
      <c r="AM164">
        <v>0.45098039220000002</v>
      </c>
      <c r="AN164">
        <v>1.9607843100000001E-2</v>
      </c>
      <c r="AO164">
        <v>1.9607843100000001E-2</v>
      </c>
      <c r="AP164">
        <v>3.9215686299999997E-2</v>
      </c>
      <c r="AQ164">
        <v>7.8431372499999999E-2</v>
      </c>
      <c r="AR164">
        <v>0</v>
      </c>
      <c r="AS164">
        <v>0.29411764709999999</v>
      </c>
      <c r="AT164">
        <v>0.33333333329999998</v>
      </c>
      <c r="AU164">
        <v>0.58823529409999997</v>
      </c>
      <c r="AV164">
        <v>0.2156862745</v>
      </c>
      <c r="AW164">
        <v>0.1960784314</v>
      </c>
      <c r="AX164">
        <v>3</v>
      </c>
      <c r="AY164">
        <v>3.08</v>
      </c>
      <c r="AZ164">
        <v>3.4081632652999998</v>
      </c>
      <c r="BA164">
        <v>2.7872340426000002</v>
      </c>
      <c r="BB164">
        <v>2.6862745098</v>
      </c>
      <c r="BC164">
        <v>3.9215686299999997E-2</v>
      </c>
      <c r="BD164">
        <v>7.8431372499999999E-2</v>
      </c>
      <c r="BE164">
        <v>9.8039215700000001E-2</v>
      </c>
      <c r="BF164">
        <v>0.15686274510000001</v>
      </c>
      <c r="BG164">
        <v>0.25490196079999999</v>
      </c>
      <c r="BH164">
        <v>0.23529411759999999</v>
      </c>
      <c r="BI164">
        <v>3.9215686299999997E-2</v>
      </c>
      <c r="BJ164">
        <v>3.9215686299999997E-2</v>
      </c>
      <c r="BK164">
        <v>0.1764705882</v>
      </c>
      <c r="BL164">
        <v>0.35294117650000001</v>
      </c>
      <c r="BM164">
        <v>0.27450980390000002</v>
      </c>
      <c r="BN164">
        <v>0.2156862745</v>
      </c>
      <c r="BO164">
        <v>3.28</v>
      </c>
      <c r="BP164">
        <v>3.28</v>
      </c>
      <c r="BQ164">
        <v>2.8510638298000002</v>
      </c>
      <c r="BR164">
        <v>2.5208333333000001</v>
      </c>
      <c r="BS164">
        <v>2.42</v>
      </c>
      <c r="BT164">
        <v>2.52</v>
      </c>
      <c r="BU164">
        <v>0.50980392159999999</v>
      </c>
      <c r="BV164">
        <v>0.3921568627</v>
      </c>
      <c r="BW164">
        <v>0.41176470590000003</v>
      </c>
      <c r="BX164">
        <v>0.2156862745</v>
      </c>
      <c r="BY164">
        <v>0.23529411759999999</v>
      </c>
      <c r="BZ164">
        <v>0.31372549020000001</v>
      </c>
      <c r="CA164">
        <v>1.9607843100000001E-2</v>
      </c>
      <c r="CB164">
        <v>1.9607843100000001E-2</v>
      </c>
      <c r="CC164">
        <v>7.8431372499999999E-2</v>
      </c>
      <c r="CD164">
        <v>5.8823529399999998E-2</v>
      </c>
      <c r="CE164">
        <v>1.9607843100000001E-2</v>
      </c>
      <c r="CF164">
        <v>1.9607843100000001E-2</v>
      </c>
      <c r="CG164">
        <v>0.3921568627</v>
      </c>
      <c r="CH164">
        <v>0.47058823529999999</v>
      </c>
      <c r="CI164">
        <v>0.23529411759999999</v>
      </c>
      <c r="CJ164">
        <v>0.2156862745</v>
      </c>
      <c r="CK164">
        <v>0.2156862745</v>
      </c>
      <c r="CL164">
        <v>0.2156862745</v>
      </c>
      <c r="CM164">
        <v>0.13725490200000001</v>
      </c>
      <c r="CN164">
        <v>9.8039215700000001E-2</v>
      </c>
      <c r="CO164">
        <v>7.8431372499999999E-2</v>
      </c>
      <c r="CP164">
        <v>0.1176470588</v>
      </c>
      <c r="CQ164">
        <v>0.13725490200000001</v>
      </c>
      <c r="CR164">
        <v>0.1176470588</v>
      </c>
      <c r="CS164">
        <v>7.8431372499999999E-2</v>
      </c>
      <c r="CT164">
        <v>3.9215686299999997E-2</v>
      </c>
      <c r="CU164">
        <v>0.31372549020000001</v>
      </c>
      <c r="CV164">
        <v>0.1764705882</v>
      </c>
      <c r="CW164">
        <v>0.25490196079999999</v>
      </c>
      <c r="CX164">
        <v>0.29411764709999999</v>
      </c>
      <c r="CY164">
        <v>0.2156862745</v>
      </c>
      <c r="CZ164">
        <v>0.1764705882</v>
      </c>
      <c r="DA164">
        <v>0.13725490200000001</v>
      </c>
      <c r="DB164">
        <v>0.23529411759999999</v>
      </c>
      <c r="DC164">
        <v>0.23529411759999999</v>
      </c>
      <c r="DD164">
        <v>0.33333333329999998</v>
      </c>
      <c r="DE164">
        <v>0.35294117650000001</v>
      </c>
      <c r="DF164">
        <v>0.29411764709999999</v>
      </c>
      <c r="DG164">
        <v>0.3921568627</v>
      </c>
      <c r="DH164">
        <v>0.47058823529999999</v>
      </c>
      <c r="DI164">
        <v>0.47058823529999999</v>
      </c>
      <c r="DJ164">
        <v>0.31372549020000001</v>
      </c>
      <c r="DK164">
        <v>0.2156862745</v>
      </c>
      <c r="DL164">
        <v>0.31372549020000001</v>
      </c>
      <c r="DM164">
        <v>0.2156862745</v>
      </c>
      <c r="DN164">
        <v>0.1960784314</v>
      </c>
      <c r="DO164">
        <v>0.15686274510000001</v>
      </c>
      <c r="DP164">
        <v>0.15686274510000001</v>
      </c>
      <c r="DQ164">
        <v>0.23529411759999999</v>
      </c>
      <c r="DR164">
        <v>0.31372549020000001</v>
      </c>
      <c r="DS164">
        <v>9.8039215700000001E-2</v>
      </c>
      <c r="DT164">
        <v>7.8431372499999999E-2</v>
      </c>
      <c r="DU164">
        <v>9.8039215700000001E-2</v>
      </c>
      <c r="DV164">
        <v>9.8039215700000001E-2</v>
      </c>
      <c r="DW164">
        <v>9.8039215700000001E-2</v>
      </c>
      <c r="DX164">
        <v>7.8431372499999999E-2</v>
      </c>
      <c r="DY164">
        <v>7.8431372499999999E-2</v>
      </c>
      <c r="DZ164">
        <v>9.8039215700000001E-2</v>
      </c>
      <c r="EA164">
        <v>2.5869565216999999</v>
      </c>
      <c r="EB164">
        <v>2.9361702128</v>
      </c>
      <c r="EC164">
        <v>2.7826086957</v>
      </c>
      <c r="ED164">
        <v>2.6304347826000001</v>
      </c>
      <c r="EE164">
        <v>2.6304347826000001</v>
      </c>
      <c r="EF164">
        <v>2.7234042553000002</v>
      </c>
      <c r="EG164">
        <v>2.9361702128</v>
      </c>
      <c r="EH164">
        <v>3</v>
      </c>
      <c r="EI164">
        <v>0.1176470588</v>
      </c>
      <c r="EJ164">
        <v>1.9607843100000001E-2</v>
      </c>
      <c r="EK164">
        <v>1.9607843100000001E-2</v>
      </c>
      <c r="EL164">
        <v>1.9607843100000001E-2</v>
      </c>
      <c r="EM164">
        <v>0.15686274510000001</v>
      </c>
      <c r="EN164">
        <v>0.13725490200000001</v>
      </c>
      <c r="EO164">
        <v>0.15686274510000001</v>
      </c>
      <c r="EP164">
        <v>0.1176470588</v>
      </c>
      <c r="EQ164">
        <v>3.9215686299999997E-2</v>
      </c>
      <c r="ER164">
        <v>0.1176470588</v>
      </c>
      <c r="ES164">
        <v>9.8039215700000001E-2</v>
      </c>
      <c r="ET164">
        <v>0.1176470588</v>
      </c>
      <c r="EU164">
        <v>0.13725490200000001</v>
      </c>
      <c r="EV164">
        <v>0.15686274510000001</v>
      </c>
      <c r="EW164">
        <v>0.25490196079999999</v>
      </c>
      <c r="EX164">
        <v>0.13725490200000001</v>
      </c>
      <c r="EY164">
        <v>0.50980392159999999</v>
      </c>
      <c r="EZ164">
        <v>0.47058823529999999</v>
      </c>
      <c r="FA164">
        <v>0.37254901959999998</v>
      </c>
      <c r="FB164">
        <v>0.3921568627</v>
      </c>
      <c r="FC164">
        <v>0.52941176469999995</v>
      </c>
      <c r="FD164">
        <v>0.1176470588</v>
      </c>
      <c r="FE164">
        <v>0.23529411759999999</v>
      </c>
      <c r="FF164">
        <v>0.29411764709999999</v>
      </c>
      <c r="FG164">
        <v>0.13725490200000001</v>
      </c>
      <c r="FH164">
        <v>0.1764705882</v>
      </c>
      <c r="FI164">
        <v>0.13725490200000001</v>
      </c>
      <c r="FJ164">
        <v>5.8823529399999998E-2</v>
      </c>
      <c r="FK164">
        <v>7.8431372499999999E-2</v>
      </c>
      <c r="FL164">
        <v>9.8039215700000001E-2</v>
      </c>
      <c r="FM164">
        <v>1.9607843100000001E-2</v>
      </c>
      <c r="FN164">
        <v>1.9607843100000001E-2</v>
      </c>
      <c r="FO164">
        <v>1.9607843100000001E-2</v>
      </c>
      <c r="FP164">
        <v>1.9607843100000001E-2</v>
      </c>
      <c r="FQ164">
        <v>3.9215686299999997E-2</v>
      </c>
      <c r="FR164">
        <v>3.9215686299999997E-2</v>
      </c>
      <c r="FS164">
        <v>9.8039215700000001E-2</v>
      </c>
      <c r="FT164">
        <v>7.8431372499999999E-2</v>
      </c>
      <c r="FU164">
        <v>7.8431372499999999E-2</v>
      </c>
      <c r="FV164">
        <v>7.8431372499999999E-2</v>
      </c>
      <c r="FW164">
        <v>9.8039215700000001E-2</v>
      </c>
      <c r="FX164">
        <v>0.1960784314</v>
      </c>
      <c r="FY164">
        <v>0.1960784314</v>
      </c>
      <c r="FZ164">
        <v>0.1764705882</v>
      </c>
      <c r="GA164">
        <v>0.23529411759999999</v>
      </c>
      <c r="GB164">
        <v>0.23529411759999999</v>
      </c>
      <c r="GC164">
        <v>0.29411764709999999</v>
      </c>
      <c r="GD164">
        <v>0.31372549020000001</v>
      </c>
      <c r="GE164">
        <v>0.2156862745</v>
      </c>
      <c r="GF164">
        <v>0.27450980390000002</v>
      </c>
      <c r="GG164">
        <v>0.1764705882</v>
      </c>
      <c r="GH164">
        <v>0.29411764709999999</v>
      </c>
      <c r="GI164">
        <v>0.1960784314</v>
      </c>
      <c r="GJ164">
        <v>2.3541666666999999</v>
      </c>
      <c r="GK164">
        <v>2.4468085105999999</v>
      </c>
      <c r="GL164">
        <v>2.3913043477999998</v>
      </c>
      <c r="GM164">
        <v>2.3333333333000001</v>
      </c>
      <c r="GN164">
        <v>2.2444444444</v>
      </c>
      <c r="GO164">
        <v>2.2127659573999998</v>
      </c>
      <c r="GP164">
        <v>0.33333333329999998</v>
      </c>
      <c r="GQ164">
        <v>0.41176470590000003</v>
      </c>
      <c r="GR164">
        <v>0.37254901959999998</v>
      </c>
      <c r="GS164">
        <v>0.31372549020000001</v>
      </c>
      <c r="GT164">
        <v>0.25490196079999999</v>
      </c>
      <c r="GU164">
        <v>0.37254901959999998</v>
      </c>
      <c r="GV164">
        <v>5.8823529399999998E-2</v>
      </c>
      <c r="GW164">
        <v>7.8431372499999999E-2</v>
      </c>
      <c r="GX164">
        <v>9.8039215700000001E-2</v>
      </c>
      <c r="GY164">
        <v>0.1764705882</v>
      </c>
      <c r="GZ164">
        <v>0.1176470588</v>
      </c>
      <c r="HA164">
        <v>7.8431372499999999E-2</v>
      </c>
      <c r="HB164">
        <v>9.8039215700000001E-2</v>
      </c>
      <c r="HC164">
        <v>9.8039215700000001E-2</v>
      </c>
      <c r="HD164">
        <v>7.8431372499999999E-2</v>
      </c>
      <c r="HE164">
        <v>9.8039215700000001E-2</v>
      </c>
      <c r="HF164">
        <v>9.8039215700000001E-2</v>
      </c>
      <c r="HG164">
        <v>5.8823529399999998E-2</v>
      </c>
      <c r="HH164" t="s">
        <v>1003</v>
      </c>
      <c r="HJ164">
        <v>51</v>
      </c>
      <c r="HK164">
        <v>61</v>
      </c>
      <c r="HL164" t="s">
        <v>444</v>
      </c>
      <c r="HM164">
        <v>1212</v>
      </c>
      <c r="HN164">
        <v>1</v>
      </c>
    </row>
    <row r="165" spans="1:222" x14ac:dyDescent="0.25">
      <c r="A165">
        <v>609726</v>
      </c>
      <c r="B165" t="s">
        <v>116</v>
      </c>
      <c r="D165" t="s">
        <v>58</v>
      </c>
      <c r="E165" t="s">
        <v>45</v>
      </c>
      <c r="M165" t="s">
        <v>42</v>
      </c>
      <c r="N165">
        <v>5.8761804826999997</v>
      </c>
      <c r="O165">
        <v>48</v>
      </c>
      <c r="P165">
        <v>48</v>
      </c>
      <c r="Q165">
        <v>0</v>
      </c>
      <c r="R165">
        <v>35</v>
      </c>
      <c r="S165">
        <v>0</v>
      </c>
      <c r="T165">
        <v>12</v>
      </c>
      <c r="U165">
        <v>0</v>
      </c>
      <c r="V165">
        <v>0</v>
      </c>
      <c r="W165">
        <v>0</v>
      </c>
      <c r="X165">
        <v>1</v>
      </c>
      <c r="Y165">
        <v>2.08333333E-2</v>
      </c>
      <c r="Z165">
        <v>0</v>
      </c>
      <c r="AA165">
        <v>0</v>
      </c>
      <c r="AB165">
        <v>4.16666667E-2</v>
      </c>
      <c r="AC165">
        <v>0.125</v>
      </c>
      <c r="AD165">
        <v>2.08333333E-2</v>
      </c>
      <c r="AE165">
        <v>2.08333333E-2</v>
      </c>
      <c r="AF165">
        <v>2.08333333E-2</v>
      </c>
      <c r="AG165">
        <v>0.14583333330000001</v>
      </c>
      <c r="AH165">
        <v>0.25</v>
      </c>
      <c r="AI165">
        <v>0.3125</v>
      </c>
      <c r="AJ165">
        <v>0.35416666670000002</v>
      </c>
      <c r="AK165">
        <v>0.29166666670000002</v>
      </c>
      <c r="AL165">
        <v>0.39583333329999998</v>
      </c>
      <c r="AM165">
        <v>0.25</v>
      </c>
      <c r="AN165">
        <v>2.08333333E-2</v>
      </c>
      <c r="AO165">
        <v>4.16666667E-2</v>
      </c>
      <c r="AP165">
        <v>0</v>
      </c>
      <c r="AQ165">
        <v>4.16666667E-2</v>
      </c>
      <c r="AR165">
        <v>4.16666667E-2</v>
      </c>
      <c r="AS165">
        <v>0.625</v>
      </c>
      <c r="AT165">
        <v>0.58333333330000003</v>
      </c>
      <c r="AU165">
        <v>0.6875</v>
      </c>
      <c r="AV165">
        <v>0.375</v>
      </c>
      <c r="AW165">
        <v>0.33333333329999998</v>
      </c>
      <c r="AX165">
        <v>3.5744680850999999</v>
      </c>
      <c r="AY165">
        <v>3.5869565216999999</v>
      </c>
      <c r="AZ165">
        <v>3.6666666666999999</v>
      </c>
      <c r="BA165">
        <v>3.1521739129999999</v>
      </c>
      <c r="BB165">
        <v>2.8260869565000002</v>
      </c>
      <c r="BC165">
        <v>4.16666667E-2</v>
      </c>
      <c r="BD165">
        <v>4.16666667E-2</v>
      </c>
      <c r="BE165">
        <v>4.16666667E-2</v>
      </c>
      <c r="BF165">
        <v>4.16666667E-2</v>
      </c>
      <c r="BG165">
        <v>0.3125</v>
      </c>
      <c r="BH165">
        <v>0.14583333330000001</v>
      </c>
      <c r="BI165">
        <v>2.08333333E-2</v>
      </c>
      <c r="BJ165">
        <v>2.08333333E-2</v>
      </c>
      <c r="BK165">
        <v>0.16666666669999999</v>
      </c>
      <c r="BL165">
        <v>0.125</v>
      </c>
      <c r="BM165">
        <v>0.14583333330000001</v>
      </c>
      <c r="BN165">
        <v>0.16666666669999999</v>
      </c>
      <c r="BO165">
        <v>3.6170212766000001</v>
      </c>
      <c r="BP165">
        <v>3.5744680850999999</v>
      </c>
      <c r="BQ165">
        <v>3.1555555555999999</v>
      </c>
      <c r="BR165">
        <v>3.1956521739000001</v>
      </c>
      <c r="BS165">
        <v>2.5319148936000002</v>
      </c>
      <c r="BT165">
        <v>2.9148936170000002</v>
      </c>
      <c r="BU165">
        <v>0.20833333330000001</v>
      </c>
      <c r="BV165">
        <v>0.25</v>
      </c>
      <c r="BW165">
        <v>0.33333333329999998</v>
      </c>
      <c r="BX165">
        <v>0.39583333329999998</v>
      </c>
      <c r="BY165">
        <v>0.20833333330000001</v>
      </c>
      <c r="BZ165">
        <v>0.29166666670000002</v>
      </c>
      <c r="CA165">
        <v>2.08333333E-2</v>
      </c>
      <c r="CB165">
        <v>2.08333333E-2</v>
      </c>
      <c r="CC165">
        <v>6.25E-2</v>
      </c>
      <c r="CD165">
        <v>4.16666667E-2</v>
      </c>
      <c r="CE165">
        <v>2.08333333E-2</v>
      </c>
      <c r="CF165">
        <v>2.08333333E-2</v>
      </c>
      <c r="CG165">
        <v>0.70833333330000003</v>
      </c>
      <c r="CH165">
        <v>0.66666666669999997</v>
      </c>
      <c r="CI165">
        <v>0.39583333329999998</v>
      </c>
      <c r="CJ165">
        <v>0.39583333329999998</v>
      </c>
      <c r="CK165">
        <v>0.3125</v>
      </c>
      <c r="CL165">
        <v>0.375</v>
      </c>
      <c r="CM165">
        <v>0.22916666669999999</v>
      </c>
      <c r="CN165">
        <v>4.16666667E-2</v>
      </c>
      <c r="CO165">
        <v>4.16666667E-2</v>
      </c>
      <c r="CP165">
        <v>6.25E-2</v>
      </c>
      <c r="CQ165">
        <v>2.08333333E-2</v>
      </c>
      <c r="CR165">
        <v>2.08333333E-2</v>
      </c>
      <c r="CS165">
        <v>2.08333333E-2</v>
      </c>
      <c r="CT165">
        <v>2.08333333E-2</v>
      </c>
      <c r="CU165">
        <v>0.14583333330000001</v>
      </c>
      <c r="CV165">
        <v>2.08333333E-2</v>
      </c>
      <c r="CW165">
        <v>2.08333333E-2</v>
      </c>
      <c r="CX165">
        <v>2.08333333E-2</v>
      </c>
      <c r="CY165">
        <v>4.16666667E-2</v>
      </c>
      <c r="CZ165">
        <v>8.3333333300000006E-2</v>
      </c>
      <c r="DA165">
        <v>2.08333333E-2</v>
      </c>
      <c r="DB165">
        <v>0.14583333330000001</v>
      </c>
      <c r="DC165">
        <v>0.1875</v>
      </c>
      <c r="DD165">
        <v>0.1875</v>
      </c>
      <c r="DE165">
        <v>0.25</v>
      </c>
      <c r="DF165">
        <v>0.33333333329999998</v>
      </c>
      <c r="DG165">
        <v>0.41666666670000002</v>
      </c>
      <c r="DH165">
        <v>0.39583333329999998</v>
      </c>
      <c r="DI165">
        <v>0.3125</v>
      </c>
      <c r="DJ165">
        <v>0.35416666670000002</v>
      </c>
      <c r="DK165">
        <v>0.39583333329999998</v>
      </c>
      <c r="DL165">
        <v>0.70833333330000003</v>
      </c>
      <c r="DM165">
        <v>0.64583333330000003</v>
      </c>
      <c r="DN165">
        <v>0.52083333330000003</v>
      </c>
      <c r="DO165">
        <v>0.5</v>
      </c>
      <c r="DP165">
        <v>0.4375</v>
      </c>
      <c r="DQ165">
        <v>0.60416666669999997</v>
      </c>
      <c r="DR165">
        <v>0.4375</v>
      </c>
      <c r="DS165">
        <v>4.16666667E-2</v>
      </c>
      <c r="DT165">
        <v>4.16666667E-2</v>
      </c>
      <c r="DU165">
        <v>4.16666667E-2</v>
      </c>
      <c r="DV165">
        <v>6.25E-2</v>
      </c>
      <c r="DW165">
        <v>2.08333333E-2</v>
      </c>
      <c r="DX165">
        <v>6.25E-2</v>
      </c>
      <c r="DY165">
        <v>4.16666667E-2</v>
      </c>
      <c r="DZ165">
        <v>4.16666667E-2</v>
      </c>
      <c r="EA165">
        <v>2.7826086957</v>
      </c>
      <c r="EB165">
        <v>3.6304347826000001</v>
      </c>
      <c r="EC165">
        <v>3.5652173913</v>
      </c>
      <c r="ED165">
        <v>3.4</v>
      </c>
      <c r="EE165">
        <v>3.4255319149000001</v>
      </c>
      <c r="EF165">
        <v>3.3333333333000001</v>
      </c>
      <c r="EG165">
        <v>3.5652173913</v>
      </c>
      <c r="EH165">
        <v>3.2608695652000002</v>
      </c>
      <c r="EI165">
        <v>0</v>
      </c>
      <c r="EJ165">
        <v>0</v>
      </c>
      <c r="EK165">
        <v>0</v>
      </c>
      <c r="EL165">
        <v>0</v>
      </c>
      <c r="EM165">
        <v>2.08333333E-2</v>
      </c>
      <c r="EN165">
        <v>4.16666667E-2</v>
      </c>
      <c r="EO165">
        <v>8.3333333300000006E-2</v>
      </c>
      <c r="EP165">
        <v>8.3333333300000006E-2</v>
      </c>
      <c r="EQ165">
        <v>6.25E-2</v>
      </c>
      <c r="ER165">
        <v>0.625</v>
      </c>
      <c r="ES165">
        <v>8.3333333300000006E-2</v>
      </c>
      <c r="ET165">
        <v>0</v>
      </c>
      <c r="EU165">
        <v>2.08333333E-2</v>
      </c>
      <c r="EV165">
        <v>0</v>
      </c>
      <c r="EW165">
        <v>6.25E-2</v>
      </c>
      <c r="EX165">
        <v>2.08333333E-2</v>
      </c>
      <c r="EY165">
        <v>0.39583333329999998</v>
      </c>
      <c r="EZ165">
        <v>0.20833333330000001</v>
      </c>
      <c r="FA165">
        <v>0.29166666670000002</v>
      </c>
      <c r="FB165">
        <v>0.41666666670000002</v>
      </c>
      <c r="FC165">
        <v>0.39583333329999998</v>
      </c>
      <c r="FD165">
        <v>0.47916666670000002</v>
      </c>
      <c r="FE165">
        <v>0.6875</v>
      </c>
      <c r="FF165">
        <v>0.66666666669999997</v>
      </c>
      <c r="FG165">
        <v>0.33333333329999998</v>
      </c>
      <c r="FH165">
        <v>0.5625</v>
      </c>
      <c r="FI165">
        <v>0.10416666669999999</v>
      </c>
      <c r="FJ165">
        <v>6.25E-2</v>
      </c>
      <c r="FK165">
        <v>2.08333333E-2</v>
      </c>
      <c r="FL165">
        <v>0.14583333330000001</v>
      </c>
      <c r="FM165">
        <v>0</v>
      </c>
      <c r="FN165">
        <v>0</v>
      </c>
      <c r="FO165">
        <v>0</v>
      </c>
      <c r="FP165">
        <v>0</v>
      </c>
      <c r="FQ165">
        <v>2.08333333E-2</v>
      </c>
      <c r="FR165">
        <v>0</v>
      </c>
      <c r="FS165">
        <v>2.08333333E-2</v>
      </c>
      <c r="FT165">
        <v>2.08333333E-2</v>
      </c>
      <c r="FU165">
        <v>2.08333333E-2</v>
      </c>
      <c r="FV165">
        <v>2.08333333E-2</v>
      </c>
      <c r="FW165">
        <v>2.08333333E-2</v>
      </c>
      <c r="FX165">
        <v>8.3333333300000006E-2</v>
      </c>
      <c r="FY165">
        <v>2.08333333E-2</v>
      </c>
      <c r="FZ165">
        <v>6.25E-2</v>
      </c>
      <c r="GA165">
        <v>0.125</v>
      </c>
      <c r="GB165">
        <v>0.16666666669999999</v>
      </c>
      <c r="GC165">
        <v>0.16666666669999999</v>
      </c>
      <c r="GD165">
        <v>0.125</v>
      </c>
      <c r="GE165">
        <v>0.16666666669999999</v>
      </c>
      <c r="GF165">
        <v>0.125</v>
      </c>
      <c r="GG165">
        <v>0.1875</v>
      </c>
      <c r="GH165">
        <v>0.125</v>
      </c>
      <c r="GI165">
        <v>0.14583333330000001</v>
      </c>
      <c r="GJ165">
        <v>2.9565217390999998</v>
      </c>
      <c r="GK165">
        <v>3.1276595745</v>
      </c>
      <c r="GL165">
        <v>3.1276595745</v>
      </c>
      <c r="GM165">
        <v>2.8510638298000002</v>
      </c>
      <c r="GN165">
        <v>2.8181818181999998</v>
      </c>
      <c r="GO165">
        <v>2.8444444444000001</v>
      </c>
      <c r="GP165">
        <v>0.5</v>
      </c>
      <c r="GQ165">
        <v>0.45833333329999998</v>
      </c>
      <c r="GR165">
        <v>0.41666666670000002</v>
      </c>
      <c r="GS165">
        <v>0.375</v>
      </c>
      <c r="GT165">
        <v>0.33333333329999998</v>
      </c>
      <c r="GU165">
        <v>0.29166666670000002</v>
      </c>
      <c r="GV165">
        <v>4.16666667E-2</v>
      </c>
      <c r="GW165">
        <v>2.08333333E-2</v>
      </c>
      <c r="GX165">
        <v>2.08333333E-2</v>
      </c>
      <c r="GY165">
        <v>2.08333333E-2</v>
      </c>
      <c r="GZ165">
        <v>8.3333333300000006E-2</v>
      </c>
      <c r="HA165">
        <v>6.25E-2</v>
      </c>
      <c r="HB165">
        <v>0.25</v>
      </c>
      <c r="HC165">
        <v>0.33333333329999998</v>
      </c>
      <c r="HD165">
        <v>0.375</v>
      </c>
      <c r="HE165">
        <v>0.29166666670000002</v>
      </c>
      <c r="HF165">
        <v>0.29166666670000002</v>
      </c>
      <c r="HG165">
        <v>0.33333333329999998</v>
      </c>
      <c r="HH165" t="s">
        <v>1004</v>
      </c>
      <c r="HJ165">
        <v>48</v>
      </c>
      <c r="HK165">
        <v>56</v>
      </c>
      <c r="HL165" t="s">
        <v>116</v>
      </c>
      <c r="HM165">
        <v>953</v>
      </c>
      <c r="HN165">
        <v>0</v>
      </c>
    </row>
    <row r="166" spans="1:222" x14ac:dyDescent="0.25">
      <c r="A166">
        <v>609727</v>
      </c>
      <c r="B166" t="s">
        <v>529</v>
      </c>
      <c r="D166" t="s">
        <v>109</v>
      </c>
      <c r="E166" t="s">
        <v>45</v>
      </c>
      <c r="M166" t="s">
        <v>42</v>
      </c>
      <c r="FD166"/>
      <c r="HH166" t="s">
        <v>1005</v>
      </c>
      <c r="HL166" t="s">
        <v>529</v>
      </c>
      <c r="HM166">
        <v>611</v>
      </c>
    </row>
    <row r="167" spans="1:222" x14ac:dyDescent="0.25">
      <c r="A167">
        <v>609728</v>
      </c>
      <c r="B167" t="s">
        <v>563</v>
      </c>
      <c r="C167" t="s">
        <v>42</v>
      </c>
      <c r="D167" t="s">
        <v>53</v>
      </c>
      <c r="E167" s="151">
        <v>0.42</v>
      </c>
      <c r="F167">
        <v>36</v>
      </c>
      <c r="G167" t="s">
        <v>49</v>
      </c>
      <c r="H167">
        <v>37</v>
      </c>
      <c r="I167" t="s">
        <v>49</v>
      </c>
      <c r="J167">
        <v>47</v>
      </c>
      <c r="K167" t="s">
        <v>40</v>
      </c>
      <c r="L167">
        <v>7.8</v>
      </c>
      <c r="M167" t="s">
        <v>42</v>
      </c>
      <c r="N167">
        <v>41.977611940000003</v>
      </c>
      <c r="O167">
        <v>305</v>
      </c>
      <c r="P167">
        <v>305</v>
      </c>
      <c r="Q167">
        <v>10</v>
      </c>
      <c r="R167">
        <v>21</v>
      </c>
      <c r="S167">
        <v>32</v>
      </c>
      <c r="T167">
        <v>216</v>
      </c>
      <c r="U167">
        <v>2</v>
      </c>
      <c r="V167">
        <v>1</v>
      </c>
      <c r="W167">
        <v>7</v>
      </c>
      <c r="X167">
        <v>7</v>
      </c>
      <c r="Y167">
        <v>1.6393442599999999E-2</v>
      </c>
      <c r="Z167">
        <v>1.96721311E-2</v>
      </c>
      <c r="AA167">
        <v>5.5737704899999997E-2</v>
      </c>
      <c r="AB167">
        <v>7.2131147500000006E-2</v>
      </c>
      <c r="AC167">
        <v>9.8360655699999994E-2</v>
      </c>
      <c r="AD167">
        <v>0.12131147539999999</v>
      </c>
      <c r="AE167">
        <v>0.13114754100000001</v>
      </c>
      <c r="AF167">
        <v>0.1016393443</v>
      </c>
      <c r="AG167">
        <v>0.15737704920000001</v>
      </c>
      <c r="AH167">
        <v>0.15737704920000001</v>
      </c>
      <c r="AI167">
        <v>0.44918032790000001</v>
      </c>
      <c r="AJ167">
        <v>0.48196721310000001</v>
      </c>
      <c r="AK167">
        <v>0.44590163929999999</v>
      </c>
      <c r="AL167">
        <v>0.44262295080000003</v>
      </c>
      <c r="AM167">
        <v>0.41311475409999998</v>
      </c>
      <c r="AN167">
        <v>1.96721311E-2</v>
      </c>
      <c r="AO167">
        <v>2.6229508200000001E-2</v>
      </c>
      <c r="AP167">
        <v>2.6229508200000001E-2</v>
      </c>
      <c r="AQ167">
        <v>3.9344262300000002E-2</v>
      </c>
      <c r="AR167">
        <v>4.5901639299999998E-2</v>
      </c>
      <c r="AS167">
        <v>0.39344262299999999</v>
      </c>
      <c r="AT167">
        <v>0.34098360659999999</v>
      </c>
      <c r="AU167">
        <v>0.37049180329999998</v>
      </c>
      <c r="AV167">
        <v>0.28852459019999999</v>
      </c>
      <c r="AW167">
        <v>0.28524590160000002</v>
      </c>
      <c r="AX167">
        <v>3.2441471572</v>
      </c>
      <c r="AY167">
        <v>3.1750841750999999</v>
      </c>
      <c r="AZ167">
        <v>3.1616161616</v>
      </c>
      <c r="BA167">
        <v>2.9863481229</v>
      </c>
      <c r="BB167">
        <v>2.9278350514999998</v>
      </c>
      <c r="BC167">
        <v>1.96721311E-2</v>
      </c>
      <c r="BD167">
        <v>2.29508197E-2</v>
      </c>
      <c r="BE167">
        <v>3.2786885199999997E-2</v>
      </c>
      <c r="BF167">
        <v>8.1967213100000005E-2</v>
      </c>
      <c r="BG167">
        <v>0.15409836069999999</v>
      </c>
      <c r="BH167">
        <v>0.13770491800000001</v>
      </c>
      <c r="BI167">
        <v>6.2295082000000002E-2</v>
      </c>
      <c r="BJ167">
        <v>7.8688524600000004E-2</v>
      </c>
      <c r="BK167">
        <v>0.10491803280000001</v>
      </c>
      <c r="BL167">
        <v>0.14426229509999999</v>
      </c>
      <c r="BM167">
        <v>0.14426229509999999</v>
      </c>
      <c r="BN167">
        <v>0.1016393443</v>
      </c>
      <c r="BO167">
        <v>3.4194630872</v>
      </c>
      <c r="BP167">
        <v>3.3469387755</v>
      </c>
      <c r="BQ167">
        <v>3.2342657343000001</v>
      </c>
      <c r="BR167">
        <v>3.0069686410999998</v>
      </c>
      <c r="BS167">
        <v>2.8203389831000001</v>
      </c>
      <c r="BT167">
        <v>2.9427609428000001</v>
      </c>
      <c r="BU167">
        <v>0.38360655739999999</v>
      </c>
      <c r="BV167">
        <v>0.40327868849999998</v>
      </c>
      <c r="BW167">
        <v>0.40983606560000002</v>
      </c>
      <c r="BX167">
        <v>0.4</v>
      </c>
      <c r="BY167">
        <v>0.39016393440000002</v>
      </c>
      <c r="BZ167">
        <v>0.41311475409999998</v>
      </c>
      <c r="CA167">
        <v>2.29508197E-2</v>
      </c>
      <c r="CB167">
        <v>3.60655738E-2</v>
      </c>
      <c r="CC167">
        <v>6.2295082000000002E-2</v>
      </c>
      <c r="CD167">
        <v>5.9016393399999999E-2</v>
      </c>
      <c r="CE167">
        <v>3.2786885199999997E-2</v>
      </c>
      <c r="CF167">
        <v>2.6229508200000001E-2</v>
      </c>
      <c r="CG167">
        <v>0.51147540979999995</v>
      </c>
      <c r="CH167">
        <v>0.4590163934</v>
      </c>
      <c r="CI167">
        <v>0.39016393440000002</v>
      </c>
      <c r="CJ167">
        <v>0.31475409840000002</v>
      </c>
      <c r="CK167">
        <v>0.27868852459999999</v>
      </c>
      <c r="CL167">
        <v>0.32131147539999999</v>
      </c>
      <c r="CM167">
        <v>0.12459016389999999</v>
      </c>
      <c r="CN167">
        <v>2.6229508200000001E-2</v>
      </c>
      <c r="CO167">
        <v>1.6393442599999999E-2</v>
      </c>
      <c r="CP167">
        <v>2.29508197E-2</v>
      </c>
      <c r="CQ167">
        <v>3.2786885199999997E-2</v>
      </c>
      <c r="CR167">
        <v>2.29508197E-2</v>
      </c>
      <c r="CS167">
        <v>1.6393442599999999E-2</v>
      </c>
      <c r="CT167">
        <v>5.2459016400000003E-2</v>
      </c>
      <c r="CU167">
        <v>0.2229508197</v>
      </c>
      <c r="CV167">
        <v>0.13770491800000001</v>
      </c>
      <c r="CW167">
        <v>0.12786885249999999</v>
      </c>
      <c r="CX167">
        <v>0.13770491800000001</v>
      </c>
      <c r="CY167">
        <v>0.13770491800000001</v>
      </c>
      <c r="CZ167">
        <v>0.12131147539999999</v>
      </c>
      <c r="DA167">
        <v>8.1967213100000005E-2</v>
      </c>
      <c r="DB167">
        <v>0.1016393443</v>
      </c>
      <c r="DC167">
        <v>0.36721311480000002</v>
      </c>
      <c r="DD167">
        <v>0.43934426230000001</v>
      </c>
      <c r="DE167">
        <v>0.46557377049999998</v>
      </c>
      <c r="DF167">
        <v>0.43934426230000001</v>
      </c>
      <c r="DG167">
        <v>0.4786885246</v>
      </c>
      <c r="DH167">
        <v>0.4786885246</v>
      </c>
      <c r="DI167">
        <v>0.40983606560000002</v>
      </c>
      <c r="DJ167">
        <v>0.44262295080000003</v>
      </c>
      <c r="DK167">
        <v>0.2131147541</v>
      </c>
      <c r="DL167">
        <v>0.34754098360000002</v>
      </c>
      <c r="DM167">
        <v>0.34754098360000002</v>
      </c>
      <c r="DN167">
        <v>0.3540983607</v>
      </c>
      <c r="DO167">
        <v>0.29836065569999998</v>
      </c>
      <c r="DP167">
        <v>0.31475409840000002</v>
      </c>
      <c r="DQ167">
        <v>0.43278688520000003</v>
      </c>
      <c r="DR167">
        <v>0.33770491800000002</v>
      </c>
      <c r="DS167">
        <v>7.2131147500000006E-2</v>
      </c>
      <c r="DT167">
        <v>4.9180327900000001E-2</v>
      </c>
      <c r="DU167">
        <v>4.2622950800000003E-2</v>
      </c>
      <c r="DV167">
        <v>4.5901639299999998E-2</v>
      </c>
      <c r="DW167">
        <v>5.2459016400000003E-2</v>
      </c>
      <c r="DX167">
        <v>6.2295082000000002E-2</v>
      </c>
      <c r="DY167">
        <v>5.9016393399999999E-2</v>
      </c>
      <c r="DZ167">
        <v>6.5573770500000003E-2</v>
      </c>
      <c r="EA167">
        <v>2.7208480564999999</v>
      </c>
      <c r="EB167">
        <v>3.1655172413999999</v>
      </c>
      <c r="EC167">
        <v>3.1952054794999998</v>
      </c>
      <c r="ED167">
        <v>3.1786941580999999</v>
      </c>
      <c r="EE167">
        <v>3.1003460208</v>
      </c>
      <c r="EF167">
        <v>3.1573426573000001</v>
      </c>
      <c r="EG167">
        <v>3.3379790941</v>
      </c>
      <c r="EH167">
        <v>3.1403508771999999</v>
      </c>
      <c r="EI167">
        <v>9.8360656000000008E-3</v>
      </c>
      <c r="EJ167">
        <v>9.8360656000000008E-3</v>
      </c>
      <c r="EK167">
        <v>1.6393442599999999E-2</v>
      </c>
      <c r="EL167">
        <v>2.29508197E-2</v>
      </c>
      <c r="EM167">
        <v>9.1803278700000004E-2</v>
      </c>
      <c r="EN167">
        <v>8.1967213100000005E-2</v>
      </c>
      <c r="EO167">
        <v>9.8360655699999994E-2</v>
      </c>
      <c r="EP167">
        <v>0.15409836069999999</v>
      </c>
      <c r="EQ167">
        <v>0.1147540984</v>
      </c>
      <c r="ER167">
        <v>0.27540983610000003</v>
      </c>
      <c r="ES167">
        <v>0.12459016389999999</v>
      </c>
      <c r="ET167">
        <v>1.6393442599999999E-2</v>
      </c>
      <c r="EU167">
        <v>1.6393442599999999E-2</v>
      </c>
      <c r="EV167">
        <v>0</v>
      </c>
      <c r="EW167">
        <v>0.12786885249999999</v>
      </c>
      <c r="EX167">
        <v>6.2295082000000002E-2</v>
      </c>
      <c r="EY167">
        <v>0.4</v>
      </c>
      <c r="EZ167">
        <v>0.3540983607</v>
      </c>
      <c r="FA167">
        <v>0.36721311480000002</v>
      </c>
      <c r="FB167">
        <v>0.38360655739999999</v>
      </c>
      <c r="FC167">
        <v>0.40327868849999998</v>
      </c>
      <c r="FD167">
        <v>0.2918032787</v>
      </c>
      <c r="FE167">
        <v>0.38360655739999999</v>
      </c>
      <c r="FF167">
        <v>0.39344262299999999</v>
      </c>
      <c r="FG167">
        <v>0.25245901640000001</v>
      </c>
      <c r="FH167">
        <v>0.31147540979999999</v>
      </c>
      <c r="FI167">
        <v>0.24262295079999999</v>
      </c>
      <c r="FJ167">
        <v>0.18360655740000001</v>
      </c>
      <c r="FK167">
        <v>0.1508196721</v>
      </c>
      <c r="FL167">
        <v>0.15409836069999999</v>
      </c>
      <c r="FM167">
        <v>0.1606557377</v>
      </c>
      <c r="FN167">
        <v>9.8360656000000008E-3</v>
      </c>
      <c r="FO167">
        <v>6.5573769999999997E-3</v>
      </c>
      <c r="FP167">
        <v>1.6393442599999999E-2</v>
      </c>
      <c r="FQ167">
        <v>1.96721311E-2</v>
      </c>
      <c r="FR167">
        <v>9.8360656000000008E-3</v>
      </c>
      <c r="FS167">
        <v>3.9344262300000002E-2</v>
      </c>
      <c r="FT167">
        <v>5.5737704899999997E-2</v>
      </c>
      <c r="FU167">
        <v>7.2131147500000006E-2</v>
      </c>
      <c r="FV167">
        <v>6.2295082000000002E-2</v>
      </c>
      <c r="FW167">
        <v>5.2459016400000003E-2</v>
      </c>
      <c r="FX167">
        <v>3.60655738E-2</v>
      </c>
      <c r="FY167">
        <v>2.9508196699999999E-2</v>
      </c>
      <c r="FZ167">
        <v>2.29508197E-2</v>
      </c>
      <c r="GA167">
        <v>5.5737704899999997E-2</v>
      </c>
      <c r="GB167">
        <v>3.9344262300000002E-2</v>
      </c>
      <c r="GC167">
        <v>3.9344262300000002E-2</v>
      </c>
      <c r="GD167">
        <v>0.17049180329999999</v>
      </c>
      <c r="GE167">
        <v>0.12786885249999999</v>
      </c>
      <c r="GF167">
        <v>0.12786885249999999</v>
      </c>
      <c r="GG167">
        <v>0.14426229509999999</v>
      </c>
      <c r="GH167">
        <v>0.1606557377</v>
      </c>
      <c r="GI167">
        <v>0.11147540979999999</v>
      </c>
      <c r="GJ167">
        <v>3.0137457044999998</v>
      </c>
      <c r="GK167">
        <v>3.1228668942</v>
      </c>
      <c r="GL167">
        <v>3.1072664360000002</v>
      </c>
      <c r="GM167">
        <v>3.0207612457000002</v>
      </c>
      <c r="GN167">
        <v>3.0104895104999998</v>
      </c>
      <c r="GO167">
        <v>3.1541095889999999</v>
      </c>
      <c r="GP167">
        <v>0.49180327870000001</v>
      </c>
      <c r="GQ167">
        <v>0.49836065569999999</v>
      </c>
      <c r="GR167">
        <v>0.5213114754</v>
      </c>
      <c r="GS167">
        <v>0.47213114750000001</v>
      </c>
      <c r="GT167">
        <v>0.4885245902</v>
      </c>
      <c r="GU167">
        <v>0.468852459</v>
      </c>
      <c r="GV167">
        <v>4.5901639299999998E-2</v>
      </c>
      <c r="GW167">
        <v>3.9344262300000002E-2</v>
      </c>
      <c r="GX167">
        <v>5.2459016400000003E-2</v>
      </c>
      <c r="GY167">
        <v>5.2459016400000003E-2</v>
      </c>
      <c r="GZ167">
        <v>6.2295082000000002E-2</v>
      </c>
      <c r="HA167">
        <v>4.2622950800000003E-2</v>
      </c>
      <c r="HB167">
        <v>0.25573770489999997</v>
      </c>
      <c r="HC167">
        <v>0.30491803280000002</v>
      </c>
      <c r="HD167">
        <v>0.27540983610000003</v>
      </c>
      <c r="HE167">
        <v>0.27540983610000003</v>
      </c>
      <c r="HF167">
        <v>0.2491803279</v>
      </c>
      <c r="HG167">
        <v>0.33770491800000002</v>
      </c>
      <c r="HH167" t="s">
        <v>1006</v>
      </c>
      <c r="HI167">
        <v>42</v>
      </c>
      <c r="HJ167">
        <v>305</v>
      </c>
      <c r="HK167">
        <v>450</v>
      </c>
      <c r="HL167" t="s">
        <v>563</v>
      </c>
      <c r="HM167">
        <v>1072</v>
      </c>
      <c r="HN167">
        <v>9</v>
      </c>
    </row>
    <row r="168" spans="1:222" x14ac:dyDescent="0.25">
      <c r="A168">
        <v>609729</v>
      </c>
      <c r="B168" t="s">
        <v>579</v>
      </c>
      <c r="D168" t="s">
        <v>53</v>
      </c>
      <c r="E168" t="s">
        <v>45</v>
      </c>
      <c r="M168" t="s">
        <v>42</v>
      </c>
      <c r="N168">
        <v>5.5489260143000001</v>
      </c>
      <c r="O168">
        <v>74</v>
      </c>
      <c r="P168">
        <v>74</v>
      </c>
      <c r="Q168">
        <v>6</v>
      </c>
      <c r="R168">
        <v>5</v>
      </c>
      <c r="S168">
        <v>1</v>
      </c>
      <c r="T168">
        <v>58</v>
      </c>
      <c r="U168">
        <v>1</v>
      </c>
      <c r="V168">
        <v>0</v>
      </c>
      <c r="W168">
        <v>0</v>
      </c>
      <c r="X168">
        <v>1</v>
      </c>
      <c r="Y168">
        <v>1.3513513499999999E-2</v>
      </c>
      <c r="Z168">
        <v>0</v>
      </c>
      <c r="AA168">
        <v>1.3513513499999999E-2</v>
      </c>
      <c r="AB168">
        <v>0</v>
      </c>
      <c r="AC168">
        <v>9.4594594599999998E-2</v>
      </c>
      <c r="AD168">
        <v>4.05405405E-2</v>
      </c>
      <c r="AE168">
        <v>2.7027026999999999E-2</v>
      </c>
      <c r="AF168">
        <v>9.4594594599999998E-2</v>
      </c>
      <c r="AG168">
        <v>0.14864864859999999</v>
      </c>
      <c r="AH168">
        <v>0.2297297297</v>
      </c>
      <c r="AI168">
        <v>0.47297297300000002</v>
      </c>
      <c r="AJ168">
        <v>0.51351351349999996</v>
      </c>
      <c r="AK168">
        <v>0.43243243240000001</v>
      </c>
      <c r="AL168">
        <v>0.39189189190000001</v>
      </c>
      <c r="AM168">
        <v>0.35135135140000001</v>
      </c>
      <c r="AN168">
        <v>0</v>
      </c>
      <c r="AO168">
        <v>1.3513513499999999E-2</v>
      </c>
      <c r="AP168">
        <v>0</v>
      </c>
      <c r="AQ168">
        <v>5.4054054099999999E-2</v>
      </c>
      <c r="AR168">
        <v>0</v>
      </c>
      <c r="AS168">
        <v>0.47297297300000002</v>
      </c>
      <c r="AT168">
        <v>0.44594594589999997</v>
      </c>
      <c r="AU168">
        <v>0.4594594595</v>
      </c>
      <c r="AV168">
        <v>0.40540540539999997</v>
      </c>
      <c r="AW168">
        <v>0.32432432430000002</v>
      </c>
      <c r="AX168">
        <v>3.4054054053999998</v>
      </c>
      <c r="AY168">
        <v>3.4246575342000001</v>
      </c>
      <c r="AZ168">
        <v>3.3378378378</v>
      </c>
      <c r="BA168">
        <v>3.2714285714</v>
      </c>
      <c r="BB168">
        <v>2.9054054053999998</v>
      </c>
      <c r="BC168">
        <v>0</v>
      </c>
      <c r="BD168">
        <v>0</v>
      </c>
      <c r="BE168">
        <v>0</v>
      </c>
      <c r="BF168">
        <v>0</v>
      </c>
      <c r="BG168">
        <v>4.05405405E-2</v>
      </c>
      <c r="BH168">
        <v>1.3513513499999999E-2</v>
      </c>
      <c r="BI168">
        <v>0</v>
      </c>
      <c r="BJ168">
        <v>0</v>
      </c>
      <c r="BK168">
        <v>1.3513513499999999E-2</v>
      </c>
      <c r="BL168">
        <v>0.1081081081</v>
      </c>
      <c r="BM168">
        <v>0.14864864859999999</v>
      </c>
      <c r="BN168">
        <v>0.1081081081</v>
      </c>
      <c r="BO168">
        <v>3.8630136986000001</v>
      </c>
      <c r="BP168">
        <v>3.8513513514</v>
      </c>
      <c r="BQ168">
        <v>3.7397260274000002</v>
      </c>
      <c r="BR168">
        <v>3.4794520547999999</v>
      </c>
      <c r="BS168">
        <v>3.3287671233</v>
      </c>
      <c r="BT168">
        <v>3.5</v>
      </c>
      <c r="BU168">
        <v>0.1351351351</v>
      </c>
      <c r="BV168">
        <v>0.14864864859999999</v>
      </c>
      <c r="BW168">
        <v>0.2297297297</v>
      </c>
      <c r="BX168">
        <v>0.29729729729999999</v>
      </c>
      <c r="BY168">
        <v>0.24324324319999999</v>
      </c>
      <c r="BZ168">
        <v>0.24324324319999999</v>
      </c>
      <c r="CA168">
        <v>1.3513513499999999E-2</v>
      </c>
      <c r="CB168">
        <v>0</v>
      </c>
      <c r="CC168">
        <v>1.3513513499999999E-2</v>
      </c>
      <c r="CD168">
        <v>1.3513513499999999E-2</v>
      </c>
      <c r="CE168">
        <v>1.3513513499999999E-2</v>
      </c>
      <c r="CF168">
        <v>0</v>
      </c>
      <c r="CG168">
        <v>0.85135135139999996</v>
      </c>
      <c r="CH168">
        <v>0.85135135139999996</v>
      </c>
      <c r="CI168">
        <v>0.74324324320000001</v>
      </c>
      <c r="CJ168">
        <v>0.58108108110000001</v>
      </c>
      <c r="CK168">
        <v>0.55405405409999997</v>
      </c>
      <c r="CL168">
        <v>0.63513513509999997</v>
      </c>
      <c r="CM168">
        <v>9.4594594599999998E-2</v>
      </c>
      <c r="CN168">
        <v>1.3513513499999999E-2</v>
      </c>
      <c r="CO168">
        <v>0</v>
      </c>
      <c r="CP168">
        <v>0</v>
      </c>
      <c r="CQ168">
        <v>1.3513513499999999E-2</v>
      </c>
      <c r="CR168">
        <v>0</v>
      </c>
      <c r="CS168">
        <v>0</v>
      </c>
      <c r="CT168">
        <v>1.3513513499999999E-2</v>
      </c>
      <c r="CU168">
        <v>0.2297297297</v>
      </c>
      <c r="CV168">
        <v>9.4594594599999998E-2</v>
      </c>
      <c r="CW168">
        <v>6.7567567600000003E-2</v>
      </c>
      <c r="CX168">
        <v>5.4054054099999999E-2</v>
      </c>
      <c r="CY168">
        <v>5.4054054099999999E-2</v>
      </c>
      <c r="CZ168">
        <v>4.05405405E-2</v>
      </c>
      <c r="DA168">
        <v>1.3513513499999999E-2</v>
      </c>
      <c r="DB168">
        <v>0.1081081081</v>
      </c>
      <c r="DC168">
        <v>0.29729729729999999</v>
      </c>
      <c r="DD168">
        <v>0.41891891889999999</v>
      </c>
      <c r="DE168">
        <v>0.4594594595</v>
      </c>
      <c r="DF168">
        <v>0.41891891889999999</v>
      </c>
      <c r="DG168">
        <v>0.44594594589999997</v>
      </c>
      <c r="DH168">
        <v>0.35135135140000001</v>
      </c>
      <c r="DI168">
        <v>0.24324324319999999</v>
      </c>
      <c r="DJ168">
        <v>0.29729729729999999</v>
      </c>
      <c r="DK168">
        <v>0.29729729729999999</v>
      </c>
      <c r="DL168">
        <v>0.44594594589999997</v>
      </c>
      <c r="DM168">
        <v>0.44594594589999997</v>
      </c>
      <c r="DN168">
        <v>0.48648648649999998</v>
      </c>
      <c r="DO168">
        <v>0.4594594595</v>
      </c>
      <c r="DP168">
        <v>0.58108108110000001</v>
      </c>
      <c r="DQ168">
        <v>0.71621621619999998</v>
      </c>
      <c r="DR168">
        <v>0.55405405409999997</v>
      </c>
      <c r="DS168">
        <v>8.1081081099999994E-2</v>
      </c>
      <c r="DT168">
        <v>2.7027026999999999E-2</v>
      </c>
      <c r="DU168">
        <v>2.7027026999999999E-2</v>
      </c>
      <c r="DV168">
        <v>4.05405405E-2</v>
      </c>
      <c r="DW168">
        <v>2.7027026999999999E-2</v>
      </c>
      <c r="DX168">
        <v>2.7027026999999999E-2</v>
      </c>
      <c r="DY168">
        <v>2.7027026999999999E-2</v>
      </c>
      <c r="DZ168">
        <v>2.7027026999999999E-2</v>
      </c>
      <c r="EA168">
        <v>2.8676470587999998</v>
      </c>
      <c r="EB168">
        <v>3.3333333333000001</v>
      </c>
      <c r="EC168">
        <v>3.3888888889</v>
      </c>
      <c r="ED168">
        <v>3.4507042254</v>
      </c>
      <c r="EE168">
        <v>3.3888888889</v>
      </c>
      <c r="EF168">
        <v>3.5555555555999998</v>
      </c>
      <c r="EG168">
        <v>3.7222222222000001</v>
      </c>
      <c r="EH168">
        <v>3.4305555555999998</v>
      </c>
      <c r="EI168">
        <v>1.3513513499999999E-2</v>
      </c>
      <c r="EJ168">
        <v>0</v>
      </c>
      <c r="EK168">
        <v>0</v>
      </c>
      <c r="EL168">
        <v>0</v>
      </c>
      <c r="EM168">
        <v>2.7027026999999999E-2</v>
      </c>
      <c r="EN168">
        <v>5.4054054099999999E-2</v>
      </c>
      <c r="EO168">
        <v>4.05405405E-2</v>
      </c>
      <c r="EP168">
        <v>0.20270270269999999</v>
      </c>
      <c r="EQ168">
        <v>0.21621621620000001</v>
      </c>
      <c r="ER168">
        <v>0.35135135140000001</v>
      </c>
      <c r="ES168">
        <v>9.4594594599999998E-2</v>
      </c>
      <c r="ET168">
        <v>1.3513513499999999E-2</v>
      </c>
      <c r="EU168">
        <v>1.3513513499999999E-2</v>
      </c>
      <c r="EV168">
        <v>0</v>
      </c>
      <c r="EW168">
        <v>9.4594594599999998E-2</v>
      </c>
      <c r="EX168">
        <v>1.3513513499999999E-2</v>
      </c>
      <c r="EY168">
        <v>0.39189189190000001</v>
      </c>
      <c r="EZ168">
        <v>0.28378378380000002</v>
      </c>
      <c r="FA168">
        <v>0.32432432430000002</v>
      </c>
      <c r="FB168">
        <v>0.29729729729999999</v>
      </c>
      <c r="FC168">
        <v>0.37837837839999999</v>
      </c>
      <c r="FD168">
        <v>0.40540540539999997</v>
      </c>
      <c r="FE168">
        <v>0.5</v>
      </c>
      <c r="FF168">
        <v>0.4594594595</v>
      </c>
      <c r="FG168">
        <v>0.37837837839999999</v>
      </c>
      <c r="FH168">
        <v>0.43243243240000001</v>
      </c>
      <c r="FI168">
        <v>0.12162162159999999</v>
      </c>
      <c r="FJ168">
        <v>0.14864864859999999</v>
      </c>
      <c r="FK168">
        <v>0.1351351351</v>
      </c>
      <c r="FL168">
        <v>0.17567567570000001</v>
      </c>
      <c r="FM168">
        <v>0.1351351351</v>
      </c>
      <c r="FN168">
        <v>4.05405405E-2</v>
      </c>
      <c r="FO168">
        <v>2.7027026999999999E-2</v>
      </c>
      <c r="FP168">
        <v>2.7027026999999999E-2</v>
      </c>
      <c r="FQ168">
        <v>1.3513513499999999E-2</v>
      </c>
      <c r="FR168">
        <v>1.3513513499999999E-2</v>
      </c>
      <c r="FS168">
        <v>2.7027026999999999E-2</v>
      </c>
      <c r="FT168">
        <v>2.7027026999999999E-2</v>
      </c>
      <c r="FU168">
        <v>5.4054054099999999E-2</v>
      </c>
      <c r="FV168">
        <v>4.05405405E-2</v>
      </c>
      <c r="FW168">
        <v>2.7027026999999999E-2</v>
      </c>
      <c r="FX168">
        <v>2.7027026999999999E-2</v>
      </c>
      <c r="FY168">
        <v>1.3513513499999999E-2</v>
      </c>
      <c r="FZ168">
        <v>1.3513513499999999E-2</v>
      </c>
      <c r="GA168">
        <v>0</v>
      </c>
      <c r="GB168">
        <v>6.7567567600000003E-2</v>
      </c>
      <c r="GC168">
        <v>1.3513513499999999E-2</v>
      </c>
      <c r="GD168">
        <v>0.20270270269999999</v>
      </c>
      <c r="GE168">
        <v>0.12162162159999999</v>
      </c>
      <c r="GF168">
        <v>0.1081081081</v>
      </c>
      <c r="GG168">
        <v>0.21621621620000001</v>
      </c>
      <c r="GH168">
        <v>0.1081081081</v>
      </c>
      <c r="GI168">
        <v>0.12162162159999999</v>
      </c>
      <c r="GJ168">
        <v>3.0138888889</v>
      </c>
      <c r="GK168">
        <v>3.25</v>
      </c>
      <c r="GL168">
        <v>3.2222222222000001</v>
      </c>
      <c r="GM168">
        <v>3.125</v>
      </c>
      <c r="GN168">
        <v>3.0985915493</v>
      </c>
      <c r="GO168">
        <v>3.2142857142999999</v>
      </c>
      <c r="GP168">
        <v>0.47297297300000002</v>
      </c>
      <c r="GQ168">
        <v>0.44594594589999997</v>
      </c>
      <c r="GR168">
        <v>0.5</v>
      </c>
      <c r="GS168">
        <v>0.41891891889999999</v>
      </c>
      <c r="GT168">
        <v>0.44594594589999997</v>
      </c>
      <c r="GU168">
        <v>0.4594594595</v>
      </c>
      <c r="GV168">
        <v>2.7027026999999999E-2</v>
      </c>
      <c r="GW168">
        <v>2.7027026999999999E-2</v>
      </c>
      <c r="GX168">
        <v>2.7027026999999999E-2</v>
      </c>
      <c r="GY168">
        <v>2.7027026999999999E-2</v>
      </c>
      <c r="GZ168">
        <v>4.05405405E-2</v>
      </c>
      <c r="HA168">
        <v>5.4054054099999999E-2</v>
      </c>
      <c r="HB168">
        <v>0.2702702703</v>
      </c>
      <c r="HC168">
        <v>0.39189189190000001</v>
      </c>
      <c r="HD168">
        <v>0.35135135140000001</v>
      </c>
      <c r="HE168">
        <v>0.33783783779999998</v>
      </c>
      <c r="HF168">
        <v>0.33783783779999998</v>
      </c>
      <c r="HG168">
        <v>0.35135135140000001</v>
      </c>
      <c r="HH168" t="s">
        <v>1007</v>
      </c>
      <c r="HJ168">
        <v>74</v>
      </c>
      <c r="HK168">
        <v>93</v>
      </c>
      <c r="HL168" t="s">
        <v>579</v>
      </c>
      <c r="HM168">
        <v>1676</v>
      </c>
      <c r="HN168">
        <v>2</v>
      </c>
    </row>
    <row r="169" spans="1:222" x14ac:dyDescent="0.25">
      <c r="A169">
        <v>609730</v>
      </c>
      <c r="B169" t="s">
        <v>580</v>
      </c>
      <c r="C169" t="s">
        <v>42</v>
      </c>
      <c r="D169" t="s">
        <v>60</v>
      </c>
      <c r="E169" s="151">
        <v>0.32</v>
      </c>
      <c r="F169">
        <v>56</v>
      </c>
      <c r="G169" t="s">
        <v>40</v>
      </c>
      <c r="H169">
        <v>50</v>
      </c>
      <c r="I169" t="s">
        <v>40</v>
      </c>
      <c r="J169">
        <v>41</v>
      </c>
      <c r="K169" t="s">
        <v>40</v>
      </c>
      <c r="L169">
        <v>8.3800000000000008</v>
      </c>
      <c r="M169" t="s">
        <v>42</v>
      </c>
      <c r="N169">
        <v>31.901408451000002</v>
      </c>
      <c r="O169">
        <v>400</v>
      </c>
      <c r="P169">
        <v>400</v>
      </c>
      <c r="Q169">
        <v>71</v>
      </c>
      <c r="R169">
        <v>68</v>
      </c>
      <c r="S169">
        <v>58</v>
      </c>
      <c r="T169">
        <v>168</v>
      </c>
      <c r="U169">
        <v>1</v>
      </c>
      <c r="V169">
        <v>2</v>
      </c>
      <c r="W169">
        <v>11</v>
      </c>
      <c r="X169">
        <v>9</v>
      </c>
      <c r="Y169">
        <v>0.01</v>
      </c>
      <c r="Z169">
        <v>5.0000000000000001E-3</v>
      </c>
      <c r="AA169">
        <v>5.0000000000000001E-3</v>
      </c>
      <c r="AB169">
        <v>0.03</v>
      </c>
      <c r="AC169">
        <v>8.5000000000000006E-2</v>
      </c>
      <c r="AD169">
        <v>5.7500000000000002E-2</v>
      </c>
      <c r="AE169">
        <v>4.2500000000000003E-2</v>
      </c>
      <c r="AF169">
        <v>5.7500000000000002E-2</v>
      </c>
      <c r="AG169">
        <v>0.14249999999999999</v>
      </c>
      <c r="AH169">
        <v>0.155</v>
      </c>
      <c r="AI169">
        <v>0.41499999999999998</v>
      </c>
      <c r="AJ169">
        <v>0.45</v>
      </c>
      <c r="AK169">
        <v>0.26</v>
      </c>
      <c r="AL169">
        <v>0.39750000000000002</v>
      </c>
      <c r="AM169">
        <v>0.35749999999999998</v>
      </c>
      <c r="AN169">
        <v>1.2500000000000001E-2</v>
      </c>
      <c r="AO169">
        <v>0.05</v>
      </c>
      <c r="AP169">
        <v>0.03</v>
      </c>
      <c r="AQ169">
        <v>3.2500000000000001E-2</v>
      </c>
      <c r="AR169">
        <v>1.4999999999999999E-2</v>
      </c>
      <c r="AS169">
        <v>0.505</v>
      </c>
      <c r="AT169">
        <v>0.45250000000000001</v>
      </c>
      <c r="AU169">
        <v>0.64749999999999996</v>
      </c>
      <c r="AV169">
        <v>0.39750000000000002</v>
      </c>
      <c r="AW169">
        <v>0.38750000000000001</v>
      </c>
      <c r="AX169">
        <v>3.4329113923999999</v>
      </c>
      <c r="AY169">
        <v>3.4210526315999998</v>
      </c>
      <c r="AZ169">
        <v>3.5979381443</v>
      </c>
      <c r="BA169">
        <v>3.2015503876000002</v>
      </c>
      <c r="BB169">
        <v>3.0634517766</v>
      </c>
      <c r="BC169">
        <v>0.01</v>
      </c>
      <c r="BD169">
        <v>7.4999999999999997E-3</v>
      </c>
      <c r="BE169">
        <v>1.7500000000000002E-2</v>
      </c>
      <c r="BF169">
        <v>8.5000000000000006E-2</v>
      </c>
      <c r="BG169">
        <v>0.16250000000000001</v>
      </c>
      <c r="BH169">
        <v>9.7500000000000003E-2</v>
      </c>
      <c r="BI169">
        <v>0.03</v>
      </c>
      <c r="BJ169">
        <v>5.5E-2</v>
      </c>
      <c r="BK169">
        <v>6.7500000000000004E-2</v>
      </c>
      <c r="BL169">
        <v>0.1275</v>
      </c>
      <c r="BM169">
        <v>0.1525</v>
      </c>
      <c r="BN169">
        <v>0.14000000000000001</v>
      </c>
      <c r="BO169">
        <v>3.6151898733999999</v>
      </c>
      <c r="BP169">
        <v>3.5424164523999999</v>
      </c>
      <c r="BQ169">
        <v>3.4036458333000001</v>
      </c>
      <c r="BR169">
        <v>3.1454545454999998</v>
      </c>
      <c r="BS169">
        <v>2.9254498715000001</v>
      </c>
      <c r="BT169">
        <v>3.0974358974</v>
      </c>
      <c r="BU169">
        <v>0.28999999999999998</v>
      </c>
      <c r="BV169">
        <v>0.3125</v>
      </c>
      <c r="BW169">
        <v>0.38500000000000001</v>
      </c>
      <c r="BX169">
        <v>0.3125</v>
      </c>
      <c r="BY169">
        <v>0.2525</v>
      </c>
      <c r="BZ169">
        <v>0.3075</v>
      </c>
      <c r="CA169">
        <v>1.2500000000000001E-2</v>
      </c>
      <c r="CB169">
        <v>2.75E-2</v>
      </c>
      <c r="CC169">
        <v>0.04</v>
      </c>
      <c r="CD169">
        <v>3.7499999999999999E-2</v>
      </c>
      <c r="CE169">
        <v>2.75E-2</v>
      </c>
      <c r="CF169">
        <v>2.5000000000000001E-2</v>
      </c>
      <c r="CG169">
        <v>0.65749999999999997</v>
      </c>
      <c r="CH169">
        <v>0.59750000000000003</v>
      </c>
      <c r="CI169">
        <v>0.49</v>
      </c>
      <c r="CJ169">
        <v>0.4375</v>
      </c>
      <c r="CK169">
        <v>0.40500000000000003</v>
      </c>
      <c r="CL169">
        <v>0.43</v>
      </c>
      <c r="CM169">
        <v>0.1125</v>
      </c>
      <c r="CN169">
        <v>1.2500000000000001E-2</v>
      </c>
      <c r="CO169">
        <v>7.4999999999999997E-3</v>
      </c>
      <c r="CP169">
        <v>1.7500000000000002E-2</v>
      </c>
      <c r="CQ169">
        <v>2.5000000000000001E-2</v>
      </c>
      <c r="CR169">
        <v>1.2500000000000001E-2</v>
      </c>
      <c r="CS169">
        <v>1.2500000000000001E-2</v>
      </c>
      <c r="CT169">
        <v>2.5000000000000001E-2</v>
      </c>
      <c r="CU169">
        <v>0.19</v>
      </c>
      <c r="CV169">
        <v>0.05</v>
      </c>
      <c r="CW169">
        <v>6.7500000000000004E-2</v>
      </c>
      <c r="CX169">
        <v>8.2500000000000004E-2</v>
      </c>
      <c r="CY169">
        <v>0.11</v>
      </c>
      <c r="CZ169">
        <v>6.5000000000000002E-2</v>
      </c>
      <c r="DA169">
        <v>3.2500000000000001E-2</v>
      </c>
      <c r="DB169">
        <v>9.7500000000000003E-2</v>
      </c>
      <c r="DC169">
        <v>0.34250000000000003</v>
      </c>
      <c r="DD169">
        <v>0.42499999999999999</v>
      </c>
      <c r="DE169">
        <v>0.38250000000000001</v>
      </c>
      <c r="DF169">
        <v>0.38</v>
      </c>
      <c r="DG169">
        <v>0.41499999999999998</v>
      </c>
      <c r="DH169">
        <v>0.38750000000000001</v>
      </c>
      <c r="DI169">
        <v>0.34</v>
      </c>
      <c r="DJ169">
        <v>0.33500000000000002</v>
      </c>
      <c r="DK169">
        <v>0.28499999999999998</v>
      </c>
      <c r="DL169">
        <v>0.47499999999999998</v>
      </c>
      <c r="DM169">
        <v>0.47749999999999998</v>
      </c>
      <c r="DN169">
        <v>0.45500000000000002</v>
      </c>
      <c r="DO169">
        <v>0.39</v>
      </c>
      <c r="DP169">
        <v>0.48</v>
      </c>
      <c r="DQ169">
        <v>0.55249999999999999</v>
      </c>
      <c r="DR169">
        <v>0.48499999999999999</v>
      </c>
      <c r="DS169">
        <v>7.0000000000000007E-2</v>
      </c>
      <c r="DT169">
        <v>3.7499999999999999E-2</v>
      </c>
      <c r="DU169">
        <v>6.5000000000000002E-2</v>
      </c>
      <c r="DV169">
        <v>6.5000000000000002E-2</v>
      </c>
      <c r="DW169">
        <v>0.06</v>
      </c>
      <c r="DX169">
        <v>5.5E-2</v>
      </c>
      <c r="DY169">
        <v>6.25E-2</v>
      </c>
      <c r="DZ169">
        <v>5.7500000000000002E-2</v>
      </c>
      <c r="EA169">
        <v>2.8602150538000002</v>
      </c>
      <c r="EB169">
        <v>3.4155844156000001</v>
      </c>
      <c r="EC169">
        <v>3.4224598930000001</v>
      </c>
      <c r="ED169">
        <v>3.3609625668000001</v>
      </c>
      <c r="EE169">
        <v>3.2446808511</v>
      </c>
      <c r="EF169">
        <v>3.4126984127000002</v>
      </c>
      <c r="EG169">
        <v>3.528</v>
      </c>
      <c r="EH169">
        <v>3.3580901857000001</v>
      </c>
      <c r="EI169">
        <v>0.01</v>
      </c>
      <c r="EJ169">
        <v>2.5000000000000001E-3</v>
      </c>
      <c r="EK169">
        <v>1.2500000000000001E-2</v>
      </c>
      <c r="EL169">
        <v>1.2500000000000001E-2</v>
      </c>
      <c r="EM169">
        <v>0.04</v>
      </c>
      <c r="EN169">
        <v>0.05</v>
      </c>
      <c r="EO169">
        <v>8.2500000000000004E-2</v>
      </c>
      <c r="EP169">
        <v>0.21</v>
      </c>
      <c r="EQ169">
        <v>0.15</v>
      </c>
      <c r="ER169">
        <v>0.35</v>
      </c>
      <c r="ES169">
        <v>0.08</v>
      </c>
      <c r="ET169">
        <v>0.01</v>
      </c>
      <c r="EU169">
        <v>2.2499999999999999E-2</v>
      </c>
      <c r="EV169">
        <v>2.5000000000000001E-2</v>
      </c>
      <c r="EW169">
        <v>0.17249999999999999</v>
      </c>
      <c r="EX169">
        <v>4.2500000000000003E-2</v>
      </c>
      <c r="EY169">
        <v>0.39</v>
      </c>
      <c r="EZ169">
        <v>0.36749999999999999</v>
      </c>
      <c r="FA169">
        <v>0.38</v>
      </c>
      <c r="FB169">
        <v>0.3775</v>
      </c>
      <c r="FC169">
        <v>0.46</v>
      </c>
      <c r="FD169">
        <v>0.29499999999999998</v>
      </c>
      <c r="FE169">
        <v>0.3775</v>
      </c>
      <c r="FF169">
        <v>0.33</v>
      </c>
      <c r="FG169">
        <v>0.20499999999999999</v>
      </c>
      <c r="FH169">
        <v>0.32</v>
      </c>
      <c r="FI169">
        <v>0.23499999999999999</v>
      </c>
      <c r="FJ169">
        <v>0.1575</v>
      </c>
      <c r="FK169">
        <v>0.16250000000000001</v>
      </c>
      <c r="FL169">
        <v>0.16</v>
      </c>
      <c r="FM169">
        <v>8.2500000000000004E-2</v>
      </c>
      <c r="FN169">
        <v>2.2499999999999999E-2</v>
      </c>
      <c r="FO169">
        <v>1.7500000000000002E-2</v>
      </c>
      <c r="FP169">
        <v>3.7499999999999999E-2</v>
      </c>
      <c r="FQ169">
        <v>2.2499999999999999E-2</v>
      </c>
      <c r="FR169">
        <v>2.2499999999999999E-2</v>
      </c>
      <c r="FS169">
        <v>4.7500000000000001E-2</v>
      </c>
      <c r="FT169">
        <v>5.7500000000000002E-2</v>
      </c>
      <c r="FU169">
        <v>6.5000000000000002E-2</v>
      </c>
      <c r="FV169">
        <v>6.25E-2</v>
      </c>
      <c r="FW169">
        <v>7.2499999999999995E-2</v>
      </c>
      <c r="FX169">
        <v>0.05</v>
      </c>
      <c r="FY169">
        <v>0.02</v>
      </c>
      <c r="FZ169">
        <v>0.02</v>
      </c>
      <c r="GA169">
        <v>3.5000000000000003E-2</v>
      </c>
      <c r="GB169">
        <v>4.7500000000000001E-2</v>
      </c>
      <c r="GC169">
        <v>0.03</v>
      </c>
      <c r="GD169">
        <v>0.21</v>
      </c>
      <c r="GE169">
        <v>0.155</v>
      </c>
      <c r="GF169">
        <v>0.12</v>
      </c>
      <c r="GG169">
        <v>0.14749999999999999</v>
      </c>
      <c r="GH169">
        <v>0.19</v>
      </c>
      <c r="GI169">
        <v>0.13250000000000001</v>
      </c>
      <c r="GJ169">
        <v>2.8923884514</v>
      </c>
      <c r="GK169">
        <v>3.1443850267000002</v>
      </c>
      <c r="GL169">
        <v>3.1866666666999999</v>
      </c>
      <c r="GM169">
        <v>3.0916442049000001</v>
      </c>
      <c r="GN169">
        <v>2.9943820225</v>
      </c>
      <c r="GO169">
        <v>3.1440000000000001</v>
      </c>
      <c r="GP169">
        <v>0.48499999999999999</v>
      </c>
      <c r="GQ169">
        <v>0.43</v>
      </c>
      <c r="GR169">
        <v>0.46250000000000002</v>
      </c>
      <c r="GS169">
        <v>0.4425</v>
      </c>
      <c r="GT169">
        <v>0.3725</v>
      </c>
      <c r="GU169">
        <v>0.44750000000000001</v>
      </c>
      <c r="GV169">
        <v>4.7500000000000001E-2</v>
      </c>
      <c r="GW169">
        <v>6.5000000000000002E-2</v>
      </c>
      <c r="GX169">
        <v>6.25E-2</v>
      </c>
      <c r="GY169">
        <v>7.2499999999999995E-2</v>
      </c>
      <c r="GZ169">
        <v>0.11</v>
      </c>
      <c r="HA169">
        <v>6.25E-2</v>
      </c>
      <c r="HB169">
        <v>0.20749999999999999</v>
      </c>
      <c r="HC169">
        <v>0.33</v>
      </c>
      <c r="HD169">
        <v>0.33500000000000002</v>
      </c>
      <c r="HE169">
        <v>0.30249999999999999</v>
      </c>
      <c r="HF169">
        <v>0.28000000000000003</v>
      </c>
      <c r="HG169">
        <v>0.32750000000000001</v>
      </c>
      <c r="HH169" t="s">
        <v>1008</v>
      </c>
      <c r="HI169">
        <v>32</v>
      </c>
      <c r="HJ169">
        <v>400</v>
      </c>
      <c r="HK169">
        <v>453</v>
      </c>
      <c r="HL169" t="s">
        <v>580</v>
      </c>
      <c r="HM169">
        <v>1420</v>
      </c>
      <c r="HN169">
        <v>12</v>
      </c>
    </row>
    <row r="170" spans="1:222" x14ac:dyDescent="0.25">
      <c r="A170">
        <v>609732</v>
      </c>
      <c r="B170" t="s">
        <v>607</v>
      </c>
      <c r="D170" t="s">
        <v>98</v>
      </c>
      <c r="E170" t="s">
        <v>45</v>
      </c>
      <c r="M170" t="s">
        <v>42</v>
      </c>
      <c r="FD170"/>
      <c r="HH170" t="s">
        <v>1009</v>
      </c>
      <c r="HL170" t="s">
        <v>607</v>
      </c>
      <c r="HM170">
        <v>1173</v>
      </c>
    </row>
    <row r="171" spans="1:222" x14ac:dyDescent="0.25">
      <c r="A171">
        <v>609733</v>
      </c>
      <c r="B171" t="s">
        <v>614</v>
      </c>
      <c r="D171" t="s">
        <v>60</v>
      </c>
      <c r="E171" t="s">
        <v>45</v>
      </c>
      <c r="M171" t="s">
        <v>42</v>
      </c>
      <c r="FD171"/>
      <c r="HH171" t="s">
        <v>1010</v>
      </c>
      <c r="HL171" t="s">
        <v>614</v>
      </c>
      <c r="HM171">
        <v>683</v>
      </c>
    </row>
    <row r="172" spans="1:222" x14ac:dyDescent="0.25">
      <c r="A172">
        <v>609734</v>
      </c>
      <c r="B172" t="s">
        <v>618</v>
      </c>
      <c r="D172" t="s">
        <v>53</v>
      </c>
      <c r="E172" t="s">
        <v>45</v>
      </c>
      <c r="M172" t="s">
        <v>42</v>
      </c>
      <c r="FD172"/>
      <c r="HH172" t="s">
        <v>1011</v>
      </c>
      <c r="HL172" t="s">
        <v>618</v>
      </c>
      <c r="HM172">
        <v>3281</v>
      </c>
    </row>
    <row r="173" spans="1:222" x14ac:dyDescent="0.25">
      <c r="A173">
        <v>609735</v>
      </c>
      <c r="B173" t="s">
        <v>629</v>
      </c>
      <c r="D173" t="s">
        <v>78</v>
      </c>
      <c r="E173" t="s">
        <v>45</v>
      </c>
      <c r="M173" t="s">
        <v>42</v>
      </c>
      <c r="N173">
        <v>28.033472802999999</v>
      </c>
      <c r="O173">
        <v>51</v>
      </c>
      <c r="P173">
        <v>51</v>
      </c>
      <c r="Q173">
        <v>7</v>
      </c>
      <c r="R173">
        <v>24</v>
      </c>
      <c r="S173">
        <v>0</v>
      </c>
      <c r="T173">
        <v>15</v>
      </c>
      <c r="U173">
        <v>0</v>
      </c>
      <c r="V173">
        <v>0</v>
      </c>
      <c r="W173">
        <v>1</v>
      </c>
      <c r="X173">
        <v>1</v>
      </c>
      <c r="Y173">
        <v>1.9607843100000001E-2</v>
      </c>
      <c r="Z173">
        <v>1.9607843100000001E-2</v>
      </c>
      <c r="AA173">
        <v>1.9607843100000001E-2</v>
      </c>
      <c r="AB173">
        <v>1.9607843100000001E-2</v>
      </c>
      <c r="AC173">
        <v>3.9215686299999997E-2</v>
      </c>
      <c r="AD173">
        <v>3.9215686299999997E-2</v>
      </c>
      <c r="AE173">
        <v>3.9215686299999997E-2</v>
      </c>
      <c r="AF173">
        <v>0.1176470588</v>
      </c>
      <c r="AG173">
        <v>5.8823529399999998E-2</v>
      </c>
      <c r="AH173">
        <v>0.1960784314</v>
      </c>
      <c r="AI173">
        <v>0.29411764709999999</v>
      </c>
      <c r="AJ173">
        <v>0.27450980390000002</v>
      </c>
      <c r="AK173">
        <v>0.2156862745</v>
      </c>
      <c r="AL173">
        <v>0.3921568627</v>
      </c>
      <c r="AM173">
        <v>0.25490196079999999</v>
      </c>
      <c r="AN173">
        <v>5.8823529399999998E-2</v>
      </c>
      <c r="AO173">
        <v>3.9215686299999997E-2</v>
      </c>
      <c r="AP173">
        <v>3.9215686299999997E-2</v>
      </c>
      <c r="AQ173">
        <v>5.8823529399999998E-2</v>
      </c>
      <c r="AR173">
        <v>9.8039215700000001E-2</v>
      </c>
      <c r="AS173">
        <v>0.58823529409999997</v>
      </c>
      <c r="AT173">
        <v>0.62745098040000002</v>
      </c>
      <c r="AU173">
        <v>0.60784313729999995</v>
      </c>
      <c r="AV173">
        <v>0.47058823529999999</v>
      </c>
      <c r="AW173">
        <v>0.41176470590000003</v>
      </c>
      <c r="AX173">
        <v>3.5416666666999999</v>
      </c>
      <c r="AY173">
        <v>3.5714285713999998</v>
      </c>
      <c r="AZ173">
        <v>3.4693877551000001</v>
      </c>
      <c r="BA173">
        <v>3.3958333333000001</v>
      </c>
      <c r="BB173">
        <v>3.1521739129999999</v>
      </c>
      <c r="BC173">
        <v>1.9607843100000001E-2</v>
      </c>
      <c r="BD173">
        <v>0</v>
      </c>
      <c r="BE173">
        <v>1.9607843100000001E-2</v>
      </c>
      <c r="BF173">
        <v>7.8431372499999999E-2</v>
      </c>
      <c r="BG173">
        <v>9.8039215700000001E-2</v>
      </c>
      <c r="BH173">
        <v>5.8823529399999998E-2</v>
      </c>
      <c r="BI173">
        <v>3.9215686299999997E-2</v>
      </c>
      <c r="BJ173">
        <v>5.8823529399999998E-2</v>
      </c>
      <c r="BK173">
        <v>7.8431372499999999E-2</v>
      </c>
      <c r="BL173">
        <v>0.1176470588</v>
      </c>
      <c r="BM173">
        <v>0.15686274510000001</v>
      </c>
      <c r="BN173">
        <v>0.1176470588</v>
      </c>
      <c r="BO173">
        <v>3.64</v>
      </c>
      <c r="BP173">
        <v>3.6458333333000001</v>
      </c>
      <c r="BQ173">
        <v>3.4375</v>
      </c>
      <c r="BR173">
        <v>3.24</v>
      </c>
      <c r="BS173">
        <v>3.1836734694</v>
      </c>
      <c r="BT173">
        <v>3.32</v>
      </c>
      <c r="BU173">
        <v>0.2156862745</v>
      </c>
      <c r="BV173">
        <v>0.2156862745</v>
      </c>
      <c r="BW173">
        <v>0.31372549020000001</v>
      </c>
      <c r="BX173">
        <v>0.27450980390000002</v>
      </c>
      <c r="BY173">
        <v>0.1764705882</v>
      </c>
      <c r="BZ173">
        <v>0.25490196079999999</v>
      </c>
      <c r="CA173">
        <v>1.9607843100000001E-2</v>
      </c>
      <c r="CB173">
        <v>5.8823529399999998E-2</v>
      </c>
      <c r="CC173">
        <v>5.8823529399999998E-2</v>
      </c>
      <c r="CD173">
        <v>1.9607843100000001E-2</v>
      </c>
      <c r="CE173">
        <v>3.9215686299999997E-2</v>
      </c>
      <c r="CF173">
        <v>1.9607843100000001E-2</v>
      </c>
      <c r="CG173">
        <v>0.70588235290000001</v>
      </c>
      <c r="CH173">
        <v>0.66666666669999997</v>
      </c>
      <c r="CI173">
        <v>0.52941176469999995</v>
      </c>
      <c r="CJ173">
        <v>0.50980392159999999</v>
      </c>
      <c r="CK173">
        <v>0.52941176469999995</v>
      </c>
      <c r="CL173">
        <v>0.54901960780000003</v>
      </c>
      <c r="CM173">
        <v>0.1960784314</v>
      </c>
      <c r="CN173">
        <v>1.9607843100000001E-2</v>
      </c>
      <c r="CO173">
        <v>0</v>
      </c>
      <c r="CP173">
        <v>1.9607843100000001E-2</v>
      </c>
      <c r="CQ173">
        <v>1.9607843100000001E-2</v>
      </c>
      <c r="CR173">
        <v>1.9607843100000001E-2</v>
      </c>
      <c r="CS173">
        <v>0</v>
      </c>
      <c r="CT173">
        <v>3.9215686299999997E-2</v>
      </c>
      <c r="CU173">
        <v>9.8039215700000001E-2</v>
      </c>
      <c r="CV173">
        <v>5.8823529399999998E-2</v>
      </c>
      <c r="CW173">
        <v>3.9215686299999997E-2</v>
      </c>
      <c r="CX173">
        <v>5.8823529399999998E-2</v>
      </c>
      <c r="CY173">
        <v>9.8039215700000001E-2</v>
      </c>
      <c r="CZ173">
        <v>5.8823529399999998E-2</v>
      </c>
      <c r="DA173">
        <v>7.8431372499999999E-2</v>
      </c>
      <c r="DB173">
        <v>9.8039215700000001E-2</v>
      </c>
      <c r="DC173">
        <v>0.33333333329999998</v>
      </c>
      <c r="DD173">
        <v>0.43137254899999999</v>
      </c>
      <c r="DE173">
        <v>0.41176470590000003</v>
      </c>
      <c r="DF173">
        <v>0.41176470590000003</v>
      </c>
      <c r="DG173">
        <v>0.45098039220000002</v>
      </c>
      <c r="DH173">
        <v>0.43137254899999999</v>
      </c>
      <c r="DI173">
        <v>0.3921568627</v>
      </c>
      <c r="DJ173">
        <v>0.23529411759999999</v>
      </c>
      <c r="DK173">
        <v>0.29411764709999999</v>
      </c>
      <c r="DL173">
        <v>0.47058823529999999</v>
      </c>
      <c r="DM173">
        <v>0.50980392159999999</v>
      </c>
      <c r="DN173">
        <v>0.43137254899999999</v>
      </c>
      <c r="DO173">
        <v>0.35294117650000001</v>
      </c>
      <c r="DP173">
        <v>0.3921568627</v>
      </c>
      <c r="DQ173">
        <v>0.45098039220000002</v>
      </c>
      <c r="DR173">
        <v>0.56862745100000001</v>
      </c>
      <c r="DS173">
        <v>7.8431372499999999E-2</v>
      </c>
      <c r="DT173">
        <v>1.9607843100000001E-2</v>
      </c>
      <c r="DU173">
        <v>3.9215686299999997E-2</v>
      </c>
      <c r="DV173">
        <v>7.8431372499999999E-2</v>
      </c>
      <c r="DW173">
        <v>7.8431372499999999E-2</v>
      </c>
      <c r="DX173">
        <v>9.8039215700000001E-2</v>
      </c>
      <c r="DY173">
        <v>7.8431372499999999E-2</v>
      </c>
      <c r="DZ173">
        <v>5.8823529399999998E-2</v>
      </c>
      <c r="EA173">
        <v>2.7872340426000002</v>
      </c>
      <c r="EB173">
        <v>3.38</v>
      </c>
      <c r="EC173">
        <v>3.4897959184</v>
      </c>
      <c r="ED173">
        <v>3.3617021277000001</v>
      </c>
      <c r="EE173">
        <v>3.2340425532000001</v>
      </c>
      <c r="EF173">
        <v>3.3260869565000002</v>
      </c>
      <c r="EG173">
        <v>3.4042553190999998</v>
      </c>
      <c r="EH173">
        <v>3.4166666666999999</v>
      </c>
      <c r="EI173">
        <v>0</v>
      </c>
      <c r="EJ173">
        <v>0</v>
      </c>
      <c r="EK173">
        <v>1.9607843100000001E-2</v>
      </c>
      <c r="EL173">
        <v>0</v>
      </c>
      <c r="EM173">
        <v>0.1176470588</v>
      </c>
      <c r="EN173">
        <v>3.9215686299999997E-2</v>
      </c>
      <c r="EO173">
        <v>7.8431372499999999E-2</v>
      </c>
      <c r="EP173">
        <v>0.2156862745</v>
      </c>
      <c r="EQ173">
        <v>0.1176470588</v>
      </c>
      <c r="ER173">
        <v>0.29411764709999999</v>
      </c>
      <c r="ES173">
        <v>0.1176470588</v>
      </c>
      <c r="ET173">
        <v>0</v>
      </c>
      <c r="EU173">
        <v>0</v>
      </c>
      <c r="EV173">
        <v>1.9607843100000001E-2</v>
      </c>
      <c r="EW173">
        <v>0</v>
      </c>
      <c r="EX173">
        <v>0</v>
      </c>
      <c r="EY173">
        <v>0.33333333329999998</v>
      </c>
      <c r="EZ173">
        <v>0.3921568627</v>
      </c>
      <c r="FA173">
        <v>0.33333333329999998</v>
      </c>
      <c r="FB173">
        <v>0.33333333329999998</v>
      </c>
      <c r="FC173">
        <v>0.41176470590000003</v>
      </c>
      <c r="FD173">
        <v>0.31372549020000001</v>
      </c>
      <c r="FE173">
        <v>0.35294117650000001</v>
      </c>
      <c r="FF173">
        <v>0.3921568627</v>
      </c>
      <c r="FG173">
        <v>0.37254901959999998</v>
      </c>
      <c r="FH173">
        <v>0.43137254899999999</v>
      </c>
      <c r="FI173">
        <v>0.27450980390000002</v>
      </c>
      <c r="FJ173">
        <v>0.15686274510000001</v>
      </c>
      <c r="FK173">
        <v>0.1764705882</v>
      </c>
      <c r="FL173">
        <v>0.15686274510000001</v>
      </c>
      <c r="FM173">
        <v>5.8823529399999998E-2</v>
      </c>
      <c r="FN173">
        <v>1.9607843100000001E-2</v>
      </c>
      <c r="FO173">
        <v>1.9607843100000001E-2</v>
      </c>
      <c r="FP173">
        <v>3.9215686299999997E-2</v>
      </c>
      <c r="FQ173">
        <v>5.8823529399999998E-2</v>
      </c>
      <c r="FR173">
        <v>3.9215686299999997E-2</v>
      </c>
      <c r="FS173">
        <v>5.8823529399999998E-2</v>
      </c>
      <c r="FT173">
        <v>7.8431372499999999E-2</v>
      </c>
      <c r="FU173">
        <v>3.9215686299999997E-2</v>
      </c>
      <c r="FV173">
        <v>7.8431372499999999E-2</v>
      </c>
      <c r="FW173">
        <v>5.8823529399999998E-2</v>
      </c>
      <c r="FX173">
        <v>0</v>
      </c>
      <c r="FY173">
        <v>0</v>
      </c>
      <c r="FZ173">
        <v>0</v>
      </c>
      <c r="GA173">
        <v>0</v>
      </c>
      <c r="GB173">
        <v>5.8823529399999998E-2</v>
      </c>
      <c r="GC173">
        <v>0</v>
      </c>
      <c r="GD173">
        <v>0.15686274510000001</v>
      </c>
      <c r="GE173">
        <v>0.1764705882</v>
      </c>
      <c r="GF173">
        <v>0.1764705882</v>
      </c>
      <c r="GG173">
        <v>0.15686274510000001</v>
      </c>
      <c r="GH173">
        <v>9.8039215700000001E-2</v>
      </c>
      <c r="GI173">
        <v>0.1176470588</v>
      </c>
      <c r="GJ173">
        <v>3.1739130434999998</v>
      </c>
      <c r="GK173">
        <v>3.25</v>
      </c>
      <c r="GL173">
        <v>3.1914893617</v>
      </c>
      <c r="GM173">
        <v>3.2222222222000001</v>
      </c>
      <c r="GN173">
        <v>3.2222222222000001</v>
      </c>
      <c r="GO173">
        <v>3.3478260870000001</v>
      </c>
      <c r="GP173">
        <v>0.43137254899999999</v>
      </c>
      <c r="GQ173">
        <v>0.35294117650000001</v>
      </c>
      <c r="GR173">
        <v>0.3921568627</v>
      </c>
      <c r="GS173">
        <v>0.37254901959999998</v>
      </c>
      <c r="GT173">
        <v>0.31372549020000001</v>
      </c>
      <c r="GU173">
        <v>0.35294117650000001</v>
      </c>
      <c r="GV173">
        <v>9.8039215700000001E-2</v>
      </c>
      <c r="GW173">
        <v>5.8823529399999998E-2</v>
      </c>
      <c r="GX173">
        <v>7.8431372499999999E-2</v>
      </c>
      <c r="GY173">
        <v>0.1176470588</v>
      </c>
      <c r="GZ173">
        <v>0.1176470588</v>
      </c>
      <c r="HA173">
        <v>9.8039215700000001E-2</v>
      </c>
      <c r="HB173">
        <v>0.31372549020000001</v>
      </c>
      <c r="HC173">
        <v>0.41176470590000003</v>
      </c>
      <c r="HD173">
        <v>0.35294117650000001</v>
      </c>
      <c r="HE173">
        <v>0.35294117650000001</v>
      </c>
      <c r="HF173">
        <v>0.41176470590000003</v>
      </c>
      <c r="HG173">
        <v>0.43137254899999999</v>
      </c>
      <c r="HH173" t="s">
        <v>1012</v>
      </c>
      <c r="HJ173">
        <v>51</v>
      </c>
      <c r="HK173">
        <v>67</v>
      </c>
      <c r="HL173" t="s">
        <v>629</v>
      </c>
      <c r="HM173">
        <v>239</v>
      </c>
      <c r="HN173">
        <v>3</v>
      </c>
    </row>
    <row r="174" spans="1:222" x14ac:dyDescent="0.25">
      <c r="A174">
        <v>609737</v>
      </c>
      <c r="B174" t="s">
        <v>648</v>
      </c>
      <c r="C174" t="s">
        <v>42</v>
      </c>
      <c r="D174" t="s">
        <v>53</v>
      </c>
      <c r="E174" s="151">
        <v>0.39</v>
      </c>
      <c r="F174">
        <v>61</v>
      </c>
      <c r="G174" t="s">
        <v>39</v>
      </c>
      <c r="H174">
        <v>39</v>
      </c>
      <c r="I174" t="s">
        <v>49</v>
      </c>
      <c r="J174">
        <v>45</v>
      </c>
      <c r="K174" t="s">
        <v>40</v>
      </c>
      <c r="L174">
        <v>8.81</v>
      </c>
      <c r="M174" t="s">
        <v>42</v>
      </c>
      <c r="N174">
        <v>14.370195151000001</v>
      </c>
      <c r="O174">
        <v>209</v>
      </c>
      <c r="P174">
        <v>209</v>
      </c>
      <c r="Q174">
        <v>24</v>
      </c>
      <c r="R174">
        <v>17</v>
      </c>
      <c r="S174">
        <v>19</v>
      </c>
      <c r="T174">
        <v>130</v>
      </c>
      <c r="U174">
        <v>1</v>
      </c>
      <c r="V174">
        <v>0</v>
      </c>
      <c r="W174">
        <v>6</v>
      </c>
      <c r="X174">
        <v>7</v>
      </c>
      <c r="Y174">
        <v>9.5693779999999999E-3</v>
      </c>
      <c r="Z174">
        <v>4.784689E-3</v>
      </c>
      <c r="AA174">
        <v>4.784689E-3</v>
      </c>
      <c r="AB174">
        <v>2.3923445000000002E-2</v>
      </c>
      <c r="AC174">
        <v>5.2631578900000003E-2</v>
      </c>
      <c r="AD174">
        <v>5.2631578900000003E-2</v>
      </c>
      <c r="AE174">
        <v>5.2631578900000003E-2</v>
      </c>
      <c r="AF174">
        <v>3.8277512E-2</v>
      </c>
      <c r="AG174">
        <v>0.1100478469</v>
      </c>
      <c r="AH174">
        <v>0.2105263158</v>
      </c>
      <c r="AI174">
        <v>0.4545454545</v>
      </c>
      <c r="AJ174">
        <v>0.47846889949999999</v>
      </c>
      <c r="AK174">
        <v>0.23444976079999999</v>
      </c>
      <c r="AL174">
        <v>0.4162679426</v>
      </c>
      <c r="AM174">
        <v>0.34449760769999999</v>
      </c>
      <c r="AN174">
        <v>2.3923445000000002E-2</v>
      </c>
      <c r="AO174">
        <v>5.2631578900000003E-2</v>
      </c>
      <c r="AP174">
        <v>3.8277512E-2</v>
      </c>
      <c r="AQ174">
        <v>5.2631578900000003E-2</v>
      </c>
      <c r="AR174">
        <v>3.3492822999999998E-2</v>
      </c>
      <c r="AS174">
        <v>0.45933014350000001</v>
      </c>
      <c r="AT174">
        <v>0.41148325359999999</v>
      </c>
      <c r="AU174">
        <v>0.68421052630000001</v>
      </c>
      <c r="AV174">
        <v>0.39712918660000002</v>
      </c>
      <c r="AW174">
        <v>0.3588516746</v>
      </c>
      <c r="AX174">
        <v>3.3970588235000001</v>
      </c>
      <c r="AY174">
        <v>3.3686868686999998</v>
      </c>
      <c r="AZ174">
        <v>3.6616915422999998</v>
      </c>
      <c r="BA174">
        <v>3.2525252524999999</v>
      </c>
      <c r="BB174">
        <v>3.0445544554000001</v>
      </c>
      <c r="BC174">
        <v>9.5693779999999999E-3</v>
      </c>
      <c r="BD174">
        <v>2.3923445000000002E-2</v>
      </c>
      <c r="BE174">
        <v>2.3923445000000002E-2</v>
      </c>
      <c r="BF174">
        <v>0.10047846890000001</v>
      </c>
      <c r="BG174">
        <v>0.20574162679999999</v>
      </c>
      <c r="BH174">
        <v>0.13397129190000001</v>
      </c>
      <c r="BI174">
        <v>2.8708134E-2</v>
      </c>
      <c r="BJ174">
        <v>5.7416267899999998E-2</v>
      </c>
      <c r="BK174">
        <v>7.6555023900000005E-2</v>
      </c>
      <c r="BL174">
        <v>0.15789473679999999</v>
      </c>
      <c r="BM174">
        <v>0.2105263158</v>
      </c>
      <c r="BN174">
        <v>0.18181818180000001</v>
      </c>
      <c r="BO174">
        <v>3.5566502462999998</v>
      </c>
      <c r="BP174">
        <v>3.4554455445999999</v>
      </c>
      <c r="BQ174">
        <v>3.3589743589999999</v>
      </c>
      <c r="BR174">
        <v>2.9844559584999999</v>
      </c>
      <c r="BS174">
        <v>2.6965174129</v>
      </c>
      <c r="BT174">
        <v>2.8955223880999998</v>
      </c>
      <c r="BU174">
        <v>0.34449760769999999</v>
      </c>
      <c r="BV174">
        <v>0.33971291869999998</v>
      </c>
      <c r="BW174">
        <v>0.37320574159999997</v>
      </c>
      <c r="BX174">
        <v>0.3205741627</v>
      </c>
      <c r="BY174">
        <v>0.21531100480000001</v>
      </c>
      <c r="BZ174">
        <v>0.29665071770000001</v>
      </c>
      <c r="CA174">
        <v>2.8708134E-2</v>
      </c>
      <c r="CB174">
        <v>3.3492822999999998E-2</v>
      </c>
      <c r="CC174">
        <v>6.6985645900000002E-2</v>
      </c>
      <c r="CD174">
        <v>7.6555023900000005E-2</v>
      </c>
      <c r="CE174">
        <v>3.8277512E-2</v>
      </c>
      <c r="CF174">
        <v>3.8277512E-2</v>
      </c>
      <c r="CG174">
        <v>0.58851674639999996</v>
      </c>
      <c r="CH174">
        <v>0.54545454550000005</v>
      </c>
      <c r="CI174">
        <v>0.45933014350000001</v>
      </c>
      <c r="CJ174">
        <v>0.34449760769999999</v>
      </c>
      <c r="CK174">
        <v>0.33014354070000002</v>
      </c>
      <c r="CL174">
        <v>0.34928229669999999</v>
      </c>
      <c r="CM174">
        <v>0.1100478469</v>
      </c>
      <c r="CN174">
        <v>1.4354067E-2</v>
      </c>
      <c r="CO174">
        <v>4.784689E-3</v>
      </c>
      <c r="CP174">
        <v>1.9138756E-2</v>
      </c>
      <c r="CQ174">
        <v>3.3492822999999998E-2</v>
      </c>
      <c r="CR174">
        <v>1.4354067E-2</v>
      </c>
      <c r="CS174">
        <v>1.9138756E-2</v>
      </c>
      <c r="CT174">
        <v>2.8708134E-2</v>
      </c>
      <c r="CU174">
        <v>0.13397129190000001</v>
      </c>
      <c r="CV174">
        <v>5.7416267899999998E-2</v>
      </c>
      <c r="CW174">
        <v>4.7846890000000003E-2</v>
      </c>
      <c r="CX174">
        <v>7.1770334899999996E-2</v>
      </c>
      <c r="CY174">
        <v>7.6555023900000005E-2</v>
      </c>
      <c r="CZ174">
        <v>8.13397129E-2</v>
      </c>
      <c r="DA174">
        <v>5.2631578900000003E-2</v>
      </c>
      <c r="DB174">
        <v>8.13397129E-2</v>
      </c>
      <c r="DC174">
        <v>0.33014354070000002</v>
      </c>
      <c r="DD174">
        <v>0.43540669859999998</v>
      </c>
      <c r="DE174">
        <v>0.39712918660000002</v>
      </c>
      <c r="DF174">
        <v>0.33971291869999998</v>
      </c>
      <c r="DG174">
        <v>0.4210526316</v>
      </c>
      <c r="DH174">
        <v>0.44019138759999998</v>
      </c>
      <c r="DI174">
        <v>0.34449760769999999</v>
      </c>
      <c r="DJ174">
        <v>0.35406698559999999</v>
      </c>
      <c r="DK174">
        <v>0.37320574159999997</v>
      </c>
      <c r="DL174">
        <v>0.4545454545</v>
      </c>
      <c r="DM174">
        <v>0.49760765550000002</v>
      </c>
      <c r="DN174">
        <v>0.5167464115</v>
      </c>
      <c r="DO174">
        <v>0.41148325359999999</v>
      </c>
      <c r="DP174">
        <v>0.4162679426</v>
      </c>
      <c r="DQ174">
        <v>0.54066985649999999</v>
      </c>
      <c r="DR174">
        <v>0.47846889949999999</v>
      </c>
      <c r="DS174">
        <v>5.2631578900000003E-2</v>
      </c>
      <c r="DT174">
        <v>3.8277512E-2</v>
      </c>
      <c r="DU174">
        <v>5.2631578900000003E-2</v>
      </c>
      <c r="DV174">
        <v>5.2631578900000003E-2</v>
      </c>
      <c r="DW174">
        <v>5.7416267899999998E-2</v>
      </c>
      <c r="DX174">
        <v>4.7846890000000003E-2</v>
      </c>
      <c r="DY174">
        <v>4.3062201000000001E-2</v>
      </c>
      <c r="DZ174">
        <v>5.7416267899999998E-2</v>
      </c>
      <c r="EA174">
        <v>3.0202020202000002</v>
      </c>
      <c r="EB174">
        <v>3.3830845771</v>
      </c>
      <c r="EC174">
        <v>3.4646464645999999</v>
      </c>
      <c r="ED174">
        <v>3.4292929292999998</v>
      </c>
      <c r="EE174">
        <v>3.2842639594</v>
      </c>
      <c r="EF174">
        <v>3.3216080402000001</v>
      </c>
      <c r="EG174">
        <v>3.47</v>
      </c>
      <c r="EH174">
        <v>3.3604060913999998</v>
      </c>
      <c r="EI174">
        <v>0</v>
      </c>
      <c r="EJ174">
        <v>4.784689E-3</v>
      </c>
      <c r="EK174">
        <v>9.5693779999999999E-3</v>
      </c>
      <c r="EL174">
        <v>4.784689E-3</v>
      </c>
      <c r="EM174">
        <v>5.2631578900000003E-2</v>
      </c>
      <c r="EN174">
        <v>2.3923445000000002E-2</v>
      </c>
      <c r="EO174">
        <v>4.3062201000000001E-2</v>
      </c>
      <c r="EP174">
        <v>0.15789473679999999</v>
      </c>
      <c r="EQ174">
        <v>0.18181818180000001</v>
      </c>
      <c r="ER174">
        <v>0.46411483250000002</v>
      </c>
      <c r="ES174">
        <v>5.7416267899999998E-2</v>
      </c>
      <c r="ET174">
        <v>4.784689E-3</v>
      </c>
      <c r="EU174">
        <v>9.5693779999999999E-3</v>
      </c>
      <c r="EV174">
        <v>1.9138756E-2</v>
      </c>
      <c r="EW174">
        <v>0.15789473679999999</v>
      </c>
      <c r="EX174">
        <v>3.8277512E-2</v>
      </c>
      <c r="EY174">
        <v>0.41148325359999999</v>
      </c>
      <c r="EZ174">
        <v>0.35406698559999999</v>
      </c>
      <c r="FA174">
        <v>0.40669856459999998</v>
      </c>
      <c r="FB174">
        <v>0.43062200960000002</v>
      </c>
      <c r="FC174">
        <v>0.47846889949999999</v>
      </c>
      <c r="FD174">
        <v>0.31100478469999998</v>
      </c>
      <c r="FE174">
        <v>0.43540669859999998</v>
      </c>
      <c r="FF174">
        <v>0.3588516746</v>
      </c>
      <c r="FG174">
        <v>0.20574162679999999</v>
      </c>
      <c r="FH174">
        <v>0.36842105260000002</v>
      </c>
      <c r="FI174">
        <v>0.23444976079999999</v>
      </c>
      <c r="FJ174">
        <v>0.1291866029</v>
      </c>
      <c r="FK174">
        <v>0.1291866029</v>
      </c>
      <c r="FL174">
        <v>0.12440191389999999</v>
      </c>
      <c r="FM174">
        <v>5.2631578900000003E-2</v>
      </c>
      <c r="FN174">
        <v>1.9138756E-2</v>
      </c>
      <c r="FO174">
        <v>2.3923445000000002E-2</v>
      </c>
      <c r="FP174">
        <v>2.3923445000000002E-2</v>
      </c>
      <c r="FQ174">
        <v>2.8708134E-2</v>
      </c>
      <c r="FR174">
        <v>2.8708134E-2</v>
      </c>
      <c r="FS174">
        <v>1.9138756E-2</v>
      </c>
      <c r="FT174">
        <v>4.7846890000000003E-2</v>
      </c>
      <c r="FU174">
        <v>6.22009569E-2</v>
      </c>
      <c r="FV174">
        <v>5.2631578900000003E-2</v>
      </c>
      <c r="FW174">
        <v>3.3492822999999998E-2</v>
      </c>
      <c r="FX174">
        <v>3.8277512E-2</v>
      </c>
      <c r="FY174">
        <v>1.4354067E-2</v>
      </c>
      <c r="FZ174">
        <v>1.4354067E-2</v>
      </c>
      <c r="GA174">
        <v>2.8708134E-2</v>
      </c>
      <c r="GB174">
        <v>1.4354067E-2</v>
      </c>
      <c r="GC174">
        <v>2.8708134E-2</v>
      </c>
      <c r="GD174">
        <v>0.1961722488</v>
      </c>
      <c r="GE174">
        <v>0.1435406699</v>
      </c>
      <c r="GF174">
        <v>9.5693779899999998E-2</v>
      </c>
      <c r="GG174">
        <v>0.13397129190000001</v>
      </c>
      <c r="GH174">
        <v>0.16746411480000001</v>
      </c>
      <c r="GI174">
        <v>0.13875598089999999</v>
      </c>
      <c r="GJ174">
        <v>2.8905472636999998</v>
      </c>
      <c r="GK174">
        <v>3.13</v>
      </c>
      <c r="GL174">
        <v>3.1616161616</v>
      </c>
      <c r="GM174">
        <v>3.1306532663</v>
      </c>
      <c r="GN174">
        <v>3.0618556700999999</v>
      </c>
      <c r="GO174">
        <v>3.1262626263</v>
      </c>
      <c r="GP174">
        <v>0.55980861240000002</v>
      </c>
      <c r="GQ174">
        <v>0.50239234450000003</v>
      </c>
      <c r="GR174">
        <v>0.55980861240000002</v>
      </c>
      <c r="GS174">
        <v>0.47368421049999998</v>
      </c>
      <c r="GT174">
        <v>0.49282296650000001</v>
      </c>
      <c r="GU174">
        <v>0.46411483250000002</v>
      </c>
      <c r="GV174">
        <v>3.8277512E-2</v>
      </c>
      <c r="GW174">
        <v>4.3062201000000001E-2</v>
      </c>
      <c r="GX174">
        <v>5.2631578900000003E-2</v>
      </c>
      <c r="GY174">
        <v>4.7846890000000003E-2</v>
      </c>
      <c r="GZ174">
        <v>7.1770334899999996E-2</v>
      </c>
      <c r="HA174">
        <v>5.2631578900000003E-2</v>
      </c>
      <c r="HB174">
        <v>0.16746411480000001</v>
      </c>
      <c r="HC174">
        <v>0.29665071770000001</v>
      </c>
      <c r="HD174">
        <v>0.27751196169999998</v>
      </c>
      <c r="HE174">
        <v>0.31578947369999999</v>
      </c>
      <c r="HF174">
        <v>0.25358851669999999</v>
      </c>
      <c r="HG174">
        <v>0.31578947369999999</v>
      </c>
      <c r="HH174" t="s">
        <v>1013</v>
      </c>
      <c r="HI174">
        <v>39</v>
      </c>
      <c r="HJ174">
        <v>209</v>
      </c>
      <c r="HK174">
        <v>243</v>
      </c>
      <c r="HL174" t="s">
        <v>648</v>
      </c>
      <c r="HM174">
        <v>1691</v>
      </c>
      <c r="HN174">
        <v>5</v>
      </c>
    </row>
    <row r="175" spans="1:222" x14ac:dyDescent="0.25">
      <c r="A175">
        <v>609738</v>
      </c>
      <c r="B175" t="s">
        <v>399</v>
      </c>
      <c r="D175" t="s">
        <v>47</v>
      </c>
      <c r="E175" t="s">
        <v>45</v>
      </c>
      <c r="M175" t="s">
        <v>42</v>
      </c>
      <c r="FD175"/>
      <c r="HH175" t="s">
        <v>1014</v>
      </c>
      <c r="HL175" t="s">
        <v>399</v>
      </c>
      <c r="HM175">
        <v>2058</v>
      </c>
    </row>
    <row r="176" spans="1:222" x14ac:dyDescent="0.25">
      <c r="A176">
        <v>609739</v>
      </c>
      <c r="B176" t="s">
        <v>657</v>
      </c>
      <c r="D176" t="s">
        <v>58</v>
      </c>
      <c r="E176" t="s">
        <v>45</v>
      </c>
      <c r="M176" t="s">
        <v>42</v>
      </c>
      <c r="FD176"/>
      <c r="HH176" t="s">
        <v>1015</v>
      </c>
      <c r="HL176" t="s">
        <v>657</v>
      </c>
      <c r="HM176">
        <v>1397</v>
      </c>
    </row>
    <row r="177" spans="1:222" x14ac:dyDescent="0.25">
      <c r="A177">
        <v>609740</v>
      </c>
      <c r="B177" t="s">
        <v>661</v>
      </c>
      <c r="D177" t="s">
        <v>64</v>
      </c>
      <c r="E177" t="s">
        <v>45</v>
      </c>
      <c r="M177" t="s">
        <v>42</v>
      </c>
      <c r="N177">
        <v>19.230769231</v>
      </c>
      <c r="O177">
        <v>57</v>
      </c>
      <c r="P177">
        <v>57</v>
      </c>
      <c r="Q177">
        <v>2</v>
      </c>
      <c r="R177">
        <v>23</v>
      </c>
      <c r="S177">
        <v>1</v>
      </c>
      <c r="T177">
        <v>27</v>
      </c>
      <c r="U177">
        <v>0</v>
      </c>
      <c r="V177">
        <v>0</v>
      </c>
      <c r="W177">
        <v>2</v>
      </c>
      <c r="X177">
        <v>0</v>
      </c>
      <c r="Y177">
        <v>0</v>
      </c>
      <c r="Z177">
        <v>0</v>
      </c>
      <c r="AA177">
        <v>3.50877193E-2</v>
      </c>
      <c r="AB177">
        <v>3.50877193E-2</v>
      </c>
      <c r="AC177">
        <v>7.0175438600000001E-2</v>
      </c>
      <c r="AD177">
        <v>3.50877193E-2</v>
      </c>
      <c r="AE177">
        <v>3.50877193E-2</v>
      </c>
      <c r="AF177">
        <v>5.2631578900000003E-2</v>
      </c>
      <c r="AG177">
        <v>7.0175438600000001E-2</v>
      </c>
      <c r="AH177">
        <v>0.1228070175</v>
      </c>
      <c r="AI177">
        <v>0.1929824561</v>
      </c>
      <c r="AJ177">
        <v>0.2807017544</v>
      </c>
      <c r="AK177">
        <v>0.2807017544</v>
      </c>
      <c r="AL177">
        <v>0.24561403509999999</v>
      </c>
      <c r="AM177">
        <v>0.24561403509999999</v>
      </c>
      <c r="AN177">
        <v>3.50877193E-2</v>
      </c>
      <c r="AO177">
        <v>1.75438596E-2</v>
      </c>
      <c r="AP177">
        <v>1.75438596E-2</v>
      </c>
      <c r="AQ177">
        <v>5.2631578900000003E-2</v>
      </c>
      <c r="AR177">
        <v>5.2631578900000003E-2</v>
      </c>
      <c r="AS177">
        <v>0.73684210530000005</v>
      </c>
      <c r="AT177">
        <v>0.66666666669999997</v>
      </c>
      <c r="AU177">
        <v>0.61403508770000004</v>
      </c>
      <c r="AV177">
        <v>0.59649122809999999</v>
      </c>
      <c r="AW177">
        <v>0.50877192979999997</v>
      </c>
      <c r="AX177">
        <v>3.7272727272999999</v>
      </c>
      <c r="AY177">
        <v>3.6428571429000001</v>
      </c>
      <c r="AZ177">
        <v>3.5</v>
      </c>
      <c r="BA177">
        <v>3.4814814814999999</v>
      </c>
      <c r="BB177">
        <v>3.2592592592999998</v>
      </c>
      <c r="BC177">
        <v>0</v>
      </c>
      <c r="BD177">
        <v>0</v>
      </c>
      <c r="BE177">
        <v>1.75438596E-2</v>
      </c>
      <c r="BF177">
        <v>8.7719298200000004E-2</v>
      </c>
      <c r="BG177">
        <v>0.15789473679999999</v>
      </c>
      <c r="BH177">
        <v>7.0175438600000001E-2</v>
      </c>
      <c r="BI177">
        <v>1.75438596E-2</v>
      </c>
      <c r="BJ177">
        <v>7.0175438600000001E-2</v>
      </c>
      <c r="BK177">
        <v>7.0175438600000001E-2</v>
      </c>
      <c r="BL177">
        <v>0.1228070175</v>
      </c>
      <c r="BM177">
        <v>8.7719298200000004E-2</v>
      </c>
      <c r="BN177">
        <v>5.2631578900000003E-2</v>
      </c>
      <c r="BO177">
        <v>3.6842105262999998</v>
      </c>
      <c r="BP177">
        <v>3.6140350877</v>
      </c>
      <c r="BQ177">
        <v>3.5185185185000001</v>
      </c>
      <c r="BR177">
        <v>3.1785714286000002</v>
      </c>
      <c r="BS177">
        <v>3.1403508771999999</v>
      </c>
      <c r="BT177">
        <v>3.3684210526</v>
      </c>
      <c r="BU177">
        <v>0.2807017544</v>
      </c>
      <c r="BV177">
        <v>0.24561403509999999</v>
      </c>
      <c r="BW177">
        <v>0.26315789470000001</v>
      </c>
      <c r="BX177">
        <v>0.29824561399999999</v>
      </c>
      <c r="BY177">
        <v>0.2105263158</v>
      </c>
      <c r="BZ177">
        <v>0.31578947369999999</v>
      </c>
      <c r="CA177">
        <v>0</v>
      </c>
      <c r="CB177">
        <v>0</v>
      </c>
      <c r="CC177">
        <v>5.2631578900000003E-2</v>
      </c>
      <c r="CD177">
        <v>1.75438596E-2</v>
      </c>
      <c r="CE177">
        <v>0</v>
      </c>
      <c r="CF177">
        <v>0</v>
      </c>
      <c r="CG177">
        <v>0.70175438599999995</v>
      </c>
      <c r="CH177">
        <v>0.68421052630000001</v>
      </c>
      <c r="CI177">
        <v>0.59649122809999999</v>
      </c>
      <c r="CJ177">
        <v>0.47368421049999998</v>
      </c>
      <c r="CK177">
        <v>0.54385964909999995</v>
      </c>
      <c r="CL177">
        <v>0.56140350880000001</v>
      </c>
      <c r="CM177">
        <v>0.17543859649999999</v>
      </c>
      <c r="CN177">
        <v>1.75438596E-2</v>
      </c>
      <c r="CO177">
        <v>3.50877193E-2</v>
      </c>
      <c r="CP177">
        <v>1.75438596E-2</v>
      </c>
      <c r="CQ177">
        <v>1.75438596E-2</v>
      </c>
      <c r="CR177">
        <v>3.50877193E-2</v>
      </c>
      <c r="CS177">
        <v>0</v>
      </c>
      <c r="CT177">
        <v>3.50877193E-2</v>
      </c>
      <c r="CU177">
        <v>0.22807017539999999</v>
      </c>
      <c r="CV177">
        <v>7.0175438600000001E-2</v>
      </c>
      <c r="CW177">
        <v>1.75438596E-2</v>
      </c>
      <c r="CX177">
        <v>7.0175438600000001E-2</v>
      </c>
      <c r="CY177">
        <v>0.1228070175</v>
      </c>
      <c r="CZ177">
        <v>5.2631578900000003E-2</v>
      </c>
      <c r="DA177">
        <v>3.50877193E-2</v>
      </c>
      <c r="DB177">
        <v>8.7719298200000004E-2</v>
      </c>
      <c r="DC177">
        <v>0.17543859649999999</v>
      </c>
      <c r="DD177">
        <v>0.24561403509999999</v>
      </c>
      <c r="DE177">
        <v>0.22807017539999999</v>
      </c>
      <c r="DF177">
        <v>0.36842105260000002</v>
      </c>
      <c r="DG177">
        <v>0.35087719299999998</v>
      </c>
      <c r="DH177">
        <v>0.35087719299999998</v>
      </c>
      <c r="DI177">
        <v>0.2807017544</v>
      </c>
      <c r="DJ177">
        <v>0.33333333329999998</v>
      </c>
      <c r="DK177">
        <v>0.36842105260000002</v>
      </c>
      <c r="DL177">
        <v>0.61403508770000004</v>
      </c>
      <c r="DM177">
        <v>0.70175438599999995</v>
      </c>
      <c r="DN177">
        <v>0.50877192979999997</v>
      </c>
      <c r="DO177">
        <v>0.43859649119999999</v>
      </c>
      <c r="DP177">
        <v>0.52631578950000002</v>
      </c>
      <c r="DQ177">
        <v>0.66666666669999997</v>
      </c>
      <c r="DR177">
        <v>0.50877192979999997</v>
      </c>
      <c r="DS177">
        <v>5.2631578900000003E-2</v>
      </c>
      <c r="DT177">
        <v>5.2631578900000003E-2</v>
      </c>
      <c r="DU177">
        <v>1.75438596E-2</v>
      </c>
      <c r="DV177">
        <v>3.50877193E-2</v>
      </c>
      <c r="DW177">
        <v>7.0175438600000001E-2</v>
      </c>
      <c r="DX177">
        <v>3.50877193E-2</v>
      </c>
      <c r="DY177">
        <v>1.75438596E-2</v>
      </c>
      <c r="DZ177">
        <v>3.50877193E-2</v>
      </c>
      <c r="EA177">
        <v>2.7777777777999999</v>
      </c>
      <c r="EB177">
        <v>3.5370370370000002</v>
      </c>
      <c r="EC177">
        <v>3.625</v>
      </c>
      <c r="ED177">
        <v>3.4181818181999999</v>
      </c>
      <c r="EE177">
        <v>3.3018867924999999</v>
      </c>
      <c r="EF177">
        <v>3.4181818181999999</v>
      </c>
      <c r="EG177">
        <v>3.6428571429000001</v>
      </c>
      <c r="EH177">
        <v>3.3636363636</v>
      </c>
      <c r="EI177">
        <v>3.50877193E-2</v>
      </c>
      <c r="EJ177">
        <v>1.75438596E-2</v>
      </c>
      <c r="EK177">
        <v>1.75438596E-2</v>
      </c>
      <c r="EL177">
        <v>0</v>
      </c>
      <c r="EM177">
        <v>3.50877193E-2</v>
      </c>
      <c r="EN177">
        <v>3.50877193E-2</v>
      </c>
      <c r="EO177">
        <v>8.7719298200000004E-2</v>
      </c>
      <c r="EP177">
        <v>8.7719298200000004E-2</v>
      </c>
      <c r="EQ177">
        <v>0.1052631579</v>
      </c>
      <c r="ER177">
        <v>0.43859649119999999</v>
      </c>
      <c r="ES177">
        <v>0.1403508772</v>
      </c>
      <c r="ET177">
        <v>0</v>
      </c>
      <c r="EU177">
        <v>0</v>
      </c>
      <c r="EV177">
        <v>0</v>
      </c>
      <c r="EW177">
        <v>5.2631578900000003E-2</v>
      </c>
      <c r="EX177">
        <v>1.75438596E-2</v>
      </c>
      <c r="EY177">
        <v>0.38596491230000002</v>
      </c>
      <c r="EZ177">
        <v>0.33333333329999998</v>
      </c>
      <c r="FA177">
        <v>0.33333333329999998</v>
      </c>
      <c r="FB177">
        <v>0.4210526316</v>
      </c>
      <c r="FC177">
        <v>0.38596491230000002</v>
      </c>
      <c r="FD177">
        <v>0.4210526316</v>
      </c>
      <c r="FE177">
        <v>0.57894736840000005</v>
      </c>
      <c r="FF177">
        <v>0.47368421049999998</v>
      </c>
      <c r="FG177">
        <v>0.35087719299999998</v>
      </c>
      <c r="FH177">
        <v>0.50877192979999997</v>
      </c>
      <c r="FI177">
        <v>0.1403508772</v>
      </c>
      <c r="FJ177">
        <v>1.75438596E-2</v>
      </c>
      <c r="FK177">
        <v>0.1052631579</v>
      </c>
      <c r="FL177">
        <v>5.2631578900000003E-2</v>
      </c>
      <c r="FM177">
        <v>3.50877193E-2</v>
      </c>
      <c r="FN177">
        <v>3.50877193E-2</v>
      </c>
      <c r="FO177">
        <v>3.50877193E-2</v>
      </c>
      <c r="FP177">
        <v>7.0175438600000001E-2</v>
      </c>
      <c r="FQ177">
        <v>7.0175438600000001E-2</v>
      </c>
      <c r="FR177">
        <v>3.50877193E-2</v>
      </c>
      <c r="FS177">
        <v>1.75438596E-2</v>
      </c>
      <c r="FT177">
        <v>3.50877193E-2</v>
      </c>
      <c r="FU177">
        <v>1.75438596E-2</v>
      </c>
      <c r="FV177">
        <v>5.2631578900000003E-2</v>
      </c>
      <c r="FW177">
        <v>1.75438596E-2</v>
      </c>
      <c r="FX177">
        <v>3.50877193E-2</v>
      </c>
      <c r="FY177">
        <v>3.50877193E-2</v>
      </c>
      <c r="FZ177">
        <v>1.75438596E-2</v>
      </c>
      <c r="GA177">
        <v>1.75438596E-2</v>
      </c>
      <c r="GB177">
        <v>1.75438596E-2</v>
      </c>
      <c r="GC177">
        <v>1.75438596E-2</v>
      </c>
      <c r="GD177">
        <v>0.17543859649999999</v>
      </c>
      <c r="GE177">
        <v>5.2631578900000003E-2</v>
      </c>
      <c r="GF177">
        <v>8.7719298200000004E-2</v>
      </c>
      <c r="GG177">
        <v>0.1403508772</v>
      </c>
      <c r="GH177">
        <v>0.1052631579</v>
      </c>
      <c r="GI177">
        <v>0.1052631579</v>
      </c>
      <c r="GJ177">
        <v>3.125</v>
      </c>
      <c r="GK177">
        <v>3.4</v>
      </c>
      <c r="GL177">
        <v>3.3818181817999999</v>
      </c>
      <c r="GM177">
        <v>3.3148148148000001</v>
      </c>
      <c r="GN177">
        <v>3.2727272727000001</v>
      </c>
      <c r="GO177">
        <v>3.3035714286000002</v>
      </c>
      <c r="GP177">
        <v>0.40350877190000001</v>
      </c>
      <c r="GQ177">
        <v>0.36842105260000002</v>
      </c>
      <c r="GR177">
        <v>0.36842105260000002</v>
      </c>
      <c r="GS177">
        <v>0.31578947369999999</v>
      </c>
      <c r="GT177">
        <v>0.43859649119999999</v>
      </c>
      <c r="GU177">
        <v>0.4210526316</v>
      </c>
      <c r="GV177">
        <v>1.75438596E-2</v>
      </c>
      <c r="GW177">
        <v>3.50877193E-2</v>
      </c>
      <c r="GX177">
        <v>3.50877193E-2</v>
      </c>
      <c r="GY177">
        <v>5.2631578900000003E-2</v>
      </c>
      <c r="GZ177">
        <v>3.50877193E-2</v>
      </c>
      <c r="HA177">
        <v>1.75438596E-2</v>
      </c>
      <c r="HB177">
        <v>0.36842105260000002</v>
      </c>
      <c r="HC177">
        <v>0.50877192979999997</v>
      </c>
      <c r="HD177">
        <v>0.49122807019999998</v>
      </c>
      <c r="HE177">
        <v>0.47368421049999998</v>
      </c>
      <c r="HF177">
        <v>0.40350877190000001</v>
      </c>
      <c r="HG177">
        <v>0.43859649119999999</v>
      </c>
      <c r="HH177" t="s">
        <v>1016</v>
      </c>
      <c r="HJ177">
        <v>57</v>
      </c>
      <c r="HK177">
        <v>70</v>
      </c>
      <c r="HL177" t="s">
        <v>661</v>
      </c>
      <c r="HM177">
        <v>364</v>
      </c>
      <c r="HN177">
        <v>2</v>
      </c>
    </row>
    <row r="178" spans="1:222" x14ac:dyDescent="0.25">
      <c r="A178">
        <v>609741</v>
      </c>
      <c r="B178" t="s">
        <v>335</v>
      </c>
      <c r="D178" t="s">
        <v>67</v>
      </c>
      <c r="E178" t="s">
        <v>45</v>
      </c>
      <c r="M178" t="s">
        <v>42</v>
      </c>
      <c r="FD178"/>
      <c r="HH178" t="s">
        <v>1017</v>
      </c>
      <c r="HL178" t="s">
        <v>335</v>
      </c>
      <c r="HM178">
        <v>1685</v>
      </c>
    </row>
    <row r="179" spans="1:222" x14ac:dyDescent="0.25">
      <c r="A179">
        <v>609744</v>
      </c>
      <c r="B179" t="s">
        <v>489</v>
      </c>
      <c r="C179" t="s">
        <v>42</v>
      </c>
      <c r="D179" t="s">
        <v>53</v>
      </c>
      <c r="E179" s="151">
        <v>0.73</v>
      </c>
      <c r="F179">
        <v>98</v>
      </c>
      <c r="G179" t="s">
        <v>62</v>
      </c>
      <c r="H179">
        <v>99</v>
      </c>
      <c r="I179" t="s">
        <v>62</v>
      </c>
      <c r="J179">
        <v>90</v>
      </c>
      <c r="K179" t="s">
        <v>62</v>
      </c>
      <c r="L179">
        <v>9.68</v>
      </c>
      <c r="M179" t="s">
        <v>42</v>
      </c>
      <c r="N179">
        <v>64.678899083000005</v>
      </c>
      <c r="O179">
        <v>124</v>
      </c>
      <c r="P179">
        <v>124</v>
      </c>
      <c r="Q179">
        <v>22</v>
      </c>
      <c r="R179">
        <v>18</v>
      </c>
      <c r="S179">
        <v>6</v>
      </c>
      <c r="T179">
        <v>65</v>
      </c>
      <c r="U179">
        <v>1</v>
      </c>
      <c r="V179">
        <v>0</v>
      </c>
      <c r="W179">
        <v>2</v>
      </c>
      <c r="X179">
        <v>3</v>
      </c>
      <c r="Y179">
        <v>0</v>
      </c>
      <c r="Z179">
        <v>0</v>
      </c>
      <c r="AA179">
        <v>0</v>
      </c>
      <c r="AB179">
        <v>0</v>
      </c>
      <c r="AC179">
        <v>8.0645161000000003E-3</v>
      </c>
      <c r="AD179">
        <v>2.4193548400000001E-2</v>
      </c>
      <c r="AE179">
        <v>8.0645161000000003E-3</v>
      </c>
      <c r="AF179">
        <v>8.0645161000000003E-3</v>
      </c>
      <c r="AG179">
        <v>4.0322580599999998E-2</v>
      </c>
      <c r="AH179">
        <v>7.2580645200000002E-2</v>
      </c>
      <c r="AI179">
        <v>8.8709677400000006E-2</v>
      </c>
      <c r="AJ179">
        <v>0.18548387099999999</v>
      </c>
      <c r="AK179">
        <v>9.6774193499999994E-2</v>
      </c>
      <c r="AL179">
        <v>0.20967741940000001</v>
      </c>
      <c r="AM179">
        <v>0.26612903230000001</v>
      </c>
      <c r="AN179">
        <v>2.4193548400000001E-2</v>
      </c>
      <c r="AO179">
        <v>5.6451612900000003E-2</v>
      </c>
      <c r="AP179">
        <v>5.6451612900000003E-2</v>
      </c>
      <c r="AQ179">
        <v>8.0645161300000004E-2</v>
      </c>
      <c r="AR179">
        <v>6.4516129000000005E-2</v>
      </c>
      <c r="AS179">
        <v>0.86290322580000001</v>
      </c>
      <c r="AT179">
        <v>0.75</v>
      </c>
      <c r="AU179">
        <v>0.83870967740000002</v>
      </c>
      <c r="AV179">
        <v>0.66935483870000001</v>
      </c>
      <c r="AW179">
        <v>0.58870967740000002</v>
      </c>
      <c r="AX179">
        <v>3.8595041322000001</v>
      </c>
      <c r="AY179">
        <v>3.7863247862999998</v>
      </c>
      <c r="AZ179">
        <v>3.8803418803</v>
      </c>
      <c r="BA179">
        <v>3.6842105262999998</v>
      </c>
      <c r="BB179">
        <v>3.5344827585999998</v>
      </c>
      <c r="BC179">
        <v>0</v>
      </c>
      <c r="BD179">
        <v>0</v>
      </c>
      <c r="BE179">
        <v>8.0645161000000003E-3</v>
      </c>
      <c r="BF179">
        <v>1.6129032299999999E-2</v>
      </c>
      <c r="BG179">
        <v>1.6129032299999999E-2</v>
      </c>
      <c r="BH179">
        <v>3.2258064500000003E-2</v>
      </c>
      <c r="BI179">
        <v>0</v>
      </c>
      <c r="BJ179">
        <v>1.6129032299999999E-2</v>
      </c>
      <c r="BK179">
        <v>8.0645161000000003E-3</v>
      </c>
      <c r="BL179">
        <v>3.2258064500000003E-2</v>
      </c>
      <c r="BM179">
        <v>5.6451612900000003E-2</v>
      </c>
      <c r="BN179">
        <v>4.0322580599999998E-2</v>
      </c>
      <c r="BO179">
        <v>3.8803418803</v>
      </c>
      <c r="BP179">
        <v>3.8461538462</v>
      </c>
      <c r="BQ179">
        <v>3.7826086957</v>
      </c>
      <c r="BR179">
        <v>3.6896551724000002</v>
      </c>
      <c r="BS179">
        <v>3.6637931034000002</v>
      </c>
      <c r="BT179">
        <v>3.6525423729000002</v>
      </c>
      <c r="BU179">
        <v>0.11290322580000001</v>
      </c>
      <c r="BV179">
        <v>0.11290322580000001</v>
      </c>
      <c r="BW179">
        <v>0.16129032260000001</v>
      </c>
      <c r="BX179">
        <v>0.17741935480000001</v>
      </c>
      <c r="BY179">
        <v>0.15322580650000001</v>
      </c>
      <c r="BZ179">
        <v>0.15322580650000001</v>
      </c>
      <c r="CA179">
        <v>5.6451612900000003E-2</v>
      </c>
      <c r="CB179">
        <v>5.6451612900000003E-2</v>
      </c>
      <c r="CC179">
        <v>7.2580645200000002E-2</v>
      </c>
      <c r="CD179">
        <v>6.4516129000000005E-2</v>
      </c>
      <c r="CE179">
        <v>6.4516129000000005E-2</v>
      </c>
      <c r="CF179">
        <v>4.8387096800000001E-2</v>
      </c>
      <c r="CG179">
        <v>0.83064516129999999</v>
      </c>
      <c r="CH179">
        <v>0.81451612900000003</v>
      </c>
      <c r="CI179">
        <v>0.75</v>
      </c>
      <c r="CJ179">
        <v>0.70967741939999995</v>
      </c>
      <c r="CK179">
        <v>0.70967741939999995</v>
      </c>
      <c r="CL179">
        <v>0.72580645160000001</v>
      </c>
      <c r="CM179">
        <v>0.12096774189999999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2.4193548400000001E-2</v>
      </c>
      <c r="CU179">
        <v>1.6129032299999999E-2</v>
      </c>
      <c r="CV179">
        <v>0</v>
      </c>
      <c r="CW179">
        <v>8.0645161000000003E-3</v>
      </c>
      <c r="CX179">
        <v>8.0645161000000003E-3</v>
      </c>
      <c r="CY179">
        <v>2.4193548400000001E-2</v>
      </c>
      <c r="CZ179">
        <v>2.4193548400000001E-2</v>
      </c>
      <c r="DA179">
        <v>0</v>
      </c>
      <c r="DB179">
        <v>1.6129032299999999E-2</v>
      </c>
      <c r="DC179">
        <v>0.1048387097</v>
      </c>
      <c r="DD179">
        <v>0.12903225809999999</v>
      </c>
      <c r="DE179">
        <v>0.1048387097</v>
      </c>
      <c r="DF179">
        <v>0.12903225809999999</v>
      </c>
      <c r="DG179">
        <v>0.17741935480000001</v>
      </c>
      <c r="DH179">
        <v>0.1935483871</v>
      </c>
      <c r="DI179">
        <v>0.1451612903</v>
      </c>
      <c r="DJ179">
        <v>0.20967741940000001</v>
      </c>
      <c r="DK179">
        <v>0.62096774190000004</v>
      </c>
      <c r="DL179">
        <v>0.79032258060000005</v>
      </c>
      <c r="DM179">
        <v>0.81451612900000003</v>
      </c>
      <c r="DN179">
        <v>0.79032258060000005</v>
      </c>
      <c r="DO179">
        <v>0.72580645160000001</v>
      </c>
      <c r="DP179">
        <v>0.70161290320000003</v>
      </c>
      <c r="DQ179">
        <v>0.79032258060000005</v>
      </c>
      <c r="DR179">
        <v>0.66935483870000001</v>
      </c>
      <c r="DS179">
        <v>0.13709677419999999</v>
      </c>
      <c r="DT179">
        <v>8.0645161300000004E-2</v>
      </c>
      <c r="DU179">
        <v>7.2580645200000002E-2</v>
      </c>
      <c r="DV179">
        <v>7.2580645200000002E-2</v>
      </c>
      <c r="DW179">
        <v>7.2580645200000002E-2</v>
      </c>
      <c r="DX179">
        <v>8.0645161300000004E-2</v>
      </c>
      <c r="DY179">
        <v>6.4516129000000005E-2</v>
      </c>
      <c r="DZ179">
        <v>8.0645161300000004E-2</v>
      </c>
      <c r="EA179">
        <v>3.4205607477000002</v>
      </c>
      <c r="EB179">
        <v>3.8596491228000001</v>
      </c>
      <c r="EC179">
        <v>3.8695652173999999</v>
      </c>
      <c r="ED179">
        <v>3.8434782609</v>
      </c>
      <c r="EE179">
        <v>3.7565217391000001</v>
      </c>
      <c r="EF179">
        <v>3.7368421053</v>
      </c>
      <c r="EG179">
        <v>3.8448275862000001</v>
      </c>
      <c r="EH179">
        <v>3.6578947367999999</v>
      </c>
      <c r="EI179">
        <v>0</v>
      </c>
      <c r="EJ179">
        <v>0</v>
      </c>
      <c r="EK179">
        <v>0</v>
      </c>
      <c r="EL179">
        <v>0</v>
      </c>
      <c r="EM179">
        <v>1.6129032299999999E-2</v>
      </c>
      <c r="EN179">
        <v>8.0645161000000003E-3</v>
      </c>
      <c r="EO179">
        <v>8.0645161000000003E-3</v>
      </c>
      <c r="EP179">
        <v>4.8387096800000001E-2</v>
      </c>
      <c r="EQ179">
        <v>5.6451612900000003E-2</v>
      </c>
      <c r="ER179">
        <v>0.77419354839999999</v>
      </c>
      <c r="ES179">
        <v>8.8709677400000006E-2</v>
      </c>
      <c r="ET179">
        <v>8.0645161000000003E-3</v>
      </c>
      <c r="EU179">
        <v>8.0645161000000003E-3</v>
      </c>
      <c r="EV179">
        <v>8.0645161000000003E-3</v>
      </c>
      <c r="EW179">
        <v>8.0645161000000003E-3</v>
      </c>
      <c r="EX179">
        <v>1.6129032299999999E-2</v>
      </c>
      <c r="EY179">
        <v>0.18548387099999999</v>
      </c>
      <c r="EZ179">
        <v>0.20967741940000001</v>
      </c>
      <c r="FA179">
        <v>0.16935483870000001</v>
      </c>
      <c r="FB179">
        <v>0.2016129032</v>
      </c>
      <c r="FC179">
        <v>0.1451612903</v>
      </c>
      <c r="FD179">
        <v>0.63709677419999999</v>
      </c>
      <c r="FE179">
        <v>0.57258064519999996</v>
      </c>
      <c r="FF179">
        <v>0.62096774190000004</v>
      </c>
      <c r="FG179">
        <v>0.56451612900000003</v>
      </c>
      <c r="FH179">
        <v>0.68548387099999997</v>
      </c>
      <c r="FI179">
        <v>5.6451612900000003E-2</v>
      </c>
      <c r="FJ179">
        <v>8.8709677400000006E-2</v>
      </c>
      <c r="FK179">
        <v>5.6451612900000003E-2</v>
      </c>
      <c r="FL179">
        <v>7.2580645200000002E-2</v>
      </c>
      <c r="FM179">
        <v>8.0645161000000003E-3</v>
      </c>
      <c r="FN179">
        <v>4.0322580599999998E-2</v>
      </c>
      <c r="FO179">
        <v>4.0322580599999998E-2</v>
      </c>
      <c r="FP179">
        <v>4.0322580599999998E-2</v>
      </c>
      <c r="FQ179">
        <v>4.8387096800000001E-2</v>
      </c>
      <c r="FR179">
        <v>6.4516129000000005E-2</v>
      </c>
      <c r="FS179">
        <v>7.2580645200000002E-2</v>
      </c>
      <c r="FT179">
        <v>8.0645161300000004E-2</v>
      </c>
      <c r="FU179">
        <v>0.1048387097</v>
      </c>
      <c r="FV179">
        <v>0.1048387097</v>
      </c>
      <c r="FW179">
        <v>8.0645161300000004E-2</v>
      </c>
      <c r="FX179">
        <v>3.2258064500000003E-2</v>
      </c>
      <c r="FY179">
        <v>1.6129032299999999E-2</v>
      </c>
      <c r="FZ179">
        <v>1.6129032299999999E-2</v>
      </c>
      <c r="GA179">
        <v>3.2258064500000003E-2</v>
      </c>
      <c r="GB179">
        <v>2.4193548400000001E-2</v>
      </c>
      <c r="GC179">
        <v>2.4193548400000001E-2</v>
      </c>
      <c r="GD179">
        <v>0.13709677419999999</v>
      </c>
      <c r="GE179">
        <v>6.4516129000000005E-2</v>
      </c>
      <c r="GF179">
        <v>4.0322580599999998E-2</v>
      </c>
      <c r="GG179">
        <v>4.0322580599999998E-2</v>
      </c>
      <c r="GH179">
        <v>0.12096774189999999</v>
      </c>
      <c r="GI179">
        <v>8.8709677400000006E-2</v>
      </c>
      <c r="GJ179">
        <v>3.2017543860000002</v>
      </c>
      <c r="GK179">
        <v>3.4786324785999998</v>
      </c>
      <c r="GL179">
        <v>3.4782608696000001</v>
      </c>
      <c r="GM179">
        <v>3.4210526315999998</v>
      </c>
      <c r="GN179">
        <v>3.2792792792999998</v>
      </c>
      <c r="GO179">
        <v>3.2956521739000002</v>
      </c>
      <c r="GP179">
        <v>0.36290322580000001</v>
      </c>
      <c r="GQ179">
        <v>0.31451612899999998</v>
      </c>
      <c r="GR179">
        <v>0.35483870969999998</v>
      </c>
      <c r="GS179">
        <v>0.35483870969999998</v>
      </c>
      <c r="GT179">
        <v>0.33064516129999999</v>
      </c>
      <c r="GU179">
        <v>0.40322580650000001</v>
      </c>
      <c r="GV179">
        <v>8.0645161300000004E-2</v>
      </c>
      <c r="GW179">
        <v>5.6451612900000003E-2</v>
      </c>
      <c r="GX179">
        <v>7.2580645200000002E-2</v>
      </c>
      <c r="GY179">
        <v>8.0645161300000004E-2</v>
      </c>
      <c r="GZ179">
        <v>0.1048387097</v>
      </c>
      <c r="HA179">
        <v>7.2580645200000002E-2</v>
      </c>
      <c r="HB179">
        <v>0.38709677419999999</v>
      </c>
      <c r="HC179">
        <v>0.54838709679999997</v>
      </c>
      <c r="HD179">
        <v>0.51612903229999996</v>
      </c>
      <c r="HE179">
        <v>0.49193548390000003</v>
      </c>
      <c r="HF179">
        <v>0.41935483870000001</v>
      </c>
      <c r="HG179">
        <v>0.41129032259999998</v>
      </c>
      <c r="HH179" t="s">
        <v>1018</v>
      </c>
      <c r="HI179">
        <v>73</v>
      </c>
      <c r="HJ179">
        <v>124</v>
      </c>
      <c r="HK179">
        <v>141</v>
      </c>
      <c r="HL179" t="s">
        <v>489</v>
      </c>
      <c r="HM179">
        <v>218</v>
      </c>
      <c r="HN179">
        <v>7</v>
      </c>
    </row>
    <row r="180" spans="1:222" x14ac:dyDescent="0.25">
      <c r="A180">
        <v>609745</v>
      </c>
      <c r="B180" t="s">
        <v>602</v>
      </c>
      <c r="C180" t="s">
        <v>42</v>
      </c>
      <c r="D180" t="s">
        <v>47</v>
      </c>
      <c r="E180" t="s">
        <v>45</v>
      </c>
      <c r="M180" t="s">
        <v>42</v>
      </c>
      <c r="FD180"/>
      <c r="HH180" t="s">
        <v>1019</v>
      </c>
      <c r="HI180">
        <v>33</v>
      </c>
      <c r="HL180" t="s">
        <v>602</v>
      </c>
      <c r="HM180">
        <v>254</v>
      </c>
    </row>
    <row r="181" spans="1:222" x14ac:dyDescent="0.25">
      <c r="A181">
        <v>609746</v>
      </c>
      <c r="B181" t="s">
        <v>367</v>
      </c>
      <c r="D181" t="s">
        <v>90</v>
      </c>
      <c r="E181" t="s">
        <v>45</v>
      </c>
      <c r="M181" t="s">
        <v>42</v>
      </c>
      <c r="N181">
        <v>24.055781522</v>
      </c>
      <c r="O181">
        <v>373</v>
      </c>
      <c r="P181">
        <v>373</v>
      </c>
      <c r="Q181">
        <v>24</v>
      </c>
      <c r="R181">
        <v>299</v>
      </c>
      <c r="S181">
        <v>9</v>
      </c>
      <c r="T181">
        <v>10</v>
      </c>
      <c r="U181">
        <v>2</v>
      </c>
      <c r="V181">
        <v>1</v>
      </c>
      <c r="W181">
        <v>10</v>
      </c>
      <c r="X181">
        <v>13</v>
      </c>
      <c r="Y181">
        <v>2.9490616599999998E-2</v>
      </c>
      <c r="Z181">
        <v>8.0428953999999997E-3</v>
      </c>
      <c r="AA181">
        <v>2.68096515E-2</v>
      </c>
      <c r="AB181">
        <v>3.2171581800000001E-2</v>
      </c>
      <c r="AC181">
        <v>3.4852546900000003E-2</v>
      </c>
      <c r="AD181">
        <v>6.7024128700000005E-2</v>
      </c>
      <c r="AE181">
        <v>7.2386059000000003E-2</v>
      </c>
      <c r="AF181">
        <v>4.5576407499999999E-2</v>
      </c>
      <c r="AG181">
        <v>0.1126005362</v>
      </c>
      <c r="AH181">
        <v>0.16621983909999999</v>
      </c>
      <c r="AI181">
        <v>0.31099195709999999</v>
      </c>
      <c r="AJ181">
        <v>0.37265415549999997</v>
      </c>
      <c r="AK181">
        <v>0.21179624659999999</v>
      </c>
      <c r="AL181">
        <v>0.34316353890000001</v>
      </c>
      <c r="AM181">
        <v>0.33780160860000003</v>
      </c>
      <c r="AN181">
        <v>5.3619302999999997E-3</v>
      </c>
      <c r="AO181">
        <v>3.7533512099999999E-2</v>
      </c>
      <c r="AP181">
        <v>1.6085790900000001E-2</v>
      </c>
      <c r="AQ181">
        <v>2.1447721199999999E-2</v>
      </c>
      <c r="AR181">
        <v>2.68096515E-2</v>
      </c>
      <c r="AS181">
        <v>0.58713136730000004</v>
      </c>
      <c r="AT181">
        <v>0.509383378</v>
      </c>
      <c r="AU181">
        <v>0.69973190350000003</v>
      </c>
      <c r="AV181">
        <v>0.490616622</v>
      </c>
      <c r="AW181">
        <v>0.43431635390000001</v>
      </c>
      <c r="AX181">
        <v>3.4636118597999999</v>
      </c>
      <c r="AY181">
        <v>3.4373259052999998</v>
      </c>
      <c r="AZ181">
        <v>3.6103542233999999</v>
      </c>
      <c r="BA181">
        <v>3.3205479452</v>
      </c>
      <c r="BB181">
        <v>3.2038567492999999</v>
      </c>
      <c r="BC181">
        <v>2.6809651E-3</v>
      </c>
      <c r="BD181">
        <v>1.3404825699999999E-2</v>
      </c>
      <c r="BE181">
        <v>2.41286863E-2</v>
      </c>
      <c r="BF181">
        <v>0.1045576408</v>
      </c>
      <c r="BG181">
        <v>0.26005361929999998</v>
      </c>
      <c r="BH181">
        <v>0.1742627346</v>
      </c>
      <c r="BI181">
        <v>2.9490616599999998E-2</v>
      </c>
      <c r="BJ181">
        <v>2.68096515E-2</v>
      </c>
      <c r="BK181">
        <v>0.1206434316</v>
      </c>
      <c r="BL181">
        <v>0.1715817694</v>
      </c>
      <c r="BM181">
        <v>0.15817694369999999</v>
      </c>
      <c r="BN181">
        <v>0.19571045579999999</v>
      </c>
      <c r="BO181">
        <v>3.6414565826</v>
      </c>
      <c r="BP181">
        <v>3.6361111111</v>
      </c>
      <c r="BQ181">
        <v>3.3203342617999998</v>
      </c>
      <c r="BR181">
        <v>3.0171919771</v>
      </c>
      <c r="BS181">
        <v>2.6446280992000002</v>
      </c>
      <c r="BT181">
        <v>2.8099173554000001</v>
      </c>
      <c r="BU181">
        <v>0.27613941019999999</v>
      </c>
      <c r="BV181">
        <v>0.2573726542</v>
      </c>
      <c r="BW181">
        <v>0.34048257370000001</v>
      </c>
      <c r="BX181">
        <v>0.26273458449999998</v>
      </c>
      <c r="BY181">
        <v>0.22252010720000001</v>
      </c>
      <c r="BZ181">
        <v>0.2439678284</v>
      </c>
      <c r="CA181">
        <v>4.2895442399999997E-2</v>
      </c>
      <c r="CB181">
        <v>3.4852546900000003E-2</v>
      </c>
      <c r="CC181">
        <v>3.7533512099999999E-2</v>
      </c>
      <c r="CD181">
        <v>6.4343163499999995E-2</v>
      </c>
      <c r="CE181">
        <v>2.68096515E-2</v>
      </c>
      <c r="CF181">
        <v>2.68096515E-2</v>
      </c>
      <c r="CG181">
        <v>0.64879356570000002</v>
      </c>
      <c r="CH181">
        <v>0.66756032170000001</v>
      </c>
      <c r="CI181">
        <v>0.47721179619999998</v>
      </c>
      <c r="CJ181">
        <v>0.39678284180000001</v>
      </c>
      <c r="CK181">
        <v>0.33243967829999999</v>
      </c>
      <c r="CL181">
        <v>0.35924932980000002</v>
      </c>
      <c r="CM181">
        <v>0.14477211800000001</v>
      </c>
      <c r="CN181">
        <v>1.3404825699999999E-2</v>
      </c>
      <c r="CO181">
        <v>1.3404825699999999E-2</v>
      </c>
      <c r="CP181">
        <v>1.8766755999999999E-2</v>
      </c>
      <c r="CQ181">
        <v>1.6085790900000001E-2</v>
      </c>
      <c r="CR181">
        <v>8.0428953999999997E-3</v>
      </c>
      <c r="CS181">
        <v>1.6085790900000001E-2</v>
      </c>
      <c r="CT181">
        <v>8.0428953999999997E-3</v>
      </c>
      <c r="CU181">
        <v>0.1179624665</v>
      </c>
      <c r="CV181">
        <v>2.9490616599999998E-2</v>
      </c>
      <c r="CW181">
        <v>1.8766755999999999E-2</v>
      </c>
      <c r="CX181">
        <v>5.8981233199999997E-2</v>
      </c>
      <c r="CY181">
        <v>7.2386059000000003E-2</v>
      </c>
      <c r="CZ181">
        <v>5.8981233199999997E-2</v>
      </c>
      <c r="DA181">
        <v>3.2171581800000001E-2</v>
      </c>
      <c r="DB181">
        <v>8.3109919599999998E-2</v>
      </c>
      <c r="DC181">
        <v>0.30026809650000003</v>
      </c>
      <c r="DD181">
        <v>0.29758713139999998</v>
      </c>
      <c r="DE181">
        <v>0.2895442359</v>
      </c>
      <c r="DF181">
        <v>0.31903485250000002</v>
      </c>
      <c r="DG181">
        <v>0.3619302949</v>
      </c>
      <c r="DH181">
        <v>0.36729222519999999</v>
      </c>
      <c r="DI181">
        <v>0.31635388739999998</v>
      </c>
      <c r="DJ181">
        <v>0.30294906170000002</v>
      </c>
      <c r="DK181">
        <v>0.35388739949999998</v>
      </c>
      <c r="DL181">
        <v>0.59785522790000001</v>
      </c>
      <c r="DM181">
        <v>0.63002680970000002</v>
      </c>
      <c r="DN181">
        <v>0.54423592489999995</v>
      </c>
      <c r="DO181">
        <v>0.47989276139999998</v>
      </c>
      <c r="DP181">
        <v>0.490616622</v>
      </c>
      <c r="DQ181">
        <v>0.56300268099999995</v>
      </c>
      <c r="DR181">
        <v>0.53083109920000005</v>
      </c>
      <c r="DS181">
        <v>8.3109919599999998E-2</v>
      </c>
      <c r="DT181">
        <v>6.16621984E-2</v>
      </c>
      <c r="DU181">
        <v>4.8257372700000002E-2</v>
      </c>
      <c r="DV181">
        <v>5.8981233199999997E-2</v>
      </c>
      <c r="DW181">
        <v>6.9705093800000006E-2</v>
      </c>
      <c r="DX181">
        <v>7.5067024100000004E-2</v>
      </c>
      <c r="DY181">
        <v>7.2386059000000003E-2</v>
      </c>
      <c r="DZ181">
        <v>7.5067024100000004E-2</v>
      </c>
      <c r="EA181">
        <v>2.9415204678000002</v>
      </c>
      <c r="EB181">
        <v>3.5771428571000001</v>
      </c>
      <c r="EC181">
        <v>3.6140845069999998</v>
      </c>
      <c r="ED181">
        <v>3.4757834758000001</v>
      </c>
      <c r="EE181">
        <v>3.4034582133</v>
      </c>
      <c r="EF181">
        <v>3.4492753622999999</v>
      </c>
      <c r="EG181">
        <v>3.5375722543000001</v>
      </c>
      <c r="EH181">
        <v>3.4666666667000001</v>
      </c>
      <c r="EI181">
        <v>5.3619302999999997E-3</v>
      </c>
      <c r="EJ181">
        <v>8.0428953999999997E-3</v>
      </c>
      <c r="EK181">
        <v>2.6809651E-3</v>
      </c>
      <c r="EL181">
        <v>8.0428953999999997E-3</v>
      </c>
      <c r="EM181">
        <v>1.6085790900000001E-2</v>
      </c>
      <c r="EN181">
        <v>1.6085790900000001E-2</v>
      </c>
      <c r="EO181">
        <v>2.68096515E-2</v>
      </c>
      <c r="EP181">
        <v>0.1206434316</v>
      </c>
      <c r="EQ181">
        <v>0.16621983909999999</v>
      </c>
      <c r="ER181">
        <v>0.53887399459999996</v>
      </c>
      <c r="ES181">
        <v>9.1152814999999998E-2</v>
      </c>
      <c r="ET181">
        <v>2.41286863E-2</v>
      </c>
      <c r="EU181">
        <v>1.3404825699999999E-2</v>
      </c>
      <c r="EV181">
        <v>1.3404825699999999E-2</v>
      </c>
      <c r="EW181">
        <v>0.1233243968</v>
      </c>
      <c r="EX181">
        <v>0.13404825740000001</v>
      </c>
      <c r="EY181">
        <v>0.40750670239999998</v>
      </c>
      <c r="EZ181">
        <v>0.32975871309999999</v>
      </c>
      <c r="FA181">
        <v>0.4209115282</v>
      </c>
      <c r="FB181">
        <v>0.37533512060000002</v>
      </c>
      <c r="FC181">
        <v>0.42627345840000003</v>
      </c>
      <c r="FD181">
        <v>0.33512064339999997</v>
      </c>
      <c r="FE181">
        <v>0.47989276139999998</v>
      </c>
      <c r="FF181">
        <v>0.38605898119999998</v>
      </c>
      <c r="FG181">
        <v>0.22252010720000001</v>
      </c>
      <c r="FH181">
        <v>0.31099195709999999</v>
      </c>
      <c r="FI181">
        <v>0.163538874</v>
      </c>
      <c r="FJ181">
        <v>0.11528150130000001</v>
      </c>
      <c r="FK181">
        <v>0.10187667559999999</v>
      </c>
      <c r="FL181">
        <v>0.19302949059999999</v>
      </c>
      <c r="FM181">
        <v>6.7024128700000005E-2</v>
      </c>
      <c r="FN181">
        <v>5.3619302999999997E-3</v>
      </c>
      <c r="FO181">
        <v>2.6809651E-3</v>
      </c>
      <c r="FP181">
        <v>5.3619302999999997E-3</v>
      </c>
      <c r="FQ181">
        <v>1.6085790900000001E-2</v>
      </c>
      <c r="FR181">
        <v>5.3619302999999997E-3</v>
      </c>
      <c r="FS181">
        <v>6.4343163499999995E-2</v>
      </c>
      <c r="FT181">
        <v>5.8981233199999997E-2</v>
      </c>
      <c r="FU181">
        <v>7.2386059000000003E-2</v>
      </c>
      <c r="FV181">
        <v>6.9705093800000006E-2</v>
      </c>
      <c r="FW181">
        <v>5.6300268100000002E-2</v>
      </c>
      <c r="FX181">
        <v>5.8981233199999997E-2</v>
      </c>
      <c r="FY181">
        <v>2.68096515E-2</v>
      </c>
      <c r="FZ181">
        <v>1.8766755999999999E-2</v>
      </c>
      <c r="GA181">
        <v>4.2895442399999997E-2</v>
      </c>
      <c r="GB181">
        <v>7.2386059000000003E-2</v>
      </c>
      <c r="GC181">
        <v>7.5067024100000004E-2</v>
      </c>
      <c r="GD181">
        <v>0.26541554960000002</v>
      </c>
      <c r="GE181">
        <v>8.57908847E-2</v>
      </c>
      <c r="GF181">
        <v>0.1045576408</v>
      </c>
      <c r="GG181">
        <v>0.18498659519999999</v>
      </c>
      <c r="GH181">
        <v>0.19302949059999999</v>
      </c>
      <c r="GI181">
        <v>0.19302949059999999</v>
      </c>
      <c r="GJ181">
        <v>2.7982954544999998</v>
      </c>
      <c r="GK181">
        <v>3.25</v>
      </c>
      <c r="GL181">
        <v>3.1892655366999998</v>
      </c>
      <c r="GM181">
        <v>3.0229226361000001</v>
      </c>
      <c r="GN181">
        <v>2.8836477987000002</v>
      </c>
      <c r="GO181">
        <v>2.9226361031999999</v>
      </c>
      <c r="GP181">
        <v>0.42627345840000003</v>
      </c>
      <c r="GQ181">
        <v>0.4557640751</v>
      </c>
      <c r="GR181">
        <v>0.50402144770000001</v>
      </c>
      <c r="GS181">
        <v>0.41554959790000001</v>
      </c>
      <c r="GT181">
        <v>0.34852546919999999</v>
      </c>
      <c r="GU181">
        <v>0.39678284180000001</v>
      </c>
      <c r="GV181">
        <v>5.6300268100000002E-2</v>
      </c>
      <c r="GW181">
        <v>5.6300268100000002E-2</v>
      </c>
      <c r="GX181">
        <v>5.0938337799999997E-2</v>
      </c>
      <c r="GY181">
        <v>6.4343163499999995E-2</v>
      </c>
      <c r="GZ181">
        <v>0.14745308309999999</v>
      </c>
      <c r="HA181">
        <v>6.4343163499999995E-2</v>
      </c>
      <c r="HB181">
        <v>0.19302949059999999</v>
      </c>
      <c r="HC181">
        <v>0.37533512060000002</v>
      </c>
      <c r="HD181">
        <v>0.32171581770000002</v>
      </c>
      <c r="HE181">
        <v>0.2922252011</v>
      </c>
      <c r="HF181">
        <v>0.23860589809999999</v>
      </c>
      <c r="HG181">
        <v>0.27077747990000001</v>
      </c>
      <c r="HH181" t="s">
        <v>1020</v>
      </c>
      <c r="HJ181">
        <v>373</v>
      </c>
      <c r="HK181">
        <v>414</v>
      </c>
      <c r="HL181" t="s">
        <v>367</v>
      </c>
      <c r="HM181">
        <v>1721</v>
      </c>
      <c r="HN181">
        <v>5</v>
      </c>
    </row>
    <row r="182" spans="1:222" x14ac:dyDescent="0.25">
      <c r="A182">
        <v>609748</v>
      </c>
      <c r="B182" t="s">
        <v>696</v>
      </c>
      <c r="D182" t="s">
        <v>85</v>
      </c>
      <c r="E182" t="s">
        <v>45</v>
      </c>
      <c r="M182" t="s">
        <v>42</v>
      </c>
      <c r="N182">
        <v>19.753086419999999</v>
      </c>
      <c r="O182">
        <v>31</v>
      </c>
      <c r="P182">
        <v>31</v>
      </c>
      <c r="Q182">
        <v>1</v>
      </c>
      <c r="R182">
        <v>18</v>
      </c>
      <c r="S182">
        <v>0</v>
      </c>
      <c r="T182">
        <v>12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3.2258064500000003E-2</v>
      </c>
      <c r="AA182">
        <v>6.4516129000000005E-2</v>
      </c>
      <c r="AB182">
        <v>0</v>
      </c>
      <c r="AC182">
        <v>9.6774193499999994E-2</v>
      </c>
      <c r="AD182">
        <v>3.2258064500000003E-2</v>
      </c>
      <c r="AE182">
        <v>0</v>
      </c>
      <c r="AF182">
        <v>3.2258064500000003E-2</v>
      </c>
      <c r="AG182">
        <v>6.4516129000000005E-2</v>
      </c>
      <c r="AH182">
        <v>0.22580645160000001</v>
      </c>
      <c r="AI182">
        <v>0.16129032260000001</v>
      </c>
      <c r="AJ182">
        <v>0.22580645160000001</v>
      </c>
      <c r="AK182">
        <v>9.6774193499999994E-2</v>
      </c>
      <c r="AL182">
        <v>0.29032258059999999</v>
      </c>
      <c r="AM182">
        <v>0.22580645160000001</v>
      </c>
      <c r="AN182">
        <v>0</v>
      </c>
      <c r="AO182">
        <v>0</v>
      </c>
      <c r="AP182">
        <v>0</v>
      </c>
      <c r="AQ182">
        <v>3.2258064500000003E-2</v>
      </c>
      <c r="AR182">
        <v>3.2258064500000003E-2</v>
      </c>
      <c r="AS182">
        <v>0.8064516129</v>
      </c>
      <c r="AT182">
        <v>0.74193548389999997</v>
      </c>
      <c r="AU182">
        <v>0.8064516129</v>
      </c>
      <c r="AV182">
        <v>0.61290322580000001</v>
      </c>
      <c r="AW182">
        <v>0.41935483870000001</v>
      </c>
      <c r="AX182">
        <v>3.7741935484</v>
      </c>
      <c r="AY182">
        <v>3.6774193548</v>
      </c>
      <c r="AZ182">
        <v>3.6451612902999999</v>
      </c>
      <c r="BA182">
        <v>3.5666666667000002</v>
      </c>
      <c r="BB182">
        <v>3</v>
      </c>
      <c r="BC182">
        <v>0</v>
      </c>
      <c r="BD182">
        <v>0</v>
      </c>
      <c r="BE182">
        <v>0</v>
      </c>
      <c r="BF182">
        <v>0</v>
      </c>
      <c r="BG182">
        <v>9.6774193499999994E-2</v>
      </c>
      <c r="BH182">
        <v>0</v>
      </c>
      <c r="BI182">
        <v>0</v>
      </c>
      <c r="BJ182">
        <v>0</v>
      </c>
      <c r="BK182">
        <v>0</v>
      </c>
      <c r="BL182">
        <v>9.6774193499999994E-2</v>
      </c>
      <c r="BM182">
        <v>6.4516129000000005E-2</v>
      </c>
      <c r="BN182">
        <v>0</v>
      </c>
      <c r="BO182">
        <v>3.8965517241000001</v>
      </c>
      <c r="BP182">
        <v>3.9310344827999999</v>
      </c>
      <c r="BQ182">
        <v>3.8571428570999999</v>
      </c>
      <c r="BR182">
        <v>3.7142857142999999</v>
      </c>
      <c r="BS182">
        <v>3.3793103447999999</v>
      </c>
      <c r="BT182">
        <v>3.8928571429000001</v>
      </c>
      <c r="BU182">
        <v>9.6774193499999994E-2</v>
      </c>
      <c r="BV182">
        <v>6.4516129000000005E-2</v>
      </c>
      <c r="BW182">
        <v>0.12903225809999999</v>
      </c>
      <c r="BX182">
        <v>6.4516129000000005E-2</v>
      </c>
      <c r="BY182">
        <v>0.16129032260000001</v>
      </c>
      <c r="BZ182">
        <v>9.6774193499999994E-2</v>
      </c>
      <c r="CA182">
        <v>6.4516129000000005E-2</v>
      </c>
      <c r="CB182">
        <v>6.4516129000000005E-2</v>
      </c>
      <c r="CC182">
        <v>9.6774193499999994E-2</v>
      </c>
      <c r="CD182">
        <v>9.6774193499999994E-2</v>
      </c>
      <c r="CE182">
        <v>6.4516129000000005E-2</v>
      </c>
      <c r="CF182">
        <v>9.6774193499999994E-2</v>
      </c>
      <c r="CG182">
        <v>0.83870967740000002</v>
      </c>
      <c r="CH182">
        <v>0.87096774190000004</v>
      </c>
      <c r="CI182">
        <v>0.77419354839999999</v>
      </c>
      <c r="CJ182">
        <v>0.74193548389999997</v>
      </c>
      <c r="CK182">
        <v>0.61290322580000001</v>
      </c>
      <c r="CL182">
        <v>0.8064516129</v>
      </c>
      <c r="CM182">
        <v>0.16129032260000001</v>
      </c>
      <c r="CN182">
        <v>0</v>
      </c>
      <c r="CO182">
        <v>3.2258064500000003E-2</v>
      </c>
      <c r="CP182">
        <v>0</v>
      </c>
      <c r="CQ182">
        <v>3.2258064500000003E-2</v>
      </c>
      <c r="CR182">
        <v>0</v>
      </c>
      <c r="CS182">
        <v>0</v>
      </c>
      <c r="CT182">
        <v>0.12903225809999999</v>
      </c>
      <c r="CU182">
        <v>6.4516129000000005E-2</v>
      </c>
      <c r="CV182">
        <v>0</v>
      </c>
      <c r="CW182">
        <v>0</v>
      </c>
      <c r="CX182">
        <v>6.4516129000000005E-2</v>
      </c>
      <c r="CY182">
        <v>3.2258064500000003E-2</v>
      </c>
      <c r="CZ182">
        <v>0</v>
      </c>
      <c r="DA182">
        <v>0</v>
      </c>
      <c r="DB182">
        <v>9.6774193499999994E-2</v>
      </c>
      <c r="DC182">
        <v>0.12903225809999999</v>
      </c>
      <c r="DD182">
        <v>0.22580645160000001</v>
      </c>
      <c r="DE182">
        <v>0.16129032260000001</v>
      </c>
      <c r="DF182">
        <v>0.1935483871</v>
      </c>
      <c r="DG182">
        <v>0.1935483871</v>
      </c>
      <c r="DH182">
        <v>0.29032258059999999</v>
      </c>
      <c r="DI182">
        <v>0.12903225809999999</v>
      </c>
      <c r="DJ182">
        <v>0.1935483871</v>
      </c>
      <c r="DK182">
        <v>0.54838709679999997</v>
      </c>
      <c r="DL182">
        <v>0.70967741939999995</v>
      </c>
      <c r="DM182">
        <v>0.74193548389999997</v>
      </c>
      <c r="DN182">
        <v>0.67741935480000004</v>
      </c>
      <c r="DO182">
        <v>0.67741935480000004</v>
      </c>
      <c r="DP182">
        <v>0.58064516129999999</v>
      </c>
      <c r="DQ182">
        <v>0.77419354839999999</v>
      </c>
      <c r="DR182">
        <v>0.48387096769999999</v>
      </c>
      <c r="DS182">
        <v>9.6774193499999994E-2</v>
      </c>
      <c r="DT182">
        <v>6.4516129000000005E-2</v>
      </c>
      <c r="DU182">
        <v>6.4516129000000005E-2</v>
      </c>
      <c r="DV182">
        <v>6.4516129000000005E-2</v>
      </c>
      <c r="DW182">
        <v>6.4516129000000005E-2</v>
      </c>
      <c r="DX182">
        <v>0.12903225809999999</v>
      </c>
      <c r="DY182">
        <v>9.6774193499999994E-2</v>
      </c>
      <c r="DZ182">
        <v>9.6774193499999994E-2</v>
      </c>
      <c r="EA182">
        <v>3.1785714286000002</v>
      </c>
      <c r="EB182">
        <v>3.7586206896999999</v>
      </c>
      <c r="EC182">
        <v>3.724137931</v>
      </c>
      <c r="ED182">
        <v>3.6551724137999999</v>
      </c>
      <c r="EE182">
        <v>3.6206896552000001</v>
      </c>
      <c r="EF182">
        <v>3.6666666666999999</v>
      </c>
      <c r="EG182">
        <v>3.8571428570999999</v>
      </c>
      <c r="EH182">
        <v>3.1428571429000001</v>
      </c>
      <c r="EI182">
        <v>3.2258064500000003E-2</v>
      </c>
      <c r="EJ182">
        <v>0</v>
      </c>
      <c r="EK182">
        <v>0</v>
      </c>
      <c r="EL182">
        <v>3.2258064500000003E-2</v>
      </c>
      <c r="EM182">
        <v>0</v>
      </c>
      <c r="EN182">
        <v>0</v>
      </c>
      <c r="EO182">
        <v>3.2258064500000003E-2</v>
      </c>
      <c r="EP182">
        <v>0.12903225809999999</v>
      </c>
      <c r="EQ182">
        <v>9.6774193499999994E-2</v>
      </c>
      <c r="ER182">
        <v>0.51612903229999996</v>
      </c>
      <c r="ES182">
        <v>0.16129032260000001</v>
      </c>
      <c r="ET182">
        <v>0</v>
      </c>
      <c r="EU182">
        <v>3.2258064500000003E-2</v>
      </c>
      <c r="EV182">
        <v>6.4516129000000005E-2</v>
      </c>
      <c r="EW182">
        <v>3.2258064500000003E-2</v>
      </c>
      <c r="EX182">
        <v>0</v>
      </c>
      <c r="EY182">
        <v>0.25806451609999997</v>
      </c>
      <c r="EZ182">
        <v>0.1935483871</v>
      </c>
      <c r="FA182">
        <v>0.29032258059999999</v>
      </c>
      <c r="FB182">
        <v>0.25806451609999997</v>
      </c>
      <c r="FC182">
        <v>0.22580645160000001</v>
      </c>
      <c r="FD182">
        <v>0.29032258059999999</v>
      </c>
      <c r="FE182">
        <v>0.35483870969999998</v>
      </c>
      <c r="FF182">
        <v>0.1935483871</v>
      </c>
      <c r="FG182">
        <v>0.1935483871</v>
      </c>
      <c r="FH182">
        <v>0.22580645160000001</v>
      </c>
      <c r="FI182">
        <v>0.25806451609999997</v>
      </c>
      <c r="FJ182">
        <v>0.25806451609999997</v>
      </c>
      <c r="FK182">
        <v>0.32258064520000002</v>
      </c>
      <c r="FL182">
        <v>0.35483870969999998</v>
      </c>
      <c r="FM182">
        <v>0.35483870969999998</v>
      </c>
      <c r="FN182">
        <v>0.12903225809999999</v>
      </c>
      <c r="FO182">
        <v>9.6774193499999994E-2</v>
      </c>
      <c r="FP182">
        <v>6.4516129000000005E-2</v>
      </c>
      <c r="FQ182">
        <v>9.6774193499999994E-2</v>
      </c>
      <c r="FR182">
        <v>0.12903225809999999</v>
      </c>
      <c r="FS182">
        <v>6.4516129000000005E-2</v>
      </c>
      <c r="FT182">
        <v>6.4516129000000005E-2</v>
      </c>
      <c r="FU182">
        <v>6.4516129000000005E-2</v>
      </c>
      <c r="FV182">
        <v>6.4516129000000005E-2</v>
      </c>
      <c r="FW182">
        <v>6.4516129000000005E-2</v>
      </c>
      <c r="FX182">
        <v>0</v>
      </c>
      <c r="FY182">
        <v>3.2258064500000003E-2</v>
      </c>
      <c r="FZ182">
        <v>0</v>
      </c>
      <c r="GA182">
        <v>0</v>
      </c>
      <c r="GB182">
        <v>0</v>
      </c>
      <c r="GC182">
        <v>0</v>
      </c>
      <c r="GD182">
        <v>9.6774193499999994E-2</v>
      </c>
      <c r="GE182">
        <v>3.2258064500000003E-2</v>
      </c>
      <c r="GF182">
        <v>6.4516129000000005E-2</v>
      </c>
      <c r="GG182">
        <v>3.2258064500000003E-2</v>
      </c>
      <c r="GH182">
        <v>0.12903225809999999</v>
      </c>
      <c r="GI182">
        <v>6.4516129000000005E-2</v>
      </c>
      <c r="GJ182">
        <v>3.3928571429000001</v>
      </c>
      <c r="GK182">
        <v>3.5172413793000001</v>
      </c>
      <c r="GL182">
        <v>3.5862068965999998</v>
      </c>
      <c r="GM182">
        <v>3.6785714286000002</v>
      </c>
      <c r="GN182">
        <v>3.4074074074</v>
      </c>
      <c r="GO182">
        <v>3.4642857142999999</v>
      </c>
      <c r="GP182">
        <v>0.35483870969999998</v>
      </c>
      <c r="GQ182">
        <v>0.29032258059999999</v>
      </c>
      <c r="GR182">
        <v>0.25806451609999997</v>
      </c>
      <c r="GS182">
        <v>0.22580645160000001</v>
      </c>
      <c r="GT182">
        <v>0.25806451609999997</v>
      </c>
      <c r="GU182">
        <v>0.35483870969999998</v>
      </c>
      <c r="GV182">
        <v>9.6774193499999994E-2</v>
      </c>
      <c r="GW182">
        <v>6.4516129000000005E-2</v>
      </c>
      <c r="GX182">
        <v>6.4516129000000005E-2</v>
      </c>
      <c r="GY182">
        <v>9.6774193499999994E-2</v>
      </c>
      <c r="GZ182">
        <v>0.12903225809999999</v>
      </c>
      <c r="HA182">
        <v>9.6774193499999994E-2</v>
      </c>
      <c r="HB182">
        <v>0.45161290320000003</v>
      </c>
      <c r="HC182">
        <v>0.58064516129999999</v>
      </c>
      <c r="HD182">
        <v>0.61290322580000001</v>
      </c>
      <c r="HE182">
        <v>0.64516129030000002</v>
      </c>
      <c r="HF182">
        <v>0.48387096769999999</v>
      </c>
      <c r="HG182">
        <v>0.48387096769999999</v>
      </c>
      <c r="HH182" t="s">
        <v>1021</v>
      </c>
      <c r="HJ182">
        <v>31</v>
      </c>
      <c r="HK182">
        <v>32</v>
      </c>
      <c r="HL182" t="s">
        <v>696</v>
      </c>
      <c r="HM182">
        <v>162</v>
      </c>
      <c r="HN182">
        <v>0</v>
      </c>
    </row>
    <row r="183" spans="1:222" x14ac:dyDescent="0.25">
      <c r="A183">
        <v>609749</v>
      </c>
      <c r="B183" t="s">
        <v>490</v>
      </c>
      <c r="D183" t="s">
        <v>53</v>
      </c>
      <c r="E183" t="s">
        <v>45</v>
      </c>
      <c r="M183" t="s">
        <v>42</v>
      </c>
      <c r="N183">
        <v>0.18921475879999999</v>
      </c>
      <c r="O183">
        <v>2</v>
      </c>
      <c r="P183">
        <v>2</v>
      </c>
      <c r="Q183">
        <v>2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0.5</v>
      </c>
      <c r="AP183">
        <v>0.5</v>
      </c>
      <c r="AQ183">
        <v>0</v>
      </c>
      <c r="AR183">
        <v>0.5</v>
      </c>
      <c r="AS183">
        <v>1</v>
      </c>
      <c r="AT183">
        <v>0.5</v>
      </c>
      <c r="AU183">
        <v>0.5</v>
      </c>
      <c r="AV183">
        <v>1</v>
      </c>
      <c r="AW183">
        <v>0.5</v>
      </c>
      <c r="AX183">
        <v>4</v>
      </c>
      <c r="AY183">
        <v>4</v>
      </c>
      <c r="AZ183">
        <v>4</v>
      </c>
      <c r="BA183">
        <v>4</v>
      </c>
      <c r="BB183">
        <v>4</v>
      </c>
      <c r="BC183">
        <v>0</v>
      </c>
      <c r="BD183">
        <v>0</v>
      </c>
      <c r="BE183">
        <v>0</v>
      </c>
      <c r="BF183">
        <v>0.5</v>
      </c>
      <c r="BG183">
        <v>0.5</v>
      </c>
      <c r="BH183">
        <v>0.5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4</v>
      </c>
      <c r="BP183">
        <v>4</v>
      </c>
      <c r="BQ183">
        <v>4</v>
      </c>
      <c r="BR183">
        <v>2.5</v>
      </c>
      <c r="BS183">
        <v>2.5</v>
      </c>
      <c r="BT183">
        <v>2.5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0.5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0.5</v>
      </c>
      <c r="CH183">
        <v>1</v>
      </c>
      <c r="CI183">
        <v>1</v>
      </c>
      <c r="CJ183">
        <v>0.5</v>
      </c>
      <c r="CK183">
        <v>0.5</v>
      </c>
      <c r="CL183">
        <v>0.5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0.5</v>
      </c>
      <c r="DH183">
        <v>0</v>
      </c>
      <c r="DI183">
        <v>0</v>
      </c>
      <c r="DJ183">
        <v>0</v>
      </c>
      <c r="DK183">
        <v>0.5</v>
      </c>
      <c r="DL183">
        <v>1</v>
      </c>
      <c r="DM183">
        <v>1</v>
      </c>
      <c r="DN183">
        <v>0.5</v>
      </c>
      <c r="DO183">
        <v>0.5</v>
      </c>
      <c r="DP183">
        <v>0.5</v>
      </c>
      <c r="DQ183">
        <v>0.5</v>
      </c>
      <c r="DR183">
        <v>1</v>
      </c>
      <c r="DS183">
        <v>0.5</v>
      </c>
      <c r="DT183">
        <v>0</v>
      </c>
      <c r="DU183">
        <v>0</v>
      </c>
      <c r="DV183">
        <v>0.5</v>
      </c>
      <c r="DW183">
        <v>0</v>
      </c>
      <c r="DX183">
        <v>0.5</v>
      </c>
      <c r="DY183">
        <v>0.5</v>
      </c>
      <c r="DZ183">
        <v>0</v>
      </c>
      <c r="EA183">
        <v>4</v>
      </c>
      <c r="EB183">
        <v>4</v>
      </c>
      <c r="EC183">
        <v>4</v>
      </c>
      <c r="ED183">
        <v>4</v>
      </c>
      <c r="EE183">
        <v>3.5</v>
      </c>
      <c r="EF183">
        <v>4</v>
      </c>
      <c r="EG183">
        <v>4</v>
      </c>
      <c r="EH183">
        <v>4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1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0.5</v>
      </c>
      <c r="FA183">
        <v>0</v>
      </c>
      <c r="FB183">
        <v>0.5</v>
      </c>
      <c r="FC183">
        <v>0</v>
      </c>
      <c r="FD183">
        <v>0.5</v>
      </c>
      <c r="FE183">
        <v>0.5</v>
      </c>
      <c r="FF183">
        <v>0.5</v>
      </c>
      <c r="FG183">
        <v>0</v>
      </c>
      <c r="FH183">
        <v>1</v>
      </c>
      <c r="FI183">
        <v>0.5</v>
      </c>
      <c r="FJ183">
        <v>0</v>
      </c>
      <c r="FK183">
        <v>0.5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0.5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3</v>
      </c>
      <c r="GK183">
        <v>3.5</v>
      </c>
      <c r="GL183">
        <v>3</v>
      </c>
      <c r="GM183">
        <v>3.5</v>
      </c>
      <c r="GN183">
        <v>4</v>
      </c>
      <c r="GO183">
        <v>3.5</v>
      </c>
      <c r="GP183">
        <v>1</v>
      </c>
      <c r="GQ183">
        <v>0.5</v>
      </c>
      <c r="GR183">
        <v>1</v>
      </c>
      <c r="GS183">
        <v>0.5</v>
      </c>
      <c r="GT183">
        <v>0</v>
      </c>
      <c r="GU183">
        <v>0.5</v>
      </c>
      <c r="GV183">
        <v>0</v>
      </c>
      <c r="GW183">
        <v>0</v>
      </c>
      <c r="GX183">
        <v>0</v>
      </c>
      <c r="GY183">
        <v>0</v>
      </c>
      <c r="GZ183">
        <v>0.5</v>
      </c>
      <c r="HA183">
        <v>0</v>
      </c>
      <c r="HB183">
        <v>0</v>
      </c>
      <c r="HC183">
        <v>0.5</v>
      </c>
      <c r="HD183">
        <v>0</v>
      </c>
      <c r="HE183">
        <v>0.5</v>
      </c>
      <c r="HF183">
        <v>0.5</v>
      </c>
      <c r="HG183">
        <v>0.5</v>
      </c>
      <c r="HH183" t="s">
        <v>1022</v>
      </c>
      <c r="HJ183">
        <v>2</v>
      </c>
      <c r="HK183">
        <v>2</v>
      </c>
      <c r="HL183" t="s">
        <v>490</v>
      </c>
      <c r="HM183">
        <v>1057</v>
      </c>
      <c r="HN183">
        <v>0</v>
      </c>
    </row>
    <row r="184" spans="1:222" x14ac:dyDescent="0.25">
      <c r="A184">
        <v>609750</v>
      </c>
      <c r="B184" t="s">
        <v>590</v>
      </c>
      <c r="D184" t="s">
        <v>64</v>
      </c>
      <c r="E184" t="s">
        <v>45</v>
      </c>
      <c r="M184" t="s">
        <v>42</v>
      </c>
      <c r="N184">
        <v>20.454545455000002</v>
      </c>
      <c r="O184">
        <v>9</v>
      </c>
      <c r="P184">
        <v>9</v>
      </c>
      <c r="Q184">
        <v>0</v>
      </c>
      <c r="R184">
        <v>5</v>
      </c>
      <c r="S184">
        <v>0</v>
      </c>
      <c r="T184">
        <v>4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0.11111111110000001</v>
      </c>
      <c r="AC184">
        <v>0.11111111110000001</v>
      </c>
      <c r="AD184">
        <v>0</v>
      </c>
      <c r="AE184">
        <v>0</v>
      </c>
      <c r="AF184">
        <v>0</v>
      </c>
      <c r="AG184">
        <v>0.22222222220000001</v>
      </c>
      <c r="AH184">
        <v>0.11111111110000001</v>
      </c>
      <c r="AI184">
        <v>0</v>
      </c>
      <c r="AJ184">
        <v>0.11111111110000001</v>
      </c>
      <c r="AK184">
        <v>0.11111111110000001</v>
      </c>
      <c r="AL184">
        <v>0.22222222220000001</v>
      </c>
      <c r="AM184">
        <v>0.33333333329999998</v>
      </c>
      <c r="AN184">
        <v>0</v>
      </c>
      <c r="AO184">
        <v>0.11111111110000001</v>
      </c>
      <c r="AP184">
        <v>0.11111111110000001</v>
      </c>
      <c r="AQ184">
        <v>0.11111111110000001</v>
      </c>
      <c r="AR184">
        <v>0.11111111110000001</v>
      </c>
      <c r="AS184">
        <v>1</v>
      </c>
      <c r="AT184">
        <v>0.77777777780000001</v>
      </c>
      <c r="AU184">
        <v>0.77777777780000001</v>
      </c>
      <c r="AV184">
        <v>0.33333333329999998</v>
      </c>
      <c r="AW184">
        <v>0.33333333329999998</v>
      </c>
      <c r="AX184">
        <v>4</v>
      </c>
      <c r="AY184">
        <v>3.875</v>
      </c>
      <c r="AZ184">
        <v>3.875</v>
      </c>
      <c r="BA184">
        <v>2.875</v>
      </c>
      <c r="BB184">
        <v>3</v>
      </c>
      <c r="BC184">
        <v>0</v>
      </c>
      <c r="BD184">
        <v>0</v>
      </c>
      <c r="BE184">
        <v>0</v>
      </c>
      <c r="BF184">
        <v>0.11111111110000001</v>
      </c>
      <c r="BG184">
        <v>0.11111111110000001</v>
      </c>
      <c r="BH184">
        <v>0.11111111110000001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4</v>
      </c>
      <c r="BP184">
        <v>4</v>
      </c>
      <c r="BQ184">
        <v>3.875</v>
      </c>
      <c r="BR184">
        <v>3.5</v>
      </c>
      <c r="BS184">
        <v>3.375</v>
      </c>
      <c r="BT184">
        <v>3.5</v>
      </c>
      <c r="BU184">
        <v>0</v>
      </c>
      <c r="BV184">
        <v>0</v>
      </c>
      <c r="BW184">
        <v>0.11111111110000001</v>
      </c>
      <c r="BX184">
        <v>0.11111111110000001</v>
      </c>
      <c r="BY184">
        <v>0.22222222220000001</v>
      </c>
      <c r="BZ184">
        <v>0.11111111110000001</v>
      </c>
      <c r="CA184">
        <v>0</v>
      </c>
      <c r="CB184">
        <v>0.11111111110000001</v>
      </c>
      <c r="CC184">
        <v>0.11111111110000001</v>
      </c>
      <c r="CD184">
        <v>0.11111111110000001</v>
      </c>
      <c r="CE184">
        <v>0.11111111110000001</v>
      </c>
      <c r="CF184">
        <v>0.11111111110000001</v>
      </c>
      <c r="CG184">
        <v>1</v>
      </c>
      <c r="CH184">
        <v>0.88888888889999995</v>
      </c>
      <c r="CI184">
        <v>0.77777777780000001</v>
      </c>
      <c r="CJ184">
        <v>0.66666666669999997</v>
      </c>
      <c r="CK184">
        <v>0.55555555560000003</v>
      </c>
      <c r="CL184">
        <v>0.66666666669999997</v>
      </c>
      <c r="CM184">
        <v>0.22222222220000001</v>
      </c>
      <c r="CN184">
        <v>0</v>
      </c>
      <c r="CO184">
        <v>0</v>
      </c>
      <c r="CP184">
        <v>0</v>
      </c>
      <c r="CQ184">
        <v>0</v>
      </c>
      <c r="CR184">
        <v>0.11111111110000001</v>
      </c>
      <c r="CS184">
        <v>0</v>
      </c>
      <c r="CT184">
        <v>0</v>
      </c>
      <c r="CU184">
        <v>0.11111111110000001</v>
      </c>
      <c r="CV184">
        <v>0.22222222220000001</v>
      </c>
      <c r="CW184">
        <v>0.11111111110000001</v>
      </c>
      <c r="CX184">
        <v>0.11111111110000001</v>
      </c>
      <c r="CY184">
        <v>0.11111111110000001</v>
      </c>
      <c r="CZ184">
        <v>0</v>
      </c>
      <c r="DA184">
        <v>0</v>
      </c>
      <c r="DB184">
        <v>0.22222222220000001</v>
      </c>
      <c r="DC184">
        <v>0.22222222220000001</v>
      </c>
      <c r="DD184">
        <v>0.22222222220000001</v>
      </c>
      <c r="DE184">
        <v>0.22222222220000001</v>
      </c>
      <c r="DF184">
        <v>0.22222222220000001</v>
      </c>
      <c r="DG184">
        <v>0.11111111110000001</v>
      </c>
      <c r="DH184">
        <v>0.22222222220000001</v>
      </c>
      <c r="DI184">
        <v>0.22222222220000001</v>
      </c>
      <c r="DJ184">
        <v>0.44444444440000003</v>
      </c>
      <c r="DK184">
        <v>0.44444444440000003</v>
      </c>
      <c r="DL184">
        <v>0.55555555560000003</v>
      </c>
      <c r="DM184">
        <v>0.55555555560000003</v>
      </c>
      <c r="DN184">
        <v>0.55555555560000003</v>
      </c>
      <c r="DO184">
        <v>0.66666666669999997</v>
      </c>
      <c r="DP184">
        <v>0.66666666669999997</v>
      </c>
      <c r="DQ184">
        <v>0.66666666669999997</v>
      </c>
      <c r="DR184">
        <v>0.22222222220000001</v>
      </c>
      <c r="DS184">
        <v>0</v>
      </c>
      <c r="DT184">
        <v>0</v>
      </c>
      <c r="DU184">
        <v>0.11111111110000001</v>
      </c>
      <c r="DV184">
        <v>0.11111111110000001</v>
      </c>
      <c r="DW184">
        <v>0.11111111110000001</v>
      </c>
      <c r="DX184">
        <v>0</v>
      </c>
      <c r="DY184">
        <v>0.11111111110000001</v>
      </c>
      <c r="DZ184">
        <v>0.11111111110000001</v>
      </c>
      <c r="EA184">
        <v>2.8888888889</v>
      </c>
      <c r="EB184">
        <v>3.3333333333000001</v>
      </c>
      <c r="EC184">
        <v>3.5</v>
      </c>
      <c r="ED184">
        <v>3.5</v>
      </c>
      <c r="EE184">
        <v>3.625</v>
      </c>
      <c r="EF184">
        <v>3.4444444444000002</v>
      </c>
      <c r="EG184">
        <v>3.75</v>
      </c>
      <c r="EH184">
        <v>3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0.11111111110000001</v>
      </c>
      <c r="EP184">
        <v>0.11111111110000001</v>
      </c>
      <c r="EQ184">
        <v>0</v>
      </c>
      <c r="ER184">
        <v>0.77777777780000001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0.11111111110000001</v>
      </c>
      <c r="EZ184">
        <v>0.33333333329999998</v>
      </c>
      <c r="FA184">
        <v>0.33333333329999998</v>
      </c>
      <c r="FB184">
        <v>0.33333333329999998</v>
      </c>
      <c r="FC184">
        <v>0.22222222220000001</v>
      </c>
      <c r="FD184">
        <v>0.66666666669999997</v>
      </c>
      <c r="FE184">
        <v>0.44444444440000003</v>
      </c>
      <c r="FF184">
        <v>0.44444444440000003</v>
      </c>
      <c r="FG184">
        <v>0.44444444440000003</v>
      </c>
      <c r="FH184">
        <v>0.44444444440000003</v>
      </c>
      <c r="FI184">
        <v>0.11111111110000001</v>
      </c>
      <c r="FJ184">
        <v>0</v>
      </c>
      <c r="FK184">
        <v>0</v>
      </c>
      <c r="FL184">
        <v>0.11111111110000001</v>
      </c>
      <c r="FM184">
        <v>0.22222222220000001</v>
      </c>
      <c r="FN184">
        <v>0.11111111110000001</v>
      </c>
      <c r="FO184">
        <v>0</v>
      </c>
      <c r="FP184">
        <v>0.11111111110000001</v>
      </c>
      <c r="FQ184">
        <v>0</v>
      </c>
      <c r="FR184">
        <v>0</v>
      </c>
      <c r="FS184">
        <v>0</v>
      </c>
      <c r="FT184">
        <v>0.22222222220000001</v>
      </c>
      <c r="FU184">
        <v>0.11111111110000001</v>
      </c>
      <c r="FV184">
        <v>0.11111111110000001</v>
      </c>
      <c r="FW184">
        <v>0.11111111110000001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0.11111111110000001</v>
      </c>
      <c r="GE184">
        <v>0</v>
      </c>
      <c r="GF184">
        <v>0</v>
      </c>
      <c r="GG184">
        <v>0</v>
      </c>
      <c r="GH184">
        <v>0.11111111110000001</v>
      </c>
      <c r="GI184">
        <v>0.11111111110000001</v>
      </c>
      <c r="GJ184">
        <v>3.2222222222000001</v>
      </c>
      <c r="GK184">
        <v>3.625</v>
      </c>
      <c r="GL184">
        <v>3.625</v>
      </c>
      <c r="GM184">
        <v>3.625</v>
      </c>
      <c r="GN184">
        <v>3.625</v>
      </c>
      <c r="GO184">
        <v>3.5</v>
      </c>
      <c r="GP184">
        <v>0.55555555560000003</v>
      </c>
      <c r="GQ184">
        <v>0.33333333329999998</v>
      </c>
      <c r="GR184">
        <v>0.33333333329999998</v>
      </c>
      <c r="GS184">
        <v>0.33333333329999998</v>
      </c>
      <c r="GT184">
        <v>0.11111111110000001</v>
      </c>
      <c r="GU184">
        <v>0.22222222220000001</v>
      </c>
      <c r="GV184">
        <v>0</v>
      </c>
      <c r="GW184">
        <v>0.11111111110000001</v>
      </c>
      <c r="GX184">
        <v>0.11111111110000001</v>
      </c>
      <c r="GY184">
        <v>0.11111111110000001</v>
      </c>
      <c r="GZ184">
        <v>0.11111111110000001</v>
      </c>
      <c r="HA184">
        <v>0.11111111110000001</v>
      </c>
      <c r="HB184">
        <v>0.33333333329999998</v>
      </c>
      <c r="HC184">
        <v>0.55555555560000003</v>
      </c>
      <c r="HD184">
        <v>0.55555555560000003</v>
      </c>
      <c r="HE184">
        <v>0.55555555560000003</v>
      </c>
      <c r="HF184">
        <v>0.66666666669999997</v>
      </c>
      <c r="HG184">
        <v>0.55555555560000003</v>
      </c>
      <c r="HH184" t="s">
        <v>1023</v>
      </c>
      <c r="HJ184">
        <v>9</v>
      </c>
      <c r="HK184">
        <v>9</v>
      </c>
      <c r="HL184" t="s">
        <v>590</v>
      </c>
      <c r="HM184">
        <v>44</v>
      </c>
      <c r="HN184">
        <v>0</v>
      </c>
    </row>
    <row r="185" spans="1:222" x14ac:dyDescent="0.25">
      <c r="A185">
        <v>609751</v>
      </c>
      <c r="B185" t="s">
        <v>371</v>
      </c>
      <c r="D185" t="s">
        <v>90</v>
      </c>
      <c r="E185" t="s">
        <v>45</v>
      </c>
      <c r="M185" t="s">
        <v>42</v>
      </c>
      <c r="FD185"/>
      <c r="HH185" t="s">
        <v>1024</v>
      </c>
      <c r="HL185" t="s">
        <v>371</v>
      </c>
      <c r="HM185">
        <v>581</v>
      </c>
    </row>
    <row r="186" spans="1:222" x14ac:dyDescent="0.25">
      <c r="A186">
        <v>609753</v>
      </c>
      <c r="B186" t="s">
        <v>160</v>
      </c>
      <c r="D186" t="s">
        <v>47</v>
      </c>
      <c r="E186" t="s">
        <v>45</v>
      </c>
      <c r="M186" t="s">
        <v>42</v>
      </c>
      <c r="N186">
        <v>25.531914894</v>
      </c>
      <c r="O186">
        <v>148</v>
      </c>
      <c r="P186">
        <v>148</v>
      </c>
      <c r="Q186">
        <v>52</v>
      </c>
      <c r="R186">
        <v>66</v>
      </c>
      <c r="S186">
        <v>0</v>
      </c>
      <c r="T186">
        <v>16</v>
      </c>
      <c r="U186">
        <v>0</v>
      </c>
      <c r="V186">
        <v>0</v>
      </c>
      <c r="W186">
        <v>8</v>
      </c>
      <c r="X186">
        <v>3</v>
      </c>
      <c r="Y186">
        <v>0</v>
      </c>
      <c r="Z186">
        <v>0</v>
      </c>
      <c r="AA186">
        <v>0</v>
      </c>
      <c r="AB186">
        <v>6.7567568000000003E-3</v>
      </c>
      <c r="AC186">
        <v>3.3783783800000002E-2</v>
      </c>
      <c r="AD186">
        <v>2.02702703E-2</v>
      </c>
      <c r="AE186">
        <v>2.7027026999999999E-2</v>
      </c>
      <c r="AF186">
        <v>2.02702703E-2</v>
      </c>
      <c r="AG186">
        <v>7.4324324299999994E-2</v>
      </c>
      <c r="AH186">
        <v>0.16216216219999999</v>
      </c>
      <c r="AI186">
        <v>0.27702702699999998</v>
      </c>
      <c r="AJ186">
        <v>0.31756756759999999</v>
      </c>
      <c r="AK186">
        <v>0.35810810809999999</v>
      </c>
      <c r="AL186">
        <v>0.48648648649999998</v>
      </c>
      <c r="AM186">
        <v>0.47297297300000002</v>
      </c>
      <c r="AN186">
        <v>0</v>
      </c>
      <c r="AO186">
        <v>6.7567568000000003E-3</v>
      </c>
      <c r="AP186">
        <v>6.7567568000000003E-3</v>
      </c>
      <c r="AQ186">
        <v>0</v>
      </c>
      <c r="AR186">
        <v>1.3513513499999999E-2</v>
      </c>
      <c r="AS186">
        <v>0.70270270270000001</v>
      </c>
      <c r="AT186">
        <v>0.64864864860000004</v>
      </c>
      <c r="AU186">
        <v>0.61486486490000003</v>
      </c>
      <c r="AV186">
        <v>0.43243243240000001</v>
      </c>
      <c r="AW186">
        <v>0.31756756759999999</v>
      </c>
      <c r="AX186">
        <v>3.6824324324000002</v>
      </c>
      <c r="AY186">
        <v>3.6258503401</v>
      </c>
      <c r="AZ186">
        <v>3.5986394557999999</v>
      </c>
      <c r="BA186">
        <v>3.3445945946000002</v>
      </c>
      <c r="BB186">
        <v>3.0890410958999999</v>
      </c>
      <c r="BC186">
        <v>0</v>
      </c>
      <c r="BD186">
        <v>0</v>
      </c>
      <c r="BE186">
        <v>1.3513513499999999E-2</v>
      </c>
      <c r="BF186">
        <v>6.0810810799999997E-2</v>
      </c>
      <c r="BG186">
        <v>0.18243243240000001</v>
      </c>
      <c r="BH186">
        <v>0.1351351351</v>
      </c>
      <c r="BI186">
        <v>1.3513513499999999E-2</v>
      </c>
      <c r="BJ186">
        <v>4.05405405E-2</v>
      </c>
      <c r="BK186">
        <v>4.05405405E-2</v>
      </c>
      <c r="BL186">
        <v>8.7837837799999999E-2</v>
      </c>
      <c r="BM186">
        <v>0.1081081081</v>
      </c>
      <c r="BN186">
        <v>6.0810810799999997E-2</v>
      </c>
      <c r="BO186">
        <v>3.6438356164000001</v>
      </c>
      <c r="BP186">
        <v>3.6027397259999998</v>
      </c>
      <c r="BQ186">
        <v>3.3986013985999999</v>
      </c>
      <c r="BR186">
        <v>3.2191780822</v>
      </c>
      <c r="BS186">
        <v>2.8243243243</v>
      </c>
      <c r="BT186">
        <v>3.0608108108000001</v>
      </c>
      <c r="BU186">
        <v>0.32432432430000002</v>
      </c>
      <c r="BV186">
        <v>0.3108108108</v>
      </c>
      <c r="BW186">
        <v>0.4594594595</v>
      </c>
      <c r="BX186">
        <v>0.41216216220000002</v>
      </c>
      <c r="BY186">
        <v>0.41216216220000002</v>
      </c>
      <c r="BZ186">
        <v>0.41216216220000002</v>
      </c>
      <c r="CA186">
        <v>1.3513513499999999E-2</v>
      </c>
      <c r="CB186">
        <v>1.3513513499999999E-2</v>
      </c>
      <c r="CC186">
        <v>3.3783783800000002E-2</v>
      </c>
      <c r="CD186">
        <v>1.3513513499999999E-2</v>
      </c>
      <c r="CE186">
        <v>0</v>
      </c>
      <c r="CF186">
        <v>0</v>
      </c>
      <c r="CG186">
        <v>0.64864864860000004</v>
      </c>
      <c r="CH186">
        <v>0.63513513509999997</v>
      </c>
      <c r="CI186">
        <v>0.45270270270000001</v>
      </c>
      <c r="CJ186">
        <v>0.42567567569999998</v>
      </c>
      <c r="CK186">
        <v>0.29729729729999999</v>
      </c>
      <c r="CL186">
        <v>0.39189189190000001</v>
      </c>
      <c r="CM186">
        <v>0.23648648650000001</v>
      </c>
      <c r="CN186">
        <v>6.7567568000000003E-3</v>
      </c>
      <c r="CO186">
        <v>1.3513513499999999E-2</v>
      </c>
      <c r="CP186">
        <v>4.05405405E-2</v>
      </c>
      <c r="CQ186">
        <v>2.02702703E-2</v>
      </c>
      <c r="CR186">
        <v>2.7027026999999999E-2</v>
      </c>
      <c r="CS186">
        <v>6.7567568000000003E-3</v>
      </c>
      <c r="CT186">
        <v>6.7567568000000003E-3</v>
      </c>
      <c r="CU186">
        <v>0.14189189190000001</v>
      </c>
      <c r="CV186">
        <v>2.7027026999999999E-2</v>
      </c>
      <c r="CW186">
        <v>2.02702703E-2</v>
      </c>
      <c r="CX186">
        <v>6.7567567600000003E-2</v>
      </c>
      <c r="CY186">
        <v>4.7297297299999999E-2</v>
      </c>
      <c r="CZ186">
        <v>4.05405405E-2</v>
      </c>
      <c r="DA186">
        <v>3.3783783800000002E-2</v>
      </c>
      <c r="DB186">
        <v>0.12162162159999999</v>
      </c>
      <c r="DC186">
        <v>0.29729729729999999</v>
      </c>
      <c r="DD186">
        <v>0.31756756759999999</v>
      </c>
      <c r="DE186">
        <v>0.33108108110000001</v>
      </c>
      <c r="DF186">
        <v>0.34459459460000003</v>
      </c>
      <c r="DG186">
        <v>0.41216216220000002</v>
      </c>
      <c r="DH186">
        <v>0.4594594595</v>
      </c>
      <c r="DI186">
        <v>0.39189189190000001</v>
      </c>
      <c r="DJ186">
        <v>0.41216216220000002</v>
      </c>
      <c r="DK186">
        <v>0.28378378380000002</v>
      </c>
      <c r="DL186">
        <v>0.62837837839999999</v>
      </c>
      <c r="DM186">
        <v>0.60810810810000004</v>
      </c>
      <c r="DN186">
        <v>0.50675675679999999</v>
      </c>
      <c r="DO186">
        <v>0.49324324320000001</v>
      </c>
      <c r="DP186">
        <v>0.43243243240000001</v>
      </c>
      <c r="DQ186">
        <v>0.5405405405</v>
      </c>
      <c r="DR186">
        <v>0.41216216220000002</v>
      </c>
      <c r="DS186">
        <v>4.05405405E-2</v>
      </c>
      <c r="DT186">
        <v>2.02702703E-2</v>
      </c>
      <c r="DU186">
        <v>2.7027026999999999E-2</v>
      </c>
      <c r="DV186">
        <v>4.05405405E-2</v>
      </c>
      <c r="DW186">
        <v>2.7027026999999999E-2</v>
      </c>
      <c r="DX186">
        <v>4.05405405E-2</v>
      </c>
      <c r="DY186">
        <v>2.7027026999999999E-2</v>
      </c>
      <c r="DZ186">
        <v>4.7297297299999999E-2</v>
      </c>
      <c r="EA186">
        <v>2.6549295774999999</v>
      </c>
      <c r="EB186">
        <v>3.6</v>
      </c>
      <c r="EC186">
        <v>3.5763888889</v>
      </c>
      <c r="ED186">
        <v>3.3732394366</v>
      </c>
      <c r="EE186">
        <v>3.4166666666999999</v>
      </c>
      <c r="EF186">
        <v>3.3521126761</v>
      </c>
      <c r="EG186">
        <v>3.5069444444000002</v>
      </c>
      <c r="EH186">
        <v>3.2907801418</v>
      </c>
      <c r="EI186">
        <v>0</v>
      </c>
      <c r="EJ186">
        <v>0</v>
      </c>
      <c r="EK186">
        <v>0</v>
      </c>
      <c r="EL186">
        <v>6.7567568000000003E-3</v>
      </c>
      <c r="EM186">
        <v>6.7567568000000003E-3</v>
      </c>
      <c r="EN186">
        <v>1.3513513499999999E-2</v>
      </c>
      <c r="EO186">
        <v>3.3783783800000002E-2</v>
      </c>
      <c r="EP186">
        <v>0.12837837839999999</v>
      </c>
      <c r="EQ186">
        <v>0.18243243240000001</v>
      </c>
      <c r="ER186">
        <v>0.58108108110000001</v>
      </c>
      <c r="ES186">
        <v>4.7297297299999999E-2</v>
      </c>
      <c r="ET186">
        <v>6.7567568000000003E-3</v>
      </c>
      <c r="EU186">
        <v>6.7567568000000003E-3</v>
      </c>
      <c r="EV186">
        <v>6.7567568000000003E-3</v>
      </c>
      <c r="EW186">
        <v>5.4054054099999999E-2</v>
      </c>
      <c r="EX186">
        <v>2.02702703E-2</v>
      </c>
      <c r="EY186">
        <v>0.27702702699999998</v>
      </c>
      <c r="EZ186">
        <v>0.30405405410000003</v>
      </c>
      <c r="FA186">
        <v>0.33783783779999998</v>
      </c>
      <c r="FB186">
        <v>0.39864864859999999</v>
      </c>
      <c r="FC186">
        <v>0.2297297297</v>
      </c>
      <c r="FD186">
        <v>0.50675675679999999</v>
      </c>
      <c r="FE186">
        <v>0.54729729729999999</v>
      </c>
      <c r="FF186">
        <v>0.55405405409999997</v>
      </c>
      <c r="FG186">
        <v>0.37837837839999999</v>
      </c>
      <c r="FH186">
        <v>0.68243243239999996</v>
      </c>
      <c r="FI186">
        <v>0.17567567570000001</v>
      </c>
      <c r="FJ186">
        <v>0.1013513514</v>
      </c>
      <c r="FK186">
        <v>6.0810810799999997E-2</v>
      </c>
      <c r="FL186">
        <v>0.12162162159999999</v>
      </c>
      <c r="FM186">
        <v>2.7027026999999999E-2</v>
      </c>
      <c r="FN186">
        <v>6.7567568000000003E-3</v>
      </c>
      <c r="FO186">
        <v>2.02702703E-2</v>
      </c>
      <c r="FP186">
        <v>1.3513513499999999E-2</v>
      </c>
      <c r="FQ186">
        <v>2.02702703E-2</v>
      </c>
      <c r="FR186">
        <v>6.7567568000000003E-3</v>
      </c>
      <c r="FS186">
        <v>2.7027026999999999E-2</v>
      </c>
      <c r="FT186">
        <v>2.02702703E-2</v>
      </c>
      <c r="FU186">
        <v>2.7027026999999999E-2</v>
      </c>
      <c r="FV186">
        <v>2.7027026999999999E-2</v>
      </c>
      <c r="FW186">
        <v>3.3783783800000002E-2</v>
      </c>
      <c r="FX186">
        <v>2.02702703E-2</v>
      </c>
      <c r="FY186">
        <v>6.7567568000000003E-3</v>
      </c>
      <c r="FZ186">
        <v>6.7567568000000003E-3</v>
      </c>
      <c r="GA186">
        <v>2.7027026999999999E-2</v>
      </c>
      <c r="GB186">
        <v>3.3783783800000002E-2</v>
      </c>
      <c r="GC186">
        <v>6.7567568000000003E-3</v>
      </c>
      <c r="GD186">
        <v>0.24324324319999999</v>
      </c>
      <c r="GE186">
        <v>0.1351351351</v>
      </c>
      <c r="GF186">
        <v>7.4324324299999994E-2</v>
      </c>
      <c r="GG186">
        <v>0.16891891889999999</v>
      </c>
      <c r="GH186">
        <v>0.1891891892</v>
      </c>
      <c r="GI186">
        <v>0.12162162159999999</v>
      </c>
      <c r="GJ186">
        <v>2.9007092199</v>
      </c>
      <c r="GK186">
        <v>3.2394366197000002</v>
      </c>
      <c r="GL186">
        <v>3.2285714286</v>
      </c>
      <c r="GM186">
        <v>3.0915492958000002</v>
      </c>
      <c r="GN186">
        <v>3.0142857143000001</v>
      </c>
      <c r="GO186">
        <v>3.1914893617</v>
      </c>
      <c r="GP186">
        <v>0.5</v>
      </c>
      <c r="GQ186">
        <v>0.4391891892</v>
      </c>
      <c r="GR186">
        <v>0.56081081079999995</v>
      </c>
      <c r="GS186">
        <v>0.45270270270000001</v>
      </c>
      <c r="GT186">
        <v>0.45270270270000001</v>
      </c>
      <c r="GU186">
        <v>0.50675675679999999</v>
      </c>
      <c r="GV186">
        <v>4.7297297299999999E-2</v>
      </c>
      <c r="GW186">
        <v>4.05405405E-2</v>
      </c>
      <c r="GX186">
        <v>5.4054054099999999E-2</v>
      </c>
      <c r="GY186">
        <v>4.05405405E-2</v>
      </c>
      <c r="GZ186">
        <v>5.4054054099999999E-2</v>
      </c>
      <c r="HA186">
        <v>4.7297297299999999E-2</v>
      </c>
      <c r="HB186">
        <v>0.1891891892</v>
      </c>
      <c r="HC186">
        <v>0.37837837839999999</v>
      </c>
      <c r="HD186">
        <v>0.30405405410000003</v>
      </c>
      <c r="HE186">
        <v>0.3108108108</v>
      </c>
      <c r="HF186">
        <v>0.2702702703</v>
      </c>
      <c r="HG186">
        <v>0.31756756759999999</v>
      </c>
      <c r="HH186" t="s">
        <v>1025</v>
      </c>
      <c r="HJ186">
        <v>148</v>
      </c>
      <c r="HK186">
        <v>180</v>
      </c>
      <c r="HL186" t="s">
        <v>160</v>
      </c>
      <c r="HM186">
        <v>705</v>
      </c>
      <c r="HN186">
        <v>3</v>
      </c>
    </row>
    <row r="187" spans="1:222" x14ac:dyDescent="0.25">
      <c r="A187">
        <v>609754</v>
      </c>
      <c r="B187" t="s">
        <v>164</v>
      </c>
      <c r="C187" t="s">
        <v>42</v>
      </c>
      <c r="D187" t="s">
        <v>64</v>
      </c>
      <c r="E187" s="151">
        <v>0.37</v>
      </c>
      <c r="F187">
        <v>62</v>
      </c>
      <c r="G187" t="s">
        <v>39</v>
      </c>
      <c r="H187">
        <v>60</v>
      </c>
      <c r="I187" t="s">
        <v>39</v>
      </c>
      <c r="J187">
        <v>75</v>
      </c>
      <c r="K187" t="s">
        <v>39</v>
      </c>
      <c r="L187">
        <v>8.52</v>
      </c>
      <c r="M187" t="s">
        <v>42</v>
      </c>
      <c r="N187">
        <v>36.333333332999999</v>
      </c>
      <c r="O187">
        <v>95</v>
      </c>
      <c r="P187">
        <v>95</v>
      </c>
      <c r="Q187">
        <v>3</v>
      </c>
      <c r="R187">
        <v>61</v>
      </c>
      <c r="S187">
        <v>0</v>
      </c>
      <c r="T187">
        <v>27</v>
      </c>
      <c r="U187">
        <v>0</v>
      </c>
      <c r="V187">
        <v>0</v>
      </c>
      <c r="W187">
        <v>2</v>
      </c>
      <c r="X187">
        <v>0</v>
      </c>
      <c r="Y187">
        <v>0</v>
      </c>
      <c r="Z187">
        <v>1.05263158E-2</v>
      </c>
      <c r="AA187">
        <v>4.21052632E-2</v>
      </c>
      <c r="AB187">
        <v>3.1578947400000001E-2</v>
      </c>
      <c r="AC187">
        <v>0.1263157895</v>
      </c>
      <c r="AD187">
        <v>7.36842105E-2</v>
      </c>
      <c r="AE187">
        <v>3.1578947400000001E-2</v>
      </c>
      <c r="AF187">
        <v>6.3157894699999995E-2</v>
      </c>
      <c r="AG187">
        <v>0.13684210529999999</v>
      </c>
      <c r="AH187">
        <v>0.11578947370000001</v>
      </c>
      <c r="AI187">
        <v>0.25263157889999999</v>
      </c>
      <c r="AJ187">
        <v>0.31578947369999999</v>
      </c>
      <c r="AK187">
        <v>0.2</v>
      </c>
      <c r="AL187">
        <v>0.31578947369999999</v>
      </c>
      <c r="AM187">
        <v>0.27368421050000002</v>
      </c>
      <c r="AN187">
        <v>1.05263158E-2</v>
      </c>
      <c r="AO187">
        <v>2.10526316E-2</v>
      </c>
      <c r="AP187">
        <v>4.21052632E-2</v>
      </c>
      <c r="AQ187">
        <v>2.10526316E-2</v>
      </c>
      <c r="AR187">
        <v>2.10526316E-2</v>
      </c>
      <c r="AS187">
        <v>0.66315789469999997</v>
      </c>
      <c r="AT187">
        <v>0.62105263160000002</v>
      </c>
      <c r="AU187">
        <v>0.65263157890000001</v>
      </c>
      <c r="AV187">
        <v>0.49473684210000002</v>
      </c>
      <c r="AW187">
        <v>0.46315789470000002</v>
      </c>
      <c r="AX187">
        <v>3.5957446809000002</v>
      </c>
      <c r="AY187">
        <v>3.5806451613000001</v>
      </c>
      <c r="AZ187">
        <v>3.5274725275000001</v>
      </c>
      <c r="BA187">
        <v>3.3010752688</v>
      </c>
      <c r="BB187">
        <v>3.0967741934999999</v>
      </c>
      <c r="BC187">
        <v>0</v>
      </c>
      <c r="BD187">
        <v>1.05263158E-2</v>
      </c>
      <c r="BE187">
        <v>2.10526316E-2</v>
      </c>
      <c r="BF187">
        <v>9.4736842099999996E-2</v>
      </c>
      <c r="BG187">
        <v>0.14736842110000001</v>
      </c>
      <c r="BH187">
        <v>7.36842105E-2</v>
      </c>
      <c r="BI187">
        <v>2.10526316E-2</v>
      </c>
      <c r="BJ187">
        <v>5.2631578900000003E-2</v>
      </c>
      <c r="BK187">
        <v>0.1263157895</v>
      </c>
      <c r="BL187">
        <v>7.36842105E-2</v>
      </c>
      <c r="BM187">
        <v>6.3157894699999995E-2</v>
      </c>
      <c r="BN187">
        <v>6.3157894699999995E-2</v>
      </c>
      <c r="BO187">
        <v>3.6736842104999998</v>
      </c>
      <c r="BP187">
        <v>3.6021505376</v>
      </c>
      <c r="BQ187">
        <v>3.3478260870000001</v>
      </c>
      <c r="BR187">
        <v>3.2795698925000001</v>
      </c>
      <c r="BS187">
        <v>3.1505376344</v>
      </c>
      <c r="BT187">
        <v>3.3684210526</v>
      </c>
      <c r="BU187">
        <v>0.28421052629999999</v>
      </c>
      <c r="BV187">
        <v>0.25263157889999999</v>
      </c>
      <c r="BW187">
        <v>0.31578947369999999</v>
      </c>
      <c r="BX187">
        <v>0.27368421050000002</v>
      </c>
      <c r="BY187">
        <v>0.26315789470000001</v>
      </c>
      <c r="BZ187">
        <v>0.28421052629999999</v>
      </c>
      <c r="CA187">
        <v>0</v>
      </c>
      <c r="CB187">
        <v>2.10526316E-2</v>
      </c>
      <c r="CC187">
        <v>3.1578947400000001E-2</v>
      </c>
      <c r="CD187">
        <v>2.10526316E-2</v>
      </c>
      <c r="CE187">
        <v>2.10526316E-2</v>
      </c>
      <c r="CF187">
        <v>0</v>
      </c>
      <c r="CG187">
        <v>0.69473684209999997</v>
      </c>
      <c r="CH187">
        <v>0.66315789469999997</v>
      </c>
      <c r="CI187">
        <v>0.50526315789999998</v>
      </c>
      <c r="CJ187">
        <v>0.53684210529999998</v>
      </c>
      <c r="CK187">
        <v>0.50526315789999998</v>
      </c>
      <c r="CL187">
        <v>0.57894736840000005</v>
      </c>
      <c r="CM187">
        <v>0.15789473679999999</v>
      </c>
      <c r="CN187">
        <v>3.1578947400000001E-2</v>
      </c>
      <c r="CO187">
        <v>2.10526316E-2</v>
      </c>
      <c r="CP187">
        <v>6.3157894699999995E-2</v>
      </c>
      <c r="CQ187">
        <v>5.2631578900000003E-2</v>
      </c>
      <c r="CR187">
        <v>4.21052632E-2</v>
      </c>
      <c r="CS187">
        <v>2.10526316E-2</v>
      </c>
      <c r="CT187">
        <v>3.1578947400000001E-2</v>
      </c>
      <c r="CU187">
        <v>0.15789473679999999</v>
      </c>
      <c r="CV187">
        <v>5.2631578900000003E-2</v>
      </c>
      <c r="CW187">
        <v>8.4210526300000005E-2</v>
      </c>
      <c r="CX187">
        <v>6.3157894699999995E-2</v>
      </c>
      <c r="CY187">
        <v>0.1052631579</v>
      </c>
      <c r="CZ187">
        <v>9.4736842099999996E-2</v>
      </c>
      <c r="DA187">
        <v>5.2631578900000003E-2</v>
      </c>
      <c r="DB187">
        <v>0.1263157895</v>
      </c>
      <c r="DC187">
        <v>0.22105263159999999</v>
      </c>
      <c r="DD187">
        <v>0.32631578950000001</v>
      </c>
      <c r="DE187">
        <v>0.25263157889999999</v>
      </c>
      <c r="DF187">
        <v>0.27368421050000002</v>
      </c>
      <c r="DG187">
        <v>0.27368421050000002</v>
      </c>
      <c r="DH187">
        <v>0.4</v>
      </c>
      <c r="DI187">
        <v>0.32631578950000001</v>
      </c>
      <c r="DJ187">
        <v>0.27368421050000002</v>
      </c>
      <c r="DK187">
        <v>0.43157894740000002</v>
      </c>
      <c r="DL187">
        <v>0.55789473680000001</v>
      </c>
      <c r="DM187">
        <v>0.62105263160000002</v>
      </c>
      <c r="DN187">
        <v>0.55789473680000001</v>
      </c>
      <c r="DO187">
        <v>0.52631578950000002</v>
      </c>
      <c r="DP187">
        <v>0.4210526316</v>
      </c>
      <c r="DQ187">
        <v>0.54736842109999995</v>
      </c>
      <c r="DR187">
        <v>0.51578947369999995</v>
      </c>
      <c r="DS187">
        <v>3.1578947400000001E-2</v>
      </c>
      <c r="DT187">
        <v>3.1578947400000001E-2</v>
      </c>
      <c r="DU187">
        <v>2.10526316E-2</v>
      </c>
      <c r="DV187">
        <v>4.21052632E-2</v>
      </c>
      <c r="DW187">
        <v>4.21052632E-2</v>
      </c>
      <c r="DX187">
        <v>4.21052632E-2</v>
      </c>
      <c r="DY187">
        <v>5.2631578900000003E-2</v>
      </c>
      <c r="DZ187">
        <v>5.2631578900000003E-2</v>
      </c>
      <c r="EA187">
        <v>2.9565217390999998</v>
      </c>
      <c r="EB187">
        <v>3.4565217390999998</v>
      </c>
      <c r="EC187">
        <v>3.5053763441000001</v>
      </c>
      <c r="ED187">
        <v>3.3846153846</v>
      </c>
      <c r="EE187">
        <v>3.3296703296999999</v>
      </c>
      <c r="EF187">
        <v>3.2527472526999999</v>
      </c>
      <c r="EG187">
        <v>3.4777777778000001</v>
      </c>
      <c r="EH187">
        <v>3.3444444444000001</v>
      </c>
      <c r="EI187">
        <v>2.10526316E-2</v>
      </c>
      <c r="EJ187">
        <v>0</v>
      </c>
      <c r="EK187">
        <v>0</v>
      </c>
      <c r="EL187">
        <v>3.1578947400000001E-2</v>
      </c>
      <c r="EM187">
        <v>6.3157894699999995E-2</v>
      </c>
      <c r="EN187">
        <v>3.1578947400000001E-2</v>
      </c>
      <c r="EO187">
        <v>8.4210526300000005E-2</v>
      </c>
      <c r="EP187">
        <v>0.1052631579</v>
      </c>
      <c r="EQ187">
        <v>0.11578947370000001</v>
      </c>
      <c r="ER187">
        <v>0.49473684210000002</v>
      </c>
      <c r="ES187">
        <v>5.2631578900000003E-2</v>
      </c>
      <c r="ET187">
        <v>3.1578947400000001E-2</v>
      </c>
      <c r="EU187">
        <v>3.1578947400000001E-2</v>
      </c>
      <c r="EV187">
        <v>2.10526316E-2</v>
      </c>
      <c r="EW187">
        <v>5.2631578900000003E-2</v>
      </c>
      <c r="EX187">
        <v>2.10526316E-2</v>
      </c>
      <c r="EY187">
        <v>0.22105263159999999</v>
      </c>
      <c r="EZ187">
        <v>0.18947368419999999</v>
      </c>
      <c r="FA187">
        <v>0.18947368419999999</v>
      </c>
      <c r="FB187">
        <v>0.29473684210000001</v>
      </c>
      <c r="FC187">
        <v>0.26315789470000001</v>
      </c>
      <c r="FD187">
        <v>0.43157894740000002</v>
      </c>
      <c r="FE187">
        <v>0.53684210529999998</v>
      </c>
      <c r="FF187">
        <v>0.62105263160000002</v>
      </c>
      <c r="FG187">
        <v>0.4526315789</v>
      </c>
      <c r="FH187">
        <v>0.6</v>
      </c>
      <c r="FI187">
        <v>0.27368421050000002</v>
      </c>
      <c r="FJ187">
        <v>0.2</v>
      </c>
      <c r="FK187">
        <v>0.1052631579</v>
      </c>
      <c r="FL187">
        <v>0.16842105260000001</v>
      </c>
      <c r="FM187">
        <v>7.36842105E-2</v>
      </c>
      <c r="FN187">
        <v>3.1578947400000001E-2</v>
      </c>
      <c r="FO187">
        <v>2.10526316E-2</v>
      </c>
      <c r="FP187">
        <v>2.10526316E-2</v>
      </c>
      <c r="FQ187">
        <v>2.10526316E-2</v>
      </c>
      <c r="FR187">
        <v>2.10526316E-2</v>
      </c>
      <c r="FS187">
        <v>1.05263158E-2</v>
      </c>
      <c r="FT187">
        <v>2.10526316E-2</v>
      </c>
      <c r="FU187">
        <v>4.21052632E-2</v>
      </c>
      <c r="FV187">
        <v>1.05263158E-2</v>
      </c>
      <c r="FW187">
        <v>2.10526316E-2</v>
      </c>
      <c r="FX187">
        <v>3.1578947400000001E-2</v>
      </c>
      <c r="FY187">
        <v>3.1578947400000001E-2</v>
      </c>
      <c r="FZ187">
        <v>2.10526316E-2</v>
      </c>
      <c r="GA187">
        <v>3.1578947400000001E-2</v>
      </c>
      <c r="GB187">
        <v>2.10526316E-2</v>
      </c>
      <c r="GC187">
        <v>3.1578947400000001E-2</v>
      </c>
      <c r="GD187">
        <v>0.2</v>
      </c>
      <c r="GE187">
        <v>9.4736842099999996E-2</v>
      </c>
      <c r="GF187">
        <v>0.1052631579</v>
      </c>
      <c r="GG187">
        <v>0.1263157895</v>
      </c>
      <c r="GH187">
        <v>0.13684210529999999</v>
      </c>
      <c r="GI187">
        <v>0.15789473679999999</v>
      </c>
      <c r="GJ187">
        <v>3.1075268817000001</v>
      </c>
      <c r="GK187">
        <v>3.3516483516000002</v>
      </c>
      <c r="GL187">
        <v>3.3152173913</v>
      </c>
      <c r="GM187">
        <v>3.2555555556</v>
      </c>
      <c r="GN187">
        <v>3.1978021978000002</v>
      </c>
      <c r="GO187">
        <v>3.1847826087</v>
      </c>
      <c r="GP187">
        <v>0.37894736839999998</v>
      </c>
      <c r="GQ187">
        <v>0.33684210530000003</v>
      </c>
      <c r="GR187">
        <v>0.3894736842</v>
      </c>
      <c r="GS187">
        <v>0.3578947368</v>
      </c>
      <c r="GT187">
        <v>0.43157894740000002</v>
      </c>
      <c r="GU187">
        <v>0.37894736839999998</v>
      </c>
      <c r="GV187">
        <v>2.10526316E-2</v>
      </c>
      <c r="GW187">
        <v>4.21052632E-2</v>
      </c>
      <c r="GX187">
        <v>3.1578947400000001E-2</v>
      </c>
      <c r="GY187">
        <v>5.2631578900000003E-2</v>
      </c>
      <c r="GZ187">
        <v>4.21052632E-2</v>
      </c>
      <c r="HA187">
        <v>3.1578947400000001E-2</v>
      </c>
      <c r="HB187">
        <v>0.36842105260000002</v>
      </c>
      <c r="HC187">
        <v>0.49473684210000002</v>
      </c>
      <c r="HD187">
        <v>0.4526315789</v>
      </c>
      <c r="HE187">
        <v>0.43157894740000002</v>
      </c>
      <c r="HF187">
        <v>0.36842105260000002</v>
      </c>
      <c r="HG187">
        <v>0.4</v>
      </c>
      <c r="HH187" t="s">
        <v>1026</v>
      </c>
      <c r="HI187">
        <v>37</v>
      </c>
      <c r="HJ187">
        <v>95</v>
      </c>
      <c r="HK187">
        <v>109</v>
      </c>
      <c r="HL187" t="s">
        <v>164</v>
      </c>
      <c r="HM187">
        <v>300</v>
      </c>
      <c r="HN187">
        <v>2</v>
      </c>
    </row>
    <row r="188" spans="1:222" x14ac:dyDescent="0.25">
      <c r="A188">
        <v>609755</v>
      </c>
      <c r="B188" t="s">
        <v>698</v>
      </c>
      <c r="D188" t="s">
        <v>47</v>
      </c>
      <c r="E188" t="s">
        <v>45</v>
      </c>
      <c r="M188" t="s">
        <v>42</v>
      </c>
      <c r="N188">
        <v>20.260829063999999</v>
      </c>
      <c r="O188">
        <v>378</v>
      </c>
      <c r="P188">
        <v>378</v>
      </c>
      <c r="Q188">
        <v>107</v>
      </c>
      <c r="R188">
        <v>85</v>
      </c>
      <c r="S188">
        <v>54</v>
      </c>
      <c r="T188">
        <v>92</v>
      </c>
      <c r="U188">
        <v>0</v>
      </c>
      <c r="V188">
        <v>3</v>
      </c>
      <c r="W188">
        <v>17</v>
      </c>
      <c r="X188">
        <v>9</v>
      </c>
      <c r="Y188">
        <v>5.2910053000000002E-3</v>
      </c>
      <c r="Z188">
        <v>0</v>
      </c>
      <c r="AA188">
        <v>7.9365079000000005E-3</v>
      </c>
      <c r="AB188">
        <v>1.8518518500000001E-2</v>
      </c>
      <c r="AC188">
        <v>3.1746031700000003E-2</v>
      </c>
      <c r="AD188">
        <v>5.2910052899999997E-2</v>
      </c>
      <c r="AE188">
        <v>5.5555555600000001E-2</v>
      </c>
      <c r="AF188">
        <v>1.8518518500000001E-2</v>
      </c>
      <c r="AG188">
        <v>7.1428571400000002E-2</v>
      </c>
      <c r="AH188">
        <v>0.19312169309999999</v>
      </c>
      <c r="AI188">
        <v>0.335978836</v>
      </c>
      <c r="AJ188">
        <v>0.32804232799999999</v>
      </c>
      <c r="AK188">
        <v>0.2169312169</v>
      </c>
      <c r="AL188">
        <v>0.35714285709999999</v>
      </c>
      <c r="AM188">
        <v>0.30423280419999998</v>
      </c>
      <c r="AN188">
        <v>7.9365079000000005E-3</v>
      </c>
      <c r="AO188">
        <v>5.0264550300000002E-2</v>
      </c>
      <c r="AP188">
        <v>1.3227513200000001E-2</v>
      </c>
      <c r="AQ188">
        <v>1.3227513200000001E-2</v>
      </c>
      <c r="AR188">
        <v>1.5873015899999999E-2</v>
      </c>
      <c r="AS188">
        <v>0.59788359790000001</v>
      </c>
      <c r="AT188">
        <v>0.56613756609999999</v>
      </c>
      <c r="AU188">
        <v>0.74338624340000004</v>
      </c>
      <c r="AV188">
        <v>0.53968253970000002</v>
      </c>
      <c r="AW188">
        <v>0.455026455</v>
      </c>
      <c r="AX188">
        <v>3.5386666667000002</v>
      </c>
      <c r="AY188">
        <v>3.5376044568</v>
      </c>
      <c r="AZ188">
        <v>3.7184986594999998</v>
      </c>
      <c r="BA188">
        <v>3.4369973190000001</v>
      </c>
      <c r="BB188">
        <v>3.2016129032</v>
      </c>
      <c r="BC188">
        <v>2.6455025999999999E-3</v>
      </c>
      <c r="BD188">
        <v>1.3227513200000001E-2</v>
      </c>
      <c r="BE188">
        <v>1.5873015899999999E-2</v>
      </c>
      <c r="BF188">
        <v>8.7301587299999997E-2</v>
      </c>
      <c r="BG188">
        <v>0.30423280419999998</v>
      </c>
      <c r="BH188">
        <v>0.2010582011</v>
      </c>
      <c r="BI188">
        <v>1.8518518500000001E-2</v>
      </c>
      <c r="BJ188">
        <v>3.1746031700000003E-2</v>
      </c>
      <c r="BK188">
        <v>7.1428571400000002E-2</v>
      </c>
      <c r="BL188">
        <v>0.17989417990000001</v>
      </c>
      <c r="BM188">
        <v>0.19576719579999999</v>
      </c>
      <c r="BN188">
        <v>0.17460317459999999</v>
      </c>
      <c r="BO188">
        <v>3.6767123287999999</v>
      </c>
      <c r="BP188">
        <v>3.6145552561000001</v>
      </c>
      <c r="BQ188">
        <v>3.4469273743</v>
      </c>
      <c r="BR188">
        <v>3.0361111110999999</v>
      </c>
      <c r="BS188">
        <v>2.4545454544999998</v>
      </c>
      <c r="BT188">
        <v>2.7534246575000001</v>
      </c>
      <c r="BU188">
        <v>0.26719576719999999</v>
      </c>
      <c r="BV188">
        <v>0.27513227509999999</v>
      </c>
      <c r="BW188">
        <v>0.33333333329999998</v>
      </c>
      <c r="BX188">
        <v>0.29629629629999998</v>
      </c>
      <c r="BY188">
        <v>0.17989417990000001</v>
      </c>
      <c r="BZ188">
        <v>0.25132275129999998</v>
      </c>
      <c r="CA188">
        <v>3.43915344E-2</v>
      </c>
      <c r="CB188">
        <v>1.8518518500000001E-2</v>
      </c>
      <c r="CC188">
        <v>5.2910052899999997E-2</v>
      </c>
      <c r="CD188">
        <v>4.7619047599999999E-2</v>
      </c>
      <c r="CE188">
        <v>3.9682539699999998E-2</v>
      </c>
      <c r="CF188">
        <v>3.43915344E-2</v>
      </c>
      <c r="CG188">
        <v>0.67724867720000004</v>
      </c>
      <c r="CH188">
        <v>0.66137566140000004</v>
      </c>
      <c r="CI188">
        <v>0.52645502649999998</v>
      </c>
      <c r="CJ188">
        <v>0.38888888890000001</v>
      </c>
      <c r="CK188">
        <v>0.28042328039999997</v>
      </c>
      <c r="CL188">
        <v>0.33862433860000002</v>
      </c>
      <c r="CM188">
        <v>6.6137566100000003E-2</v>
      </c>
      <c r="CN188">
        <v>1.05820106E-2</v>
      </c>
      <c r="CO188">
        <v>5.2910053000000002E-3</v>
      </c>
      <c r="CP188">
        <v>1.3227513200000001E-2</v>
      </c>
      <c r="CQ188">
        <v>1.8518518500000001E-2</v>
      </c>
      <c r="CR188">
        <v>5.2910053000000002E-3</v>
      </c>
      <c r="CS188">
        <v>5.2910053000000002E-3</v>
      </c>
      <c r="CT188">
        <v>2.6455025999999999E-3</v>
      </c>
      <c r="CU188">
        <v>0.14285714290000001</v>
      </c>
      <c r="CV188">
        <v>3.7037037000000002E-2</v>
      </c>
      <c r="CW188">
        <v>3.43915344E-2</v>
      </c>
      <c r="CX188">
        <v>5.2910052899999997E-2</v>
      </c>
      <c r="CY188">
        <v>9.2592592599999995E-2</v>
      </c>
      <c r="CZ188">
        <v>7.4074074099999998E-2</v>
      </c>
      <c r="DA188">
        <v>5.0264550300000002E-2</v>
      </c>
      <c r="DB188">
        <v>6.87830688E-2</v>
      </c>
      <c r="DC188">
        <v>0.35449735449999997</v>
      </c>
      <c r="DD188">
        <v>0.39153439150000002</v>
      </c>
      <c r="DE188">
        <v>0.32275132280000002</v>
      </c>
      <c r="DF188">
        <v>0.28571428570000001</v>
      </c>
      <c r="DG188">
        <v>0.37037037039999998</v>
      </c>
      <c r="DH188">
        <v>0.36243386239999997</v>
      </c>
      <c r="DI188">
        <v>0.31746031749999998</v>
      </c>
      <c r="DJ188">
        <v>0.27248677249999997</v>
      </c>
      <c r="DK188">
        <v>0.31746031749999998</v>
      </c>
      <c r="DL188">
        <v>0.46296296300000001</v>
      </c>
      <c r="DM188">
        <v>0.54497354499999995</v>
      </c>
      <c r="DN188">
        <v>0.54761904760000002</v>
      </c>
      <c r="DO188">
        <v>0.4100529101</v>
      </c>
      <c r="DP188">
        <v>0.46560846560000002</v>
      </c>
      <c r="DQ188">
        <v>0.52380952380000001</v>
      </c>
      <c r="DR188">
        <v>0.55291005289999995</v>
      </c>
      <c r="DS188">
        <v>0.11904761899999999</v>
      </c>
      <c r="DT188">
        <v>9.7883597899999994E-2</v>
      </c>
      <c r="DU188">
        <v>9.2592592599999995E-2</v>
      </c>
      <c r="DV188">
        <v>0.1005291005</v>
      </c>
      <c r="DW188">
        <v>0.1084656085</v>
      </c>
      <c r="DX188">
        <v>9.2592592599999995E-2</v>
      </c>
      <c r="DY188">
        <v>0.10317460320000001</v>
      </c>
      <c r="DZ188">
        <v>0.10317460320000001</v>
      </c>
      <c r="EA188">
        <v>3.0480480480000001</v>
      </c>
      <c r="EB188">
        <v>3.4486803519000002</v>
      </c>
      <c r="EC188">
        <v>3.5510204081999999</v>
      </c>
      <c r="ED188">
        <v>3.5205882353</v>
      </c>
      <c r="EE188">
        <v>3.3145400593000001</v>
      </c>
      <c r="EF188">
        <v>3.4198250729000002</v>
      </c>
      <c r="EG188">
        <v>3.5162241887999999</v>
      </c>
      <c r="EH188">
        <v>3.5339233038</v>
      </c>
      <c r="EI188">
        <v>2.6455025999999999E-3</v>
      </c>
      <c r="EJ188">
        <v>0</v>
      </c>
      <c r="EK188">
        <v>0</v>
      </c>
      <c r="EL188">
        <v>2.6455025999999999E-3</v>
      </c>
      <c r="EM188">
        <v>5.2910053000000002E-3</v>
      </c>
      <c r="EN188">
        <v>1.05820106E-2</v>
      </c>
      <c r="EO188">
        <v>1.5873015899999999E-2</v>
      </c>
      <c r="EP188">
        <v>8.9947089899999999E-2</v>
      </c>
      <c r="EQ188">
        <v>0.13227513229999999</v>
      </c>
      <c r="ER188">
        <v>0.61904761900000005</v>
      </c>
      <c r="ES188">
        <v>0.1216931217</v>
      </c>
      <c r="ET188">
        <v>1.05820106E-2</v>
      </c>
      <c r="EU188">
        <v>5.2910053000000002E-3</v>
      </c>
      <c r="EV188">
        <v>5.2910053000000002E-3</v>
      </c>
      <c r="EW188">
        <v>0.12962962959999999</v>
      </c>
      <c r="EX188">
        <v>3.43915344E-2</v>
      </c>
      <c r="EY188">
        <v>0.37830687829999998</v>
      </c>
      <c r="EZ188">
        <v>0.335978836</v>
      </c>
      <c r="FA188">
        <v>0.37830687829999998</v>
      </c>
      <c r="FB188">
        <v>0.39947089949999998</v>
      </c>
      <c r="FC188">
        <v>0.44179894180000001</v>
      </c>
      <c r="FD188">
        <v>0.35185185190000001</v>
      </c>
      <c r="FE188">
        <v>0.45238095239999998</v>
      </c>
      <c r="FF188">
        <v>0.42328042329999999</v>
      </c>
      <c r="FG188">
        <v>0.18518518519999999</v>
      </c>
      <c r="FH188">
        <v>0.39417989419999999</v>
      </c>
      <c r="FI188">
        <v>0.126984127</v>
      </c>
      <c r="FJ188">
        <v>7.9365079399999997E-2</v>
      </c>
      <c r="FK188">
        <v>6.0846560799999998E-2</v>
      </c>
      <c r="FL188">
        <v>0.12962962959999999</v>
      </c>
      <c r="FM188">
        <v>1.05820106E-2</v>
      </c>
      <c r="FN188">
        <v>1.05820106E-2</v>
      </c>
      <c r="FO188">
        <v>1.3227513200000001E-2</v>
      </c>
      <c r="FP188">
        <v>1.3227513200000001E-2</v>
      </c>
      <c r="FQ188">
        <v>3.9682539699999998E-2</v>
      </c>
      <c r="FR188">
        <v>1.05820106E-2</v>
      </c>
      <c r="FS188">
        <v>0.1216931217</v>
      </c>
      <c r="FT188">
        <v>0.1137566138</v>
      </c>
      <c r="FU188">
        <v>0.11904761899999999</v>
      </c>
      <c r="FV188">
        <v>0.11640211640000001</v>
      </c>
      <c r="FW188">
        <v>0.1084656085</v>
      </c>
      <c r="FX188">
        <v>5.2910052899999997E-2</v>
      </c>
      <c r="FY188">
        <v>5.2910053000000002E-3</v>
      </c>
      <c r="FZ188">
        <v>5.2910053000000002E-3</v>
      </c>
      <c r="GA188">
        <v>2.9100529100000001E-2</v>
      </c>
      <c r="GB188">
        <v>5.5555555600000001E-2</v>
      </c>
      <c r="GC188">
        <v>7.67195767E-2</v>
      </c>
      <c r="GD188">
        <v>0.24867724869999999</v>
      </c>
      <c r="GE188">
        <v>9.2592592599999995E-2</v>
      </c>
      <c r="GF188">
        <v>7.4074074099999998E-2</v>
      </c>
      <c r="GG188">
        <v>0.16137566140000001</v>
      </c>
      <c r="GH188">
        <v>0.17989417990000001</v>
      </c>
      <c r="GI188">
        <v>0.18518518519999999</v>
      </c>
      <c r="GJ188">
        <v>2.7787610619000001</v>
      </c>
      <c r="GK188">
        <v>3.2619047618999999</v>
      </c>
      <c r="GL188">
        <v>3.2831858406999999</v>
      </c>
      <c r="GM188">
        <v>3.0574018127000002</v>
      </c>
      <c r="GN188">
        <v>2.9102990033</v>
      </c>
      <c r="GO188">
        <v>2.9020771512999999</v>
      </c>
      <c r="GP188">
        <v>0.4391534392</v>
      </c>
      <c r="GQ188">
        <v>0.455026455</v>
      </c>
      <c r="GR188">
        <v>0.47883597880000001</v>
      </c>
      <c r="GS188">
        <v>0.41534391529999998</v>
      </c>
      <c r="GT188">
        <v>0.34126984129999999</v>
      </c>
      <c r="GU188">
        <v>0.37830687829999998</v>
      </c>
      <c r="GV188">
        <v>0.10317460320000001</v>
      </c>
      <c r="GW188">
        <v>0.11111111110000001</v>
      </c>
      <c r="GX188">
        <v>0.10317460320000001</v>
      </c>
      <c r="GY188">
        <v>0.12433862430000001</v>
      </c>
      <c r="GZ188">
        <v>0.20370370369999999</v>
      </c>
      <c r="HA188">
        <v>0.1084656085</v>
      </c>
      <c r="HB188">
        <v>0.1560846561</v>
      </c>
      <c r="HC188">
        <v>0.335978836</v>
      </c>
      <c r="HD188">
        <v>0.33862433860000002</v>
      </c>
      <c r="HE188">
        <v>0.26984126980000001</v>
      </c>
      <c r="HF188">
        <v>0.2195767196</v>
      </c>
      <c r="HG188">
        <v>0.25132275129999998</v>
      </c>
      <c r="HH188" t="s">
        <v>1027</v>
      </c>
      <c r="HJ188">
        <v>378</v>
      </c>
      <c r="HK188">
        <v>435</v>
      </c>
      <c r="HL188" t="s">
        <v>698</v>
      </c>
      <c r="HM188">
        <v>2147</v>
      </c>
      <c r="HN188">
        <v>11</v>
      </c>
    </row>
    <row r="189" spans="1:222" x14ac:dyDescent="0.25">
      <c r="A189">
        <v>609756</v>
      </c>
      <c r="B189" t="s">
        <v>207</v>
      </c>
      <c r="D189" t="s">
        <v>78</v>
      </c>
      <c r="E189" t="s">
        <v>45</v>
      </c>
      <c r="M189" t="s">
        <v>42</v>
      </c>
      <c r="FD189"/>
      <c r="HH189" t="s">
        <v>1028</v>
      </c>
      <c r="HL189" t="s">
        <v>207</v>
      </c>
      <c r="HM189">
        <v>2775</v>
      </c>
    </row>
    <row r="190" spans="1:222" x14ac:dyDescent="0.25">
      <c r="A190">
        <v>609759</v>
      </c>
      <c r="B190" t="s">
        <v>188</v>
      </c>
      <c r="D190" t="s">
        <v>94</v>
      </c>
      <c r="E190" t="s">
        <v>45</v>
      </c>
      <c r="M190" t="s">
        <v>42</v>
      </c>
      <c r="FD190"/>
      <c r="HH190" t="s">
        <v>1029</v>
      </c>
      <c r="HL190" t="s">
        <v>188</v>
      </c>
      <c r="HM190">
        <v>747</v>
      </c>
    </row>
    <row r="191" spans="1:222" x14ac:dyDescent="0.25">
      <c r="A191">
        <v>609760</v>
      </c>
      <c r="B191" t="s">
        <v>147</v>
      </c>
      <c r="C191" t="s">
        <v>42</v>
      </c>
      <c r="D191" t="s">
        <v>64</v>
      </c>
      <c r="E191" s="151">
        <v>0.37</v>
      </c>
      <c r="F191">
        <v>57</v>
      </c>
      <c r="G191" t="s">
        <v>40</v>
      </c>
      <c r="H191">
        <v>52</v>
      </c>
      <c r="I191" t="s">
        <v>40</v>
      </c>
      <c r="J191">
        <v>67</v>
      </c>
      <c r="K191" t="s">
        <v>39</v>
      </c>
      <c r="L191">
        <v>8.68</v>
      </c>
      <c r="M191" t="s">
        <v>42</v>
      </c>
      <c r="N191">
        <v>37.394957982999998</v>
      </c>
      <c r="O191">
        <v>146</v>
      </c>
      <c r="P191">
        <v>146</v>
      </c>
      <c r="Q191">
        <v>2</v>
      </c>
      <c r="R191">
        <v>42</v>
      </c>
      <c r="S191">
        <v>0</v>
      </c>
      <c r="T191">
        <v>96</v>
      </c>
      <c r="U191">
        <v>0</v>
      </c>
      <c r="V191">
        <v>0</v>
      </c>
      <c r="W191">
        <v>2</v>
      </c>
      <c r="X191">
        <v>2</v>
      </c>
      <c r="Y191">
        <v>6.8493151000000004E-3</v>
      </c>
      <c r="Z191">
        <v>1.3698630099999999E-2</v>
      </c>
      <c r="AA191">
        <v>6.8493151000000004E-3</v>
      </c>
      <c r="AB191">
        <v>2.0547945200000001E-2</v>
      </c>
      <c r="AC191">
        <v>4.1095890400000001E-2</v>
      </c>
      <c r="AD191">
        <v>5.4794520499999999E-2</v>
      </c>
      <c r="AE191">
        <v>6.1643835600000002E-2</v>
      </c>
      <c r="AF191">
        <v>6.1643835600000002E-2</v>
      </c>
      <c r="AG191">
        <v>0.10958904110000001</v>
      </c>
      <c r="AH191">
        <v>0.13698630140000001</v>
      </c>
      <c r="AI191">
        <v>0.34931506849999999</v>
      </c>
      <c r="AJ191">
        <v>0.43835616440000003</v>
      </c>
      <c r="AK191">
        <v>0.38356164380000002</v>
      </c>
      <c r="AL191">
        <v>0.40410958899999999</v>
      </c>
      <c r="AM191">
        <v>0.4589041096</v>
      </c>
      <c r="AN191">
        <v>0</v>
      </c>
      <c r="AO191">
        <v>6.8493151000000004E-3</v>
      </c>
      <c r="AP191">
        <v>6.8493151000000004E-3</v>
      </c>
      <c r="AQ191">
        <v>3.4246575299999998E-2</v>
      </c>
      <c r="AR191">
        <v>2.0547945200000001E-2</v>
      </c>
      <c r="AS191">
        <v>0.58904109589999998</v>
      </c>
      <c r="AT191">
        <v>0.47945205480000003</v>
      </c>
      <c r="AU191">
        <v>0.54109589039999995</v>
      </c>
      <c r="AV191">
        <v>0.43150684929999999</v>
      </c>
      <c r="AW191">
        <v>0.34246575340000002</v>
      </c>
      <c r="AX191">
        <v>3.5205479452000001</v>
      </c>
      <c r="AY191">
        <v>3.3931034483000002</v>
      </c>
      <c r="AZ191">
        <v>3.4689655172</v>
      </c>
      <c r="BA191">
        <v>3.2907801418</v>
      </c>
      <c r="BB191">
        <v>3.1258741258999998</v>
      </c>
      <c r="BC191">
        <v>0</v>
      </c>
      <c r="BD191">
        <v>0</v>
      </c>
      <c r="BE191">
        <v>6.8493151000000004E-3</v>
      </c>
      <c r="BF191">
        <v>6.8493150700000005E-2</v>
      </c>
      <c r="BG191">
        <v>0.13698630140000001</v>
      </c>
      <c r="BH191">
        <v>6.1643835600000002E-2</v>
      </c>
      <c r="BI191">
        <v>2.73972603E-2</v>
      </c>
      <c r="BJ191">
        <v>6.8493150700000005E-2</v>
      </c>
      <c r="BK191">
        <v>0.102739726</v>
      </c>
      <c r="BL191">
        <v>0.15068493150000001</v>
      </c>
      <c r="BM191">
        <v>0.13013698630000001</v>
      </c>
      <c r="BN191">
        <v>0.16438356160000001</v>
      </c>
      <c r="BO191">
        <v>3.6482758621000002</v>
      </c>
      <c r="BP191">
        <v>3.5724137931</v>
      </c>
      <c r="BQ191">
        <v>3.4084507041999998</v>
      </c>
      <c r="BR191">
        <v>3.1214285714000001</v>
      </c>
      <c r="BS191">
        <v>2.9930555555999998</v>
      </c>
      <c r="BT191">
        <v>3.1458333333000001</v>
      </c>
      <c r="BU191">
        <v>0.29452054789999998</v>
      </c>
      <c r="BV191">
        <v>0.28767123290000002</v>
      </c>
      <c r="BW191">
        <v>0.34931506849999999</v>
      </c>
      <c r="BX191">
        <v>0.33561643839999999</v>
      </c>
      <c r="BY191">
        <v>0.32191780819999999</v>
      </c>
      <c r="BZ191">
        <v>0.32876712330000002</v>
      </c>
      <c r="CA191">
        <v>6.8493151000000004E-3</v>
      </c>
      <c r="CB191">
        <v>6.8493151000000004E-3</v>
      </c>
      <c r="CC191">
        <v>2.73972603E-2</v>
      </c>
      <c r="CD191">
        <v>4.1095890400000001E-2</v>
      </c>
      <c r="CE191">
        <v>1.3698630099999999E-2</v>
      </c>
      <c r="CF191">
        <v>1.3698630099999999E-2</v>
      </c>
      <c r="CG191">
        <v>0.67123287669999998</v>
      </c>
      <c r="CH191">
        <v>0.63698630140000001</v>
      </c>
      <c r="CI191">
        <v>0.51369863010000005</v>
      </c>
      <c r="CJ191">
        <v>0.40410958899999999</v>
      </c>
      <c r="CK191">
        <v>0.39726027400000002</v>
      </c>
      <c r="CL191">
        <v>0.43150684929999999</v>
      </c>
      <c r="CM191">
        <v>0.17123287670000001</v>
      </c>
      <c r="CN191">
        <v>2.0547945200000001E-2</v>
      </c>
      <c r="CO191">
        <v>1.3698630099999999E-2</v>
      </c>
      <c r="CP191">
        <v>2.73972603E-2</v>
      </c>
      <c r="CQ191">
        <v>2.0547945200000001E-2</v>
      </c>
      <c r="CR191">
        <v>2.0547945200000001E-2</v>
      </c>
      <c r="CS191">
        <v>1.3698630099999999E-2</v>
      </c>
      <c r="CT191">
        <v>2.73972603E-2</v>
      </c>
      <c r="CU191">
        <v>0.13698630140000001</v>
      </c>
      <c r="CV191">
        <v>4.7945205499999997E-2</v>
      </c>
      <c r="CW191">
        <v>8.2191780800000003E-2</v>
      </c>
      <c r="CX191">
        <v>8.2191780800000003E-2</v>
      </c>
      <c r="CY191">
        <v>7.5342465799999994E-2</v>
      </c>
      <c r="CZ191">
        <v>0.10958904110000001</v>
      </c>
      <c r="DA191">
        <v>4.1095890400000001E-2</v>
      </c>
      <c r="DB191">
        <v>0.10958904110000001</v>
      </c>
      <c r="DC191">
        <v>0.28767123290000002</v>
      </c>
      <c r="DD191">
        <v>0.36986301370000002</v>
      </c>
      <c r="DE191">
        <v>0.3767123288</v>
      </c>
      <c r="DF191">
        <v>0.42465753420000002</v>
      </c>
      <c r="DG191">
        <v>0.4452054795</v>
      </c>
      <c r="DH191">
        <v>0.45205479450000002</v>
      </c>
      <c r="DI191">
        <v>0.34931506849999999</v>
      </c>
      <c r="DJ191">
        <v>0.34931506849999999</v>
      </c>
      <c r="DK191">
        <v>0.36986301370000002</v>
      </c>
      <c r="DL191">
        <v>0.52054794520000003</v>
      </c>
      <c r="DM191">
        <v>0.46575342469999997</v>
      </c>
      <c r="DN191">
        <v>0.40410958899999999</v>
      </c>
      <c r="DO191">
        <v>0.40410958899999999</v>
      </c>
      <c r="DP191">
        <v>0.39041095889999999</v>
      </c>
      <c r="DQ191">
        <v>0.5547945205</v>
      </c>
      <c r="DR191">
        <v>0.4726027397</v>
      </c>
      <c r="DS191">
        <v>3.4246575299999998E-2</v>
      </c>
      <c r="DT191">
        <v>4.1095890400000001E-2</v>
      </c>
      <c r="DU191">
        <v>6.1643835600000002E-2</v>
      </c>
      <c r="DV191">
        <v>6.1643835600000002E-2</v>
      </c>
      <c r="DW191">
        <v>5.4794520499999999E-2</v>
      </c>
      <c r="DX191">
        <v>2.73972603E-2</v>
      </c>
      <c r="DY191">
        <v>4.1095890400000001E-2</v>
      </c>
      <c r="DZ191">
        <v>4.1095890400000001E-2</v>
      </c>
      <c r="EA191">
        <v>2.8865248227000002</v>
      </c>
      <c r="EB191">
        <v>3.45</v>
      </c>
      <c r="EC191">
        <v>3.3795620438</v>
      </c>
      <c r="ED191">
        <v>3.2846715328</v>
      </c>
      <c r="EE191">
        <v>3.3043478260999999</v>
      </c>
      <c r="EF191">
        <v>3.2464788732000001</v>
      </c>
      <c r="EG191">
        <v>3.5071428570999998</v>
      </c>
      <c r="EH191">
        <v>3.3214285713999998</v>
      </c>
      <c r="EI191">
        <v>1.3698630099999999E-2</v>
      </c>
      <c r="EJ191">
        <v>6.8493151000000004E-3</v>
      </c>
      <c r="EK191">
        <v>0</v>
      </c>
      <c r="EL191">
        <v>0</v>
      </c>
      <c r="EM191">
        <v>2.73972603E-2</v>
      </c>
      <c r="EN191">
        <v>4.1095890400000001E-2</v>
      </c>
      <c r="EO191">
        <v>9.5890410999999995E-2</v>
      </c>
      <c r="EP191">
        <v>0.17808219180000001</v>
      </c>
      <c r="EQ191">
        <v>0.15068493150000001</v>
      </c>
      <c r="ER191">
        <v>0.45205479450000002</v>
      </c>
      <c r="ES191">
        <v>3.4246575299999998E-2</v>
      </c>
      <c r="ET191">
        <v>0</v>
      </c>
      <c r="EU191">
        <v>6.8493151000000004E-3</v>
      </c>
      <c r="EV191">
        <v>3.4246575299999998E-2</v>
      </c>
      <c r="EW191">
        <v>7.5342465799999994E-2</v>
      </c>
      <c r="EX191">
        <v>3.4246575299999998E-2</v>
      </c>
      <c r="EY191">
        <v>0.27397260270000001</v>
      </c>
      <c r="EZ191">
        <v>0.30136986300000002</v>
      </c>
      <c r="FA191">
        <v>0.31506849320000002</v>
      </c>
      <c r="FB191">
        <v>0.36986301370000002</v>
      </c>
      <c r="FC191">
        <v>0.36301369859999999</v>
      </c>
      <c r="FD191">
        <v>0.4863013699</v>
      </c>
      <c r="FE191">
        <v>0.57534246580000004</v>
      </c>
      <c r="FF191">
        <v>0.51369863010000005</v>
      </c>
      <c r="FG191">
        <v>0.38356164380000002</v>
      </c>
      <c r="FH191">
        <v>0.4726027397</v>
      </c>
      <c r="FI191">
        <v>0.19178082190000001</v>
      </c>
      <c r="FJ191">
        <v>7.5342465799999994E-2</v>
      </c>
      <c r="FK191">
        <v>9.5890410999999995E-2</v>
      </c>
      <c r="FL191">
        <v>0.102739726</v>
      </c>
      <c r="FM191">
        <v>8.2191780800000003E-2</v>
      </c>
      <c r="FN191">
        <v>6.8493151000000004E-3</v>
      </c>
      <c r="FO191">
        <v>6.8493151000000004E-3</v>
      </c>
      <c r="FP191">
        <v>6.8493151000000004E-3</v>
      </c>
      <c r="FQ191">
        <v>6.8493151000000004E-3</v>
      </c>
      <c r="FR191">
        <v>6.8493151000000004E-3</v>
      </c>
      <c r="FS191">
        <v>4.1095890400000001E-2</v>
      </c>
      <c r="FT191">
        <v>3.4246575299999998E-2</v>
      </c>
      <c r="FU191">
        <v>3.4246575299999998E-2</v>
      </c>
      <c r="FV191">
        <v>6.1643835600000002E-2</v>
      </c>
      <c r="FW191">
        <v>4.1095890400000001E-2</v>
      </c>
      <c r="FX191">
        <v>6.8493151000000004E-3</v>
      </c>
      <c r="FY191">
        <v>0</v>
      </c>
      <c r="FZ191">
        <v>0</v>
      </c>
      <c r="GA191">
        <v>1.3698630099999999E-2</v>
      </c>
      <c r="GB191">
        <v>6.8493151000000004E-3</v>
      </c>
      <c r="GC191">
        <v>6.8493151000000004E-3</v>
      </c>
      <c r="GD191">
        <v>0.19863013700000001</v>
      </c>
      <c r="GE191">
        <v>0.15068493150000001</v>
      </c>
      <c r="GF191">
        <v>0.1438356164</v>
      </c>
      <c r="GG191">
        <v>0.16438356160000001</v>
      </c>
      <c r="GH191">
        <v>0.18493150680000001</v>
      </c>
      <c r="GI191">
        <v>0.10958904110000001</v>
      </c>
      <c r="GJ191">
        <v>3.0492957746</v>
      </c>
      <c r="GK191">
        <v>3.1785714286000002</v>
      </c>
      <c r="GL191">
        <v>3.1942446043000001</v>
      </c>
      <c r="GM191">
        <v>3.1438848921</v>
      </c>
      <c r="GN191">
        <v>3.0791366905999999</v>
      </c>
      <c r="GO191">
        <v>3.2624113475000001</v>
      </c>
      <c r="GP191">
        <v>0.50684931509999998</v>
      </c>
      <c r="GQ191">
        <v>0.4863013699</v>
      </c>
      <c r="GR191">
        <v>0.47945205480000003</v>
      </c>
      <c r="GS191">
        <v>0.4452054795</v>
      </c>
      <c r="GT191">
        <v>0.4863013699</v>
      </c>
      <c r="GU191">
        <v>0.4726027397</v>
      </c>
      <c r="GV191">
        <v>2.73972603E-2</v>
      </c>
      <c r="GW191">
        <v>4.1095890400000001E-2</v>
      </c>
      <c r="GX191">
        <v>4.7945205499999997E-2</v>
      </c>
      <c r="GY191">
        <v>4.7945205499999997E-2</v>
      </c>
      <c r="GZ191">
        <v>4.7945205499999997E-2</v>
      </c>
      <c r="HA191">
        <v>3.4246575299999998E-2</v>
      </c>
      <c r="HB191">
        <v>0.26027397260000001</v>
      </c>
      <c r="HC191">
        <v>0.32191780819999999</v>
      </c>
      <c r="HD191">
        <v>0.32876712330000002</v>
      </c>
      <c r="HE191">
        <v>0.32876712330000002</v>
      </c>
      <c r="HF191">
        <v>0.27397260270000001</v>
      </c>
      <c r="HG191">
        <v>0.3767123288</v>
      </c>
      <c r="HH191" t="s">
        <v>1030</v>
      </c>
      <c r="HI191">
        <v>37</v>
      </c>
      <c r="HJ191">
        <v>146</v>
      </c>
      <c r="HK191">
        <v>178</v>
      </c>
      <c r="HL191" t="s">
        <v>147</v>
      </c>
      <c r="HM191">
        <v>476</v>
      </c>
      <c r="HN191">
        <v>2</v>
      </c>
    </row>
    <row r="192" spans="1:222" x14ac:dyDescent="0.25">
      <c r="A192">
        <v>609761</v>
      </c>
      <c r="B192" t="s">
        <v>201</v>
      </c>
      <c r="D192" t="s">
        <v>58</v>
      </c>
      <c r="E192" t="s">
        <v>45</v>
      </c>
      <c r="M192" t="s">
        <v>42</v>
      </c>
      <c r="FD192"/>
      <c r="HH192" t="s">
        <v>1031</v>
      </c>
      <c r="HL192" t="s">
        <v>201</v>
      </c>
      <c r="HM192">
        <v>307</v>
      </c>
    </row>
    <row r="193" spans="1:222" x14ac:dyDescent="0.25">
      <c r="A193">
        <v>609762</v>
      </c>
      <c r="B193" t="s">
        <v>358</v>
      </c>
      <c r="C193" t="s">
        <v>42</v>
      </c>
      <c r="D193" t="s">
        <v>58</v>
      </c>
      <c r="E193" s="151">
        <v>0.39</v>
      </c>
      <c r="F193">
        <v>72</v>
      </c>
      <c r="G193" t="s">
        <v>39</v>
      </c>
      <c r="H193">
        <v>70</v>
      </c>
      <c r="I193" t="s">
        <v>39</v>
      </c>
      <c r="J193">
        <v>45</v>
      </c>
      <c r="K193" t="s">
        <v>40</v>
      </c>
      <c r="L193">
        <v>7.17</v>
      </c>
      <c r="M193" t="s">
        <v>42</v>
      </c>
      <c r="N193">
        <v>35.331905782</v>
      </c>
      <c r="O193">
        <v>110</v>
      </c>
      <c r="P193">
        <v>110</v>
      </c>
      <c r="Q193">
        <v>0</v>
      </c>
      <c r="R193">
        <v>106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3</v>
      </c>
      <c r="Y193">
        <v>9.0909091000000008E-3</v>
      </c>
      <c r="Z193">
        <v>0</v>
      </c>
      <c r="AA193">
        <v>9.0909091000000008E-3</v>
      </c>
      <c r="AB193">
        <v>1.8181818200000002E-2</v>
      </c>
      <c r="AC193">
        <v>2.7272727300000001E-2</v>
      </c>
      <c r="AD193">
        <v>3.6363636400000003E-2</v>
      </c>
      <c r="AE193">
        <v>2.7272727300000001E-2</v>
      </c>
      <c r="AF193">
        <v>4.5454545499999999E-2</v>
      </c>
      <c r="AG193">
        <v>6.3636363599999995E-2</v>
      </c>
      <c r="AH193">
        <v>9.0909090900000003E-2</v>
      </c>
      <c r="AI193">
        <v>0.4</v>
      </c>
      <c r="AJ193">
        <v>0.3727272727</v>
      </c>
      <c r="AK193">
        <v>0.32727272730000001</v>
      </c>
      <c r="AL193">
        <v>0.39090909089999998</v>
      </c>
      <c r="AM193">
        <v>0.31818181820000002</v>
      </c>
      <c r="AN193">
        <v>0</v>
      </c>
      <c r="AO193">
        <v>9.0909091000000008E-3</v>
      </c>
      <c r="AP193">
        <v>0</v>
      </c>
      <c r="AQ193">
        <v>9.0909091000000008E-3</v>
      </c>
      <c r="AR193">
        <v>9.0909091000000008E-3</v>
      </c>
      <c r="AS193">
        <v>0.55454545450000003</v>
      </c>
      <c r="AT193">
        <v>0.59090909089999999</v>
      </c>
      <c r="AU193">
        <v>0.61818181819999996</v>
      </c>
      <c r="AV193">
        <v>0.51818181819999998</v>
      </c>
      <c r="AW193">
        <v>0.55454545450000003</v>
      </c>
      <c r="AX193">
        <v>3.5</v>
      </c>
      <c r="AY193">
        <v>3.5688073394000002</v>
      </c>
      <c r="AZ193">
        <v>3.5545454544999999</v>
      </c>
      <c r="BA193">
        <v>3.4220183486</v>
      </c>
      <c r="BB193">
        <v>3.4128440367000001</v>
      </c>
      <c r="BC193">
        <v>0</v>
      </c>
      <c r="BD193">
        <v>9.0909091000000008E-3</v>
      </c>
      <c r="BE193">
        <v>0</v>
      </c>
      <c r="BF193">
        <v>9.0909091000000008E-3</v>
      </c>
      <c r="BG193">
        <v>2.7272727300000001E-2</v>
      </c>
      <c r="BH193">
        <v>1.8181818200000002E-2</v>
      </c>
      <c r="BI193">
        <v>2.7272727300000001E-2</v>
      </c>
      <c r="BJ193">
        <v>2.7272727300000001E-2</v>
      </c>
      <c r="BK193">
        <v>9.0909090900000003E-2</v>
      </c>
      <c r="BL193">
        <v>8.1818181800000001E-2</v>
      </c>
      <c r="BM193">
        <v>0.10909090909999999</v>
      </c>
      <c r="BN193">
        <v>7.2727272699999998E-2</v>
      </c>
      <c r="BO193">
        <v>3.6090909090999999</v>
      </c>
      <c r="BP193">
        <v>3.5727272726999999</v>
      </c>
      <c r="BQ193">
        <v>3.3727272727000002</v>
      </c>
      <c r="BR193">
        <v>3.4363636363999999</v>
      </c>
      <c r="BS193">
        <v>3.3761467889999999</v>
      </c>
      <c r="BT193">
        <v>3.4454545455000001</v>
      </c>
      <c r="BU193">
        <v>0.3363636364</v>
      </c>
      <c r="BV193">
        <v>0.34545454549999999</v>
      </c>
      <c r="BW193">
        <v>0.44545454550000002</v>
      </c>
      <c r="BX193">
        <v>0.3727272727</v>
      </c>
      <c r="BY193">
        <v>0.31818181820000002</v>
      </c>
      <c r="BZ193">
        <v>0.35454545450000002</v>
      </c>
      <c r="CA193">
        <v>0</v>
      </c>
      <c r="CB193">
        <v>0</v>
      </c>
      <c r="CC193">
        <v>0</v>
      </c>
      <c r="CD193">
        <v>0</v>
      </c>
      <c r="CE193">
        <v>9.0909091000000008E-3</v>
      </c>
      <c r="CF193">
        <v>0</v>
      </c>
      <c r="CG193">
        <v>0.63636363640000004</v>
      </c>
      <c r="CH193">
        <v>0.61818181819999996</v>
      </c>
      <c r="CI193">
        <v>0.46363636359999999</v>
      </c>
      <c r="CJ193">
        <v>0.53636363639999995</v>
      </c>
      <c r="CK193">
        <v>0.53636363639999995</v>
      </c>
      <c r="CL193">
        <v>0.55454545450000003</v>
      </c>
      <c r="CM193">
        <v>3.6363636400000003E-2</v>
      </c>
      <c r="CN193">
        <v>2.7272727300000001E-2</v>
      </c>
      <c r="CO193">
        <v>9.0909091000000008E-3</v>
      </c>
      <c r="CP193">
        <v>1.8181818200000002E-2</v>
      </c>
      <c r="CQ193">
        <v>2.7272727300000001E-2</v>
      </c>
      <c r="CR193">
        <v>1.8181818200000002E-2</v>
      </c>
      <c r="CS193">
        <v>9.0909091000000008E-3</v>
      </c>
      <c r="CT193">
        <v>0</v>
      </c>
      <c r="CU193">
        <v>0.32727272730000001</v>
      </c>
      <c r="CV193">
        <v>0.1272727273</v>
      </c>
      <c r="CW193">
        <v>0.10909090909999999</v>
      </c>
      <c r="CX193">
        <v>5.45454545E-2</v>
      </c>
      <c r="CY193">
        <v>0.10909090909999999</v>
      </c>
      <c r="CZ193">
        <v>7.2727272699999998E-2</v>
      </c>
      <c r="DA193">
        <v>1.8181818200000002E-2</v>
      </c>
      <c r="DB193">
        <v>8.1818181800000001E-2</v>
      </c>
      <c r="DC193">
        <v>0.26363636359999998</v>
      </c>
      <c r="DD193">
        <v>0.4</v>
      </c>
      <c r="DE193">
        <v>0.46363636359999999</v>
      </c>
      <c r="DF193">
        <v>0.44545454550000002</v>
      </c>
      <c r="DG193">
        <v>0.36363636360000001</v>
      </c>
      <c r="DH193">
        <v>0.47272727269999998</v>
      </c>
      <c r="DI193">
        <v>0.50909090909999999</v>
      </c>
      <c r="DJ193">
        <v>0.38181818179999999</v>
      </c>
      <c r="DK193">
        <v>0.34545454549999999</v>
      </c>
      <c r="DL193">
        <v>0.40909090910000001</v>
      </c>
      <c r="DM193">
        <v>0.4</v>
      </c>
      <c r="DN193">
        <v>0.44545454550000002</v>
      </c>
      <c r="DO193">
        <v>0.4545454545</v>
      </c>
      <c r="DP193">
        <v>0.4</v>
      </c>
      <c r="DQ193">
        <v>0.42727272729999999</v>
      </c>
      <c r="DR193">
        <v>0.5</v>
      </c>
      <c r="DS193">
        <v>2.7272727300000001E-2</v>
      </c>
      <c r="DT193">
        <v>3.6363636400000003E-2</v>
      </c>
      <c r="DU193">
        <v>1.8181818200000002E-2</v>
      </c>
      <c r="DV193">
        <v>3.6363636400000003E-2</v>
      </c>
      <c r="DW193">
        <v>4.5454545499999999E-2</v>
      </c>
      <c r="DX193">
        <v>3.6363636400000003E-2</v>
      </c>
      <c r="DY193">
        <v>3.6363636400000003E-2</v>
      </c>
      <c r="DZ193">
        <v>3.6363636400000003E-2</v>
      </c>
      <c r="EA193">
        <v>2.9439252335999999</v>
      </c>
      <c r="EB193">
        <v>3.2358490566000002</v>
      </c>
      <c r="EC193">
        <v>3.2777777777999999</v>
      </c>
      <c r="ED193">
        <v>3.3679245283000001</v>
      </c>
      <c r="EE193">
        <v>3.3047619047999999</v>
      </c>
      <c r="EF193">
        <v>3.3018867924999999</v>
      </c>
      <c r="EG193">
        <v>3.4056603773999998</v>
      </c>
      <c r="EH193">
        <v>3.4339622641999998</v>
      </c>
      <c r="EI193">
        <v>3.6363636400000003E-2</v>
      </c>
      <c r="EJ193">
        <v>9.0909091000000008E-3</v>
      </c>
      <c r="EK193">
        <v>4.5454545499999999E-2</v>
      </c>
      <c r="EL193">
        <v>2.7272727300000001E-2</v>
      </c>
      <c r="EM193">
        <v>0.1</v>
      </c>
      <c r="EN193">
        <v>5.45454545E-2</v>
      </c>
      <c r="EO193">
        <v>0.1</v>
      </c>
      <c r="EP193">
        <v>0.21818181819999999</v>
      </c>
      <c r="EQ193">
        <v>5.45454545E-2</v>
      </c>
      <c r="ER193">
        <v>0.2</v>
      </c>
      <c r="ES193">
        <v>0.15454545450000001</v>
      </c>
      <c r="ET193">
        <v>2.7272727300000001E-2</v>
      </c>
      <c r="EU193">
        <v>7.2727272699999998E-2</v>
      </c>
      <c r="EV193">
        <v>3.6363636400000003E-2</v>
      </c>
      <c r="EW193">
        <v>0.13636363639999999</v>
      </c>
      <c r="EX193">
        <v>5.45454545E-2</v>
      </c>
      <c r="EY193">
        <v>0.4545454545</v>
      </c>
      <c r="EZ193">
        <v>0.4181818182</v>
      </c>
      <c r="FA193">
        <v>0.38181818179999999</v>
      </c>
      <c r="FB193">
        <v>0.35454545450000002</v>
      </c>
      <c r="FC193">
        <v>0.38181818179999999</v>
      </c>
      <c r="FD193">
        <v>0.32727272730000001</v>
      </c>
      <c r="FE193">
        <v>0.38181818179999999</v>
      </c>
      <c r="FF193">
        <v>0.42727272729999999</v>
      </c>
      <c r="FG193">
        <v>0.34545454549999999</v>
      </c>
      <c r="FH193">
        <v>0.39090909089999998</v>
      </c>
      <c r="FI193">
        <v>0.13636363639999999</v>
      </c>
      <c r="FJ193">
        <v>8.1818181800000001E-2</v>
      </c>
      <c r="FK193">
        <v>0.1</v>
      </c>
      <c r="FL193">
        <v>0.10909090909999999</v>
      </c>
      <c r="FM193">
        <v>0.10909090909999999</v>
      </c>
      <c r="FN193">
        <v>1.8181818200000002E-2</v>
      </c>
      <c r="FO193">
        <v>1.8181818200000002E-2</v>
      </c>
      <c r="FP193">
        <v>1.8181818200000002E-2</v>
      </c>
      <c r="FQ193">
        <v>1.8181818200000002E-2</v>
      </c>
      <c r="FR193">
        <v>1.8181818200000002E-2</v>
      </c>
      <c r="FS193">
        <v>3.6363636400000003E-2</v>
      </c>
      <c r="FT193">
        <v>2.7272727300000001E-2</v>
      </c>
      <c r="FU193">
        <v>3.6363636400000003E-2</v>
      </c>
      <c r="FV193">
        <v>3.6363636400000003E-2</v>
      </c>
      <c r="FW193">
        <v>4.5454545499999999E-2</v>
      </c>
      <c r="FX193">
        <v>3.6363636400000003E-2</v>
      </c>
      <c r="FY193">
        <v>4.5454545499999999E-2</v>
      </c>
      <c r="FZ193">
        <v>2.7272727300000001E-2</v>
      </c>
      <c r="GA193">
        <v>3.6363636400000003E-2</v>
      </c>
      <c r="GB193">
        <v>1.8181818200000002E-2</v>
      </c>
      <c r="GC193">
        <v>2.7272727300000001E-2</v>
      </c>
      <c r="GD193">
        <v>0.17272727269999999</v>
      </c>
      <c r="GE193">
        <v>8.1818181800000001E-2</v>
      </c>
      <c r="GF193">
        <v>9.0909090900000003E-2</v>
      </c>
      <c r="GG193">
        <v>0.10909090909999999</v>
      </c>
      <c r="GH193">
        <v>0.1181818182</v>
      </c>
      <c r="GI193">
        <v>0.1181818182</v>
      </c>
      <c r="GJ193">
        <v>3.0934579438999998</v>
      </c>
      <c r="GK193">
        <v>3.2129629629999998</v>
      </c>
      <c r="GL193">
        <v>3.2429906542000002</v>
      </c>
      <c r="GM193">
        <v>3.2641509433999998</v>
      </c>
      <c r="GN193">
        <v>3.2523364485999999</v>
      </c>
      <c r="GO193">
        <v>3.25</v>
      </c>
      <c r="GP193">
        <v>0.42727272729999999</v>
      </c>
      <c r="GQ193">
        <v>0.47272727269999998</v>
      </c>
      <c r="GR193">
        <v>0.47272727269999998</v>
      </c>
      <c r="GS193">
        <v>0.38181818179999999</v>
      </c>
      <c r="GT193">
        <v>0.43636363639999998</v>
      </c>
      <c r="GU193">
        <v>0.4181818182</v>
      </c>
      <c r="GV193">
        <v>2.7272727300000001E-2</v>
      </c>
      <c r="GW193">
        <v>1.8181818200000002E-2</v>
      </c>
      <c r="GX193">
        <v>2.7272727300000001E-2</v>
      </c>
      <c r="GY193">
        <v>3.6363636400000003E-2</v>
      </c>
      <c r="GZ193">
        <v>2.7272727300000001E-2</v>
      </c>
      <c r="HA193">
        <v>1.8181818200000002E-2</v>
      </c>
      <c r="HB193">
        <v>0.3363636364</v>
      </c>
      <c r="HC193">
        <v>0.38181818179999999</v>
      </c>
      <c r="HD193">
        <v>0.38181818179999999</v>
      </c>
      <c r="HE193">
        <v>0.43636363639999998</v>
      </c>
      <c r="HF193">
        <v>0.4</v>
      </c>
      <c r="HG193">
        <v>0.4181818182</v>
      </c>
      <c r="HH193" t="s">
        <v>1032</v>
      </c>
      <c r="HI193">
        <v>39</v>
      </c>
      <c r="HJ193">
        <v>110</v>
      </c>
      <c r="HK193">
        <v>165</v>
      </c>
      <c r="HL193" t="s">
        <v>358</v>
      </c>
      <c r="HM193">
        <v>467</v>
      </c>
      <c r="HN193">
        <v>1</v>
      </c>
    </row>
    <row r="194" spans="1:222" x14ac:dyDescent="0.25">
      <c r="A194">
        <v>609764</v>
      </c>
      <c r="B194" t="s">
        <v>357</v>
      </c>
      <c r="C194" t="s">
        <v>42</v>
      </c>
      <c r="D194" t="s">
        <v>47</v>
      </c>
      <c r="E194" s="151">
        <v>0.37</v>
      </c>
      <c r="F194">
        <v>49</v>
      </c>
      <c r="G194" t="s">
        <v>40</v>
      </c>
      <c r="H194">
        <v>50</v>
      </c>
      <c r="I194" t="s">
        <v>40</v>
      </c>
      <c r="J194">
        <v>43</v>
      </c>
      <c r="K194" t="s">
        <v>40</v>
      </c>
      <c r="L194">
        <v>8.44</v>
      </c>
      <c r="M194" t="s">
        <v>42</v>
      </c>
      <c r="N194">
        <v>37.023809524000001</v>
      </c>
      <c r="O194">
        <v>537</v>
      </c>
      <c r="P194">
        <v>537</v>
      </c>
      <c r="Q194">
        <v>5</v>
      </c>
      <c r="R194">
        <v>15</v>
      </c>
      <c r="S194">
        <v>1</v>
      </c>
      <c r="T194">
        <v>484</v>
      </c>
      <c r="U194">
        <v>2</v>
      </c>
      <c r="V194">
        <v>1</v>
      </c>
      <c r="W194">
        <v>3</v>
      </c>
      <c r="X194">
        <v>15</v>
      </c>
      <c r="Y194">
        <v>2.9795158299999999E-2</v>
      </c>
      <c r="Z194">
        <v>2.2346368700000001E-2</v>
      </c>
      <c r="AA194">
        <v>3.1657355700000001E-2</v>
      </c>
      <c r="AB194">
        <v>3.9106145299999999E-2</v>
      </c>
      <c r="AC194">
        <v>6.3314711400000001E-2</v>
      </c>
      <c r="AD194">
        <v>5.9590316599999998E-2</v>
      </c>
      <c r="AE194">
        <v>8.0074487900000005E-2</v>
      </c>
      <c r="AF194">
        <v>7.2625698299999999E-2</v>
      </c>
      <c r="AG194">
        <v>0.12849162010000001</v>
      </c>
      <c r="AH194">
        <v>0.1769087523</v>
      </c>
      <c r="AI194">
        <v>0.40037243950000001</v>
      </c>
      <c r="AJ194">
        <v>0.44320297949999998</v>
      </c>
      <c r="AK194">
        <v>0.32216014900000001</v>
      </c>
      <c r="AL194">
        <v>0.40595903169999997</v>
      </c>
      <c r="AM194">
        <v>0.36685288640000002</v>
      </c>
      <c r="AN194">
        <v>2.2346368700000001E-2</v>
      </c>
      <c r="AO194">
        <v>3.7243947899999998E-2</v>
      </c>
      <c r="AP194">
        <v>4.0968342599999999E-2</v>
      </c>
      <c r="AQ194">
        <v>5.2141527E-2</v>
      </c>
      <c r="AR194">
        <v>4.283054E-2</v>
      </c>
      <c r="AS194">
        <v>0.4878957169</v>
      </c>
      <c r="AT194">
        <v>0.417132216</v>
      </c>
      <c r="AU194">
        <v>0.53258845440000002</v>
      </c>
      <c r="AV194">
        <v>0.37430167600000003</v>
      </c>
      <c r="AW194">
        <v>0.35009310989999998</v>
      </c>
      <c r="AX194">
        <v>3.3771428571</v>
      </c>
      <c r="AY194">
        <v>3.3036750484000001</v>
      </c>
      <c r="AZ194">
        <v>3.4135922330000001</v>
      </c>
      <c r="BA194">
        <v>3.1768172888000001</v>
      </c>
      <c r="BB194">
        <v>3.0486381322999998</v>
      </c>
      <c r="BC194">
        <v>5.5865921999999997E-3</v>
      </c>
      <c r="BD194">
        <v>2.7932960900000001E-2</v>
      </c>
      <c r="BE194">
        <v>1.67597765E-2</v>
      </c>
      <c r="BF194">
        <v>8.9385474899999998E-2</v>
      </c>
      <c r="BG194">
        <v>0.13966480449999999</v>
      </c>
      <c r="BH194">
        <v>9.3109869600000006E-2</v>
      </c>
      <c r="BI194">
        <v>3.9106145299999999E-2</v>
      </c>
      <c r="BJ194">
        <v>4.283054E-2</v>
      </c>
      <c r="BK194">
        <v>5.9590316599999998E-2</v>
      </c>
      <c r="BL194">
        <v>0.1005586592</v>
      </c>
      <c r="BM194">
        <v>0.1620111732</v>
      </c>
      <c r="BN194">
        <v>0.1191806331</v>
      </c>
      <c r="BO194">
        <v>3.6180422265000001</v>
      </c>
      <c r="BP194">
        <v>3.4559386973000001</v>
      </c>
      <c r="BQ194">
        <v>3.4237623762</v>
      </c>
      <c r="BR194">
        <v>3.1235059761000001</v>
      </c>
      <c r="BS194">
        <v>2.95</v>
      </c>
      <c r="BT194">
        <v>3.1285988483999998</v>
      </c>
      <c r="BU194">
        <v>0.2756052142</v>
      </c>
      <c r="BV194">
        <v>0.35940409680000002</v>
      </c>
      <c r="BW194">
        <v>0.37243947859999998</v>
      </c>
      <c r="BX194">
        <v>0.35009310989999998</v>
      </c>
      <c r="BY194">
        <v>0.27374301680000002</v>
      </c>
      <c r="BZ194">
        <v>0.32774674120000002</v>
      </c>
      <c r="CA194">
        <v>2.9795158299999999E-2</v>
      </c>
      <c r="CB194">
        <v>2.7932960900000001E-2</v>
      </c>
      <c r="CC194">
        <v>5.9590316599999998E-2</v>
      </c>
      <c r="CD194">
        <v>6.5176908800000002E-2</v>
      </c>
      <c r="CE194">
        <v>3.1657355700000001E-2</v>
      </c>
      <c r="CF194">
        <v>2.9795158299999999E-2</v>
      </c>
      <c r="CG194">
        <v>0.64990689010000002</v>
      </c>
      <c r="CH194">
        <v>0.54189944130000001</v>
      </c>
      <c r="CI194">
        <v>0.49162011169999997</v>
      </c>
      <c r="CJ194">
        <v>0.39478584729999999</v>
      </c>
      <c r="CK194">
        <v>0.3929236499</v>
      </c>
      <c r="CL194">
        <v>0.43016759780000002</v>
      </c>
      <c r="CM194">
        <v>0.1378026071</v>
      </c>
      <c r="CN194">
        <v>1.4897579100000001E-2</v>
      </c>
      <c r="CO194">
        <v>1.67597765E-2</v>
      </c>
      <c r="CP194">
        <v>2.2346368700000001E-2</v>
      </c>
      <c r="CQ194">
        <v>2.7932960900000001E-2</v>
      </c>
      <c r="CR194">
        <v>2.0484171299999999E-2</v>
      </c>
      <c r="CS194">
        <v>1.4897579100000001E-2</v>
      </c>
      <c r="CT194">
        <v>2.0484171299999999E-2</v>
      </c>
      <c r="CU194">
        <v>0.18994413409999999</v>
      </c>
      <c r="CV194">
        <v>7.4487895700000001E-2</v>
      </c>
      <c r="CW194">
        <v>5.2141527E-2</v>
      </c>
      <c r="CX194">
        <v>7.2625698299999999E-2</v>
      </c>
      <c r="CY194">
        <v>8.1936685300000006E-2</v>
      </c>
      <c r="CZ194">
        <v>7.2625698299999999E-2</v>
      </c>
      <c r="DA194">
        <v>3.1657355700000001E-2</v>
      </c>
      <c r="DB194">
        <v>8.5661080099999995E-2</v>
      </c>
      <c r="DC194">
        <v>0.34264432030000003</v>
      </c>
      <c r="DD194">
        <v>0.47113594040000001</v>
      </c>
      <c r="DE194">
        <v>0.45437616390000002</v>
      </c>
      <c r="DF194">
        <v>0.38733705769999999</v>
      </c>
      <c r="DG194">
        <v>0.4729981378</v>
      </c>
      <c r="DH194">
        <v>0.49906890129999998</v>
      </c>
      <c r="DI194">
        <v>0.3389199255</v>
      </c>
      <c r="DJ194">
        <v>0.35567970199999999</v>
      </c>
      <c r="DK194">
        <v>0.27932960890000003</v>
      </c>
      <c r="DL194">
        <v>0.40782122910000002</v>
      </c>
      <c r="DM194">
        <v>0.43761638730000002</v>
      </c>
      <c r="DN194">
        <v>0.4636871508</v>
      </c>
      <c r="DO194">
        <v>0.3705772812</v>
      </c>
      <c r="DP194">
        <v>0.3612662942</v>
      </c>
      <c r="DQ194">
        <v>0.57355679699999995</v>
      </c>
      <c r="DR194">
        <v>0.48975791429999999</v>
      </c>
      <c r="DS194">
        <v>5.0279329599999999E-2</v>
      </c>
      <c r="DT194">
        <v>3.1657355700000001E-2</v>
      </c>
      <c r="DU194">
        <v>3.9106145299999999E-2</v>
      </c>
      <c r="DV194">
        <v>5.4003724400000001E-2</v>
      </c>
      <c r="DW194">
        <v>4.6554934800000003E-2</v>
      </c>
      <c r="DX194">
        <v>4.6554934800000003E-2</v>
      </c>
      <c r="DY194">
        <v>4.0968342599999999E-2</v>
      </c>
      <c r="DZ194">
        <v>4.8417132199999997E-2</v>
      </c>
      <c r="EA194">
        <v>2.8039215685999999</v>
      </c>
      <c r="EB194">
        <v>3.3134615384999999</v>
      </c>
      <c r="EC194">
        <v>3.3662790698</v>
      </c>
      <c r="ED194">
        <v>3.3661417323</v>
      </c>
      <c r="EE194">
        <v>3.244140625</v>
      </c>
      <c r="EF194">
        <v>3.259765625</v>
      </c>
      <c r="EG194">
        <v>3.5339805824999999</v>
      </c>
      <c r="EH194">
        <v>3.3816046967000002</v>
      </c>
      <c r="EI194">
        <v>3.7243948000000001E-3</v>
      </c>
      <c r="EJ194">
        <v>7.4487896000000001E-3</v>
      </c>
      <c r="EK194">
        <v>5.5865921999999997E-3</v>
      </c>
      <c r="EL194">
        <v>1.4897579100000001E-2</v>
      </c>
      <c r="EM194">
        <v>4.4692737400000002E-2</v>
      </c>
      <c r="EN194">
        <v>5.4003724400000001E-2</v>
      </c>
      <c r="EO194">
        <v>8.9385474899999998E-2</v>
      </c>
      <c r="EP194">
        <v>0.16387337060000001</v>
      </c>
      <c r="EQ194">
        <v>0.15828677839999999</v>
      </c>
      <c r="ER194">
        <v>0.36685288640000002</v>
      </c>
      <c r="ES194">
        <v>9.1247672299999999E-2</v>
      </c>
      <c r="ET194">
        <v>1.67597765E-2</v>
      </c>
      <c r="EU194">
        <v>1.8621973900000002E-2</v>
      </c>
      <c r="EV194">
        <v>4.4692737400000002E-2</v>
      </c>
      <c r="EW194">
        <v>0.16759776539999999</v>
      </c>
      <c r="EX194">
        <v>0.104283054</v>
      </c>
      <c r="EY194">
        <v>0.40595903169999997</v>
      </c>
      <c r="EZ194">
        <v>0.36499068899999998</v>
      </c>
      <c r="FA194">
        <v>0.32216014900000001</v>
      </c>
      <c r="FB194">
        <v>0.3705772812</v>
      </c>
      <c r="FC194">
        <v>0.41340782120000003</v>
      </c>
      <c r="FD194">
        <v>0.35195530730000002</v>
      </c>
      <c r="FE194">
        <v>0.42271880820000002</v>
      </c>
      <c r="FF194">
        <v>0.42830540039999998</v>
      </c>
      <c r="FG194">
        <v>0.26629422720000001</v>
      </c>
      <c r="FH194">
        <v>0.32774674120000002</v>
      </c>
      <c r="FI194">
        <v>0.17877094969999999</v>
      </c>
      <c r="FJ194">
        <v>0.1378026071</v>
      </c>
      <c r="FK194">
        <v>0.12662942269999999</v>
      </c>
      <c r="FL194">
        <v>0.1303538175</v>
      </c>
      <c r="FM194">
        <v>0.1061452514</v>
      </c>
      <c r="FN194">
        <v>2.2346368700000001E-2</v>
      </c>
      <c r="FO194">
        <v>2.0484171299999999E-2</v>
      </c>
      <c r="FP194">
        <v>2.9795158299999999E-2</v>
      </c>
      <c r="FQ194">
        <v>1.8621973900000002E-2</v>
      </c>
      <c r="FR194">
        <v>1.4897579100000001E-2</v>
      </c>
      <c r="FS194">
        <v>2.4208566099999999E-2</v>
      </c>
      <c r="FT194">
        <v>3.5381750500000003E-2</v>
      </c>
      <c r="FU194">
        <v>4.8417132199999997E-2</v>
      </c>
      <c r="FV194">
        <v>4.6554934800000003E-2</v>
      </c>
      <c r="FW194">
        <v>3.3519553100000002E-2</v>
      </c>
      <c r="FX194">
        <v>3.3519553100000002E-2</v>
      </c>
      <c r="FY194">
        <v>1.4897579100000001E-2</v>
      </c>
      <c r="FZ194">
        <v>1.4897579100000001E-2</v>
      </c>
      <c r="GA194">
        <v>2.60707635E-2</v>
      </c>
      <c r="GB194">
        <v>2.0484171299999999E-2</v>
      </c>
      <c r="GC194">
        <v>1.67597765E-2</v>
      </c>
      <c r="GD194">
        <v>0.1489757914</v>
      </c>
      <c r="GE194">
        <v>0.1005586592</v>
      </c>
      <c r="GF194">
        <v>9.8696461799999996E-2</v>
      </c>
      <c r="GG194">
        <v>0.11545623839999999</v>
      </c>
      <c r="GH194">
        <v>0.1173184358</v>
      </c>
      <c r="GI194">
        <v>9.8696461799999996E-2</v>
      </c>
      <c r="GJ194">
        <v>3.0519230769000001</v>
      </c>
      <c r="GK194">
        <v>3.2451737451999998</v>
      </c>
      <c r="GL194">
        <v>3.2038834950999999</v>
      </c>
      <c r="GM194">
        <v>3.1740812378999999</v>
      </c>
      <c r="GN194">
        <v>3.1467710372000002</v>
      </c>
      <c r="GO194">
        <v>3.2755298651000002</v>
      </c>
      <c r="GP194">
        <v>0.51955307260000005</v>
      </c>
      <c r="GQ194">
        <v>0.48230912479999999</v>
      </c>
      <c r="GR194">
        <v>0.52141526999999999</v>
      </c>
      <c r="GS194">
        <v>0.48603351960000002</v>
      </c>
      <c r="GT194">
        <v>0.51582867779999997</v>
      </c>
      <c r="GU194">
        <v>0.45251396649999998</v>
      </c>
      <c r="GV194">
        <v>3.1657355700000001E-2</v>
      </c>
      <c r="GW194">
        <v>3.5381750500000003E-2</v>
      </c>
      <c r="GX194">
        <v>4.0968342599999999E-2</v>
      </c>
      <c r="GY194">
        <v>3.7243947899999998E-2</v>
      </c>
      <c r="GZ194">
        <v>4.8417132199999997E-2</v>
      </c>
      <c r="HA194">
        <v>3.3519553100000002E-2</v>
      </c>
      <c r="HB194">
        <v>0.26629422720000001</v>
      </c>
      <c r="HC194">
        <v>0.36685288640000002</v>
      </c>
      <c r="HD194">
        <v>0.32402234639999999</v>
      </c>
      <c r="HE194">
        <v>0.33519553070000002</v>
      </c>
      <c r="HF194">
        <v>0.29795158290000001</v>
      </c>
      <c r="HG194">
        <v>0.39851024210000002</v>
      </c>
      <c r="HH194" t="s">
        <v>1033</v>
      </c>
      <c r="HI194">
        <v>37</v>
      </c>
      <c r="HJ194">
        <v>537</v>
      </c>
      <c r="HK194">
        <v>622</v>
      </c>
      <c r="HL194" t="s">
        <v>357</v>
      </c>
      <c r="HM194">
        <v>1680</v>
      </c>
      <c r="HN194">
        <v>11</v>
      </c>
    </row>
    <row r="195" spans="1:222" x14ac:dyDescent="0.25">
      <c r="A195">
        <v>609766</v>
      </c>
      <c r="B195" t="s">
        <v>644</v>
      </c>
      <c r="C195" t="s">
        <v>42</v>
      </c>
      <c r="D195" t="s">
        <v>53</v>
      </c>
      <c r="E195" t="s">
        <v>45</v>
      </c>
      <c r="M195" t="s">
        <v>42</v>
      </c>
      <c r="N195">
        <v>3.0837004404999999</v>
      </c>
      <c r="O195">
        <v>7</v>
      </c>
      <c r="P195">
        <v>7</v>
      </c>
      <c r="Q195">
        <v>0</v>
      </c>
      <c r="R195">
        <v>0</v>
      </c>
      <c r="S195">
        <v>0</v>
      </c>
      <c r="T195">
        <v>6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0.28571428570000001</v>
      </c>
      <c r="AD195">
        <v>0</v>
      </c>
      <c r="AE195">
        <v>0</v>
      </c>
      <c r="AF195">
        <v>0</v>
      </c>
      <c r="AG195">
        <v>0</v>
      </c>
      <c r="AH195">
        <v>0.28571428570000001</v>
      </c>
      <c r="AI195">
        <v>0.28571428570000001</v>
      </c>
      <c r="AJ195">
        <v>0.14285714290000001</v>
      </c>
      <c r="AK195">
        <v>0.14285714290000001</v>
      </c>
      <c r="AL195">
        <v>0.57142857140000003</v>
      </c>
      <c r="AM195">
        <v>0</v>
      </c>
      <c r="AN195">
        <v>0</v>
      </c>
      <c r="AO195">
        <v>0.14285714290000001</v>
      </c>
      <c r="AP195">
        <v>0</v>
      </c>
      <c r="AQ195">
        <v>0</v>
      </c>
      <c r="AR195">
        <v>0</v>
      </c>
      <c r="AS195">
        <v>0.71428571429999999</v>
      </c>
      <c r="AT195">
        <v>0.71428571429999999</v>
      </c>
      <c r="AU195">
        <v>0.85714285710000004</v>
      </c>
      <c r="AV195">
        <v>0.42857142860000003</v>
      </c>
      <c r="AW195">
        <v>0.42857142860000003</v>
      </c>
      <c r="AX195">
        <v>3.7142857142999999</v>
      </c>
      <c r="AY195">
        <v>3.8333333333000001</v>
      </c>
      <c r="AZ195">
        <v>3.8571428570999999</v>
      </c>
      <c r="BA195">
        <v>3.4285714286000002</v>
      </c>
      <c r="BB195">
        <v>2.5714285713999998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0.28571428570000001</v>
      </c>
      <c r="BN195">
        <v>0.14285714290000001</v>
      </c>
      <c r="BO195">
        <v>4</v>
      </c>
      <c r="BP195">
        <v>3.8571428570999999</v>
      </c>
      <c r="BQ195">
        <v>3.5714285713999998</v>
      </c>
      <c r="BR195">
        <v>3.7142857142999999</v>
      </c>
      <c r="BS195">
        <v>3.2857142857000001</v>
      </c>
      <c r="BT195">
        <v>3.4285714286000002</v>
      </c>
      <c r="BU195">
        <v>0</v>
      </c>
      <c r="BV195">
        <v>0.14285714290000001</v>
      </c>
      <c r="BW195">
        <v>0.42857142860000003</v>
      </c>
      <c r="BX195">
        <v>0.28571428570000001</v>
      </c>
      <c r="BY195">
        <v>0.14285714290000001</v>
      </c>
      <c r="BZ195">
        <v>0.28571428570000001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1</v>
      </c>
      <c r="CH195">
        <v>0.85714285710000004</v>
      </c>
      <c r="CI195">
        <v>0.57142857140000003</v>
      </c>
      <c r="CJ195">
        <v>0.71428571429999999</v>
      </c>
      <c r="CK195">
        <v>0.57142857140000003</v>
      </c>
      <c r="CL195">
        <v>0.57142857140000003</v>
      </c>
      <c r="CM195">
        <v>0.14285714290000001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0.14285714290000001</v>
      </c>
      <c r="CV195">
        <v>0</v>
      </c>
      <c r="CW195">
        <v>0</v>
      </c>
      <c r="CX195">
        <v>0</v>
      </c>
      <c r="CY195">
        <v>0.14285714290000001</v>
      </c>
      <c r="CZ195">
        <v>0</v>
      </c>
      <c r="DA195">
        <v>0</v>
      </c>
      <c r="DB195">
        <v>0.14285714290000001</v>
      </c>
      <c r="DC195">
        <v>0.14285714290000001</v>
      </c>
      <c r="DD195">
        <v>0.14285714290000001</v>
      </c>
      <c r="DE195">
        <v>0.14285714290000001</v>
      </c>
      <c r="DF195">
        <v>0.28571428570000001</v>
      </c>
      <c r="DG195">
        <v>0.14285714290000001</v>
      </c>
      <c r="DH195">
        <v>0.14285714290000001</v>
      </c>
      <c r="DI195">
        <v>0.14285714290000001</v>
      </c>
      <c r="DJ195">
        <v>0.14285714290000001</v>
      </c>
      <c r="DK195">
        <v>0.57142857140000003</v>
      </c>
      <c r="DL195">
        <v>0.85714285710000004</v>
      </c>
      <c r="DM195">
        <v>0.85714285710000004</v>
      </c>
      <c r="DN195">
        <v>0.71428571429999999</v>
      </c>
      <c r="DO195">
        <v>0.71428571429999999</v>
      </c>
      <c r="DP195">
        <v>0.71428571429999999</v>
      </c>
      <c r="DQ195">
        <v>0.85714285710000004</v>
      </c>
      <c r="DR195">
        <v>0.71428571429999999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0.14285714290000001</v>
      </c>
      <c r="DY195">
        <v>0</v>
      </c>
      <c r="DZ195">
        <v>0</v>
      </c>
      <c r="EA195">
        <v>3.1428571429000001</v>
      </c>
      <c r="EB195">
        <v>3.8571428570999999</v>
      </c>
      <c r="EC195">
        <v>3.8571428570999999</v>
      </c>
      <c r="ED195">
        <v>3.7142857142999999</v>
      </c>
      <c r="EE195">
        <v>3.5714285713999998</v>
      </c>
      <c r="EF195">
        <v>3.8333333333000001</v>
      </c>
      <c r="EG195">
        <v>3.8571428570999999</v>
      </c>
      <c r="EH195">
        <v>3.5714285713999998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0.28571428570000001</v>
      </c>
      <c r="EQ195">
        <v>0</v>
      </c>
      <c r="ER195">
        <v>0.71428571429999999</v>
      </c>
      <c r="ES195">
        <v>0</v>
      </c>
      <c r="ET195">
        <v>0</v>
      </c>
      <c r="EU195">
        <v>0</v>
      </c>
      <c r="EV195">
        <v>0.14285714290000001</v>
      </c>
      <c r="EW195">
        <v>0</v>
      </c>
      <c r="EX195">
        <v>0</v>
      </c>
      <c r="EY195">
        <v>0.42857142860000003</v>
      </c>
      <c r="EZ195">
        <v>0.28571428570000001</v>
      </c>
      <c r="FA195">
        <v>0.28571428570000001</v>
      </c>
      <c r="FB195">
        <v>0.28571428570000001</v>
      </c>
      <c r="FC195">
        <v>0.42857142860000003</v>
      </c>
      <c r="FD195">
        <v>0.28571428570000001</v>
      </c>
      <c r="FE195">
        <v>0.42857142860000003</v>
      </c>
      <c r="FF195">
        <v>0.42857142860000003</v>
      </c>
      <c r="FG195">
        <v>0.28571428570000001</v>
      </c>
      <c r="FH195">
        <v>0.28571428570000001</v>
      </c>
      <c r="FI195">
        <v>0.14285714290000001</v>
      </c>
      <c r="FJ195">
        <v>0.14285714290000001</v>
      </c>
      <c r="FK195">
        <v>0</v>
      </c>
      <c r="FL195">
        <v>0.28571428570000001</v>
      </c>
      <c r="FM195">
        <v>0.14285714290000001</v>
      </c>
      <c r="FN195">
        <v>0.14285714290000001</v>
      </c>
      <c r="FO195">
        <v>0.14285714290000001</v>
      </c>
      <c r="FP195">
        <v>0.14285714290000001</v>
      </c>
      <c r="FQ195">
        <v>0.14285714290000001</v>
      </c>
      <c r="FR195">
        <v>0.14285714290000001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0.14285714290000001</v>
      </c>
      <c r="GE195">
        <v>0</v>
      </c>
      <c r="GF195">
        <v>0</v>
      </c>
      <c r="GG195">
        <v>0.28571428570000001</v>
      </c>
      <c r="GH195">
        <v>0.28571428570000001</v>
      </c>
      <c r="GI195">
        <v>0.28571428570000001</v>
      </c>
      <c r="GJ195">
        <v>3.5714285713999998</v>
      </c>
      <c r="GK195">
        <v>3.8571428570999999</v>
      </c>
      <c r="GL195">
        <v>3.5714285713999998</v>
      </c>
      <c r="GM195">
        <v>3.2857142857000001</v>
      </c>
      <c r="GN195">
        <v>3.2857142857000001</v>
      </c>
      <c r="GO195">
        <v>3.2857142857000001</v>
      </c>
      <c r="GP195">
        <v>0.14285714290000001</v>
      </c>
      <c r="GQ195">
        <v>0.14285714290000001</v>
      </c>
      <c r="GR195">
        <v>0.42857142860000003</v>
      </c>
      <c r="GS195">
        <v>0.14285714290000001</v>
      </c>
      <c r="GT195">
        <v>0.14285714290000001</v>
      </c>
      <c r="GU195">
        <v>0.14285714290000001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0.71428571429999999</v>
      </c>
      <c r="HC195">
        <v>0.85714285710000004</v>
      </c>
      <c r="HD195">
        <v>0.57142857140000003</v>
      </c>
      <c r="HE195">
        <v>0.57142857140000003</v>
      </c>
      <c r="HF195">
        <v>0.57142857140000003</v>
      </c>
      <c r="HG195">
        <v>0.57142857140000003</v>
      </c>
      <c r="HH195" t="s">
        <v>1034</v>
      </c>
      <c r="HI195">
        <v>49</v>
      </c>
      <c r="HJ195">
        <v>7</v>
      </c>
      <c r="HK195">
        <v>7</v>
      </c>
      <c r="HL195" t="s">
        <v>644</v>
      </c>
      <c r="HM195">
        <v>227</v>
      </c>
      <c r="HN195">
        <v>0</v>
      </c>
    </row>
    <row r="196" spans="1:222" x14ac:dyDescent="0.25">
      <c r="A196">
        <v>609768</v>
      </c>
      <c r="B196" t="s">
        <v>330</v>
      </c>
      <c r="C196" t="s">
        <v>42</v>
      </c>
      <c r="D196" t="s">
        <v>85</v>
      </c>
      <c r="E196" s="151">
        <v>0.43</v>
      </c>
      <c r="F196">
        <v>77</v>
      </c>
      <c r="G196" t="s">
        <v>39</v>
      </c>
      <c r="H196">
        <v>73</v>
      </c>
      <c r="I196" t="s">
        <v>39</v>
      </c>
      <c r="J196">
        <v>57</v>
      </c>
      <c r="K196" t="s">
        <v>40</v>
      </c>
      <c r="L196">
        <v>8.3800000000000008</v>
      </c>
      <c r="M196" t="s">
        <v>42</v>
      </c>
      <c r="N196">
        <v>42.528735632</v>
      </c>
      <c r="O196">
        <v>30</v>
      </c>
      <c r="P196">
        <v>30</v>
      </c>
      <c r="Q196">
        <v>1</v>
      </c>
      <c r="R196">
        <v>19</v>
      </c>
      <c r="S196">
        <v>0</v>
      </c>
      <c r="T196">
        <v>9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6.6666666700000002E-2</v>
      </c>
      <c r="AD196">
        <v>3.3333333299999997E-2</v>
      </c>
      <c r="AE196">
        <v>0</v>
      </c>
      <c r="AF196">
        <v>3.3333333299999997E-2</v>
      </c>
      <c r="AG196">
        <v>6.6666666700000002E-2</v>
      </c>
      <c r="AH196">
        <v>3.3333333299999997E-2</v>
      </c>
      <c r="AI196">
        <v>0.2666666667</v>
      </c>
      <c r="AJ196">
        <v>0.3</v>
      </c>
      <c r="AK196">
        <v>0.33333333329999998</v>
      </c>
      <c r="AL196">
        <v>0.4</v>
      </c>
      <c r="AM196">
        <v>0.33333333329999998</v>
      </c>
      <c r="AN196">
        <v>0</v>
      </c>
      <c r="AO196">
        <v>0</v>
      </c>
      <c r="AP196">
        <v>3.3333333299999997E-2</v>
      </c>
      <c r="AQ196">
        <v>3.3333333299999997E-2</v>
      </c>
      <c r="AR196">
        <v>0</v>
      </c>
      <c r="AS196">
        <v>0.7</v>
      </c>
      <c r="AT196">
        <v>0.7</v>
      </c>
      <c r="AU196">
        <v>0.6</v>
      </c>
      <c r="AV196">
        <v>0.5</v>
      </c>
      <c r="AW196">
        <v>0.56666666669999999</v>
      </c>
      <c r="AX196">
        <v>3.6666666666999999</v>
      </c>
      <c r="AY196">
        <v>3.7</v>
      </c>
      <c r="AZ196">
        <v>3.5862068965999998</v>
      </c>
      <c r="BA196">
        <v>3.4482758621</v>
      </c>
      <c r="BB196">
        <v>3.4</v>
      </c>
      <c r="BC196">
        <v>0</v>
      </c>
      <c r="BD196">
        <v>3.3333333299999997E-2</v>
      </c>
      <c r="BE196">
        <v>3.3333333299999997E-2</v>
      </c>
      <c r="BF196">
        <v>6.6666666700000002E-2</v>
      </c>
      <c r="BG196">
        <v>0.1</v>
      </c>
      <c r="BH196">
        <v>6.6666666700000002E-2</v>
      </c>
      <c r="BI196">
        <v>6.6666666700000002E-2</v>
      </c>
      <c r="BJ196">
        <v>6.6666666700000002E-2</v>
      </c>
      <c r="BK196">
        <v>6.6666666700000002E-2</v>
      </c>
      <c r="BL196">
        <v>6.6666666700000002E-2</v>
      </c>
      <c r="BM196">
        <v>0</v>
      </c>
      <c r="BN196">
        <v>6.6666666700000002E-2</v>
      </c>
      <c r="BO196">
        <v>3.7</v>
      </c>
      <c r="BP196">
        <v>3.6333333333</v>
      </c>
      <c r="BQ196">
        <v>3.4666666667000001</v>
      </c>
      <c r="BR196">
        <v>3.3448275862000001</v>
      </c>
      <c r="BS196">
        <v>3.3333333333000001</v>
      </c>
      <c r="BT196">
        <v>3.4</v>
      </c>
      <c r="BU196">
        <v>0.16666666669999999</v>
      </c>
      <c r="BV196">
        <v>0.1333333333</v>
      </c>
      <c r="BW196">
        <v>0.3</v>
      </c>
      <c r="BX196">
        <v>0.3</v>
      </c>
      <c r="BY196">
        <v>0.36666666669999998</v>
      </c>
      <c r="BZ196">
        <v>0.2666666667</v>
      </c>
      <c r="CA196">
        <v>0</v>
      </c>
      <c r="CB196">
        <v>0</v>
      </c>
      <c r="CC196">
        <v>0</v>
      </c>
      <c r="CD196">
        <v>3.3333333299999997E-2</v>
      </c>
      <c r="CE196">
        <v>0</v>
      </c>
      <c r="CF196">
        <v>0</v>
      </c>
      <c r="CG196">
        <v>0.76666666670000005</v>
      </c>
      <c r="CH196">
        <v>0.76666666670000005</v>
      </c>
      <c r="CI196">
        <v>0.6</v>
      </c>
      <c r="CJ196">
        <v>0.53333333329999999</v>
      </c>
      <c r="CK196">
        <v>0.53333333329999999</v>
      </c>
      <c r="CL196">
        <v>0.6</v>
      </c>
      <c r="CM196">
        <v>0.1333333333</v>
      </c>
      <c r="CN196">
        <v>0</v>
      </c>
      <c r="CO196">
        <v>0</v>
      </c>
      <c r="CP196">
        <v>3.3333333299999997E-2</v>
      </c>
      <c r="CQ196">
        <v>3.3333333299999997E-2</v>
      </c>
      <c r="CR196">
        <v>0</v>
      </c>
      <c r="CS196">
        <v>0</v>
      </c>
      <c r="CT196">
        <v>3.3333333299999997E-2</v>
      </c>
      <c r="CU196">
        <v>0.1333333333</v>
      </c>
      <c r="CV196">
        <v>6.6666666700000002E-2</v>
      </c>
      <c r="CW196">
        <v>0</v>
      </c>
      <c r="CX196">
        <v>0.1</v>
      </c>
      <c r="CY196">
        <v>0.1333333333</v>
      </c>
      <c r="CZ196">
        <v>6.6666666700000002E-2</v>
      </c>
      <c r="DA196">
        <v>6.6666666700000002E-2</v>
      </c>
      <c r="DB196">
        <v>6.6666666700000002E-2</v>
      </c>
      <c r="DC196">
        <v>0.16666666669999999</v>
      </c>
      <c r="DD196">
        <v>0.2666666667</v>
      </c>
      <c r="DE196">
        <v>0.2333333333</v>
      </c>
      <c r="DF196">
        <v>0.2</v>
      </c>
      <c r="DG196">
        <v>0.2666666667</v>
      </c>
      <c r="DH196">
        <v>0.4</v>
      </c>
      <c r="DI196">
        <v>0.2</v>
      </c>
      <c r="DJ196">
        <v>0.16666666669999999</v>
      </c>
      <c r="DK196">
        <v>0.53333333329999999</v>
      </c>
      <c r="DL196">
        <v>0.63333333329999997</v>
      </c>
      <c r="DM196">
        <v>0.7</v>
      </c>
      <c r="DN196">
        <v>0.6</v>
      </c>
      <c r="DO196">
        <v>0.53333333329999999</v>
      </c>
      <c r="DP196">
        <v>0.5</v>
      </c>
      <c r="DQ196">
        <v>0.7</v>
      </c>
      <c r="DR196">
        <v>0.7</v>
      </c>
      <c r="DS196">
        <v>3.3333333299999997E-2</v>
      </c>
      <c r="DT196">
        <v>3.3333333299999997E-2</v>
      </c>
      <c r="DU196">
        <v>6.6666666700000002E-2</v>
      </c>
      <c r="DV196">
        <v>6.6666666700000002E-2</v>
      </c>
      <c r="DW196">
        <v>3.3333333299999997E-2</v>
      </c>
      <c r="DX196">
        <v>3.3333333299999997E-2</v>
      </c>
      <c r="DY196">
        <v>3.3333333299999997E-2</v>
      </c>
      <c r="DZ196">
        <v>3.3333333299999997E-2</v>
      </c>
      <c r="EA196">
        <v>3.1379310345000002</v>
      </c>
      <c r="EB196">
        <v>3.5862068965999998</v>
      </c>
      <c r="EC196">
        <v>3.75</v>
      </c>
      <c r="ED196">
        <v>3.4642857142999999</v>
      </c>
      <c r="EE196">
        <v>3.3448275862000001</v>
      </c>
      <c r="EF196">
        <v>3.4482758621</v>
      </c>
      <c r="EG196">
        <v>3.6551724137999999</v>
      </c>
      <c r="EH196">
        <v>3.5862068965999998</v>
      </c>
      <c r="EI196">
        <v>3.3333333299999997E-2</v>
      </c>
      <c r="EJ196">
        <v>0</v>
      </c>
      <c r="EK196">
        <v>0</v>
      </c>
      <c r="EL196">
        <v>0</v>
      </c>
      <c r="EM196">
        <v>6.6666666700000002E-2</v>
      </c>
      <c r="EN196">
        <v>0.1</v>
      </c>
      <c r="EO196">
        <v>0</v>
      </c>
      <c r="EP196">
        <v>6.6666666700000002E-2</v>
      </c>
      <c r="EQ196">
        <v>0.2333333333</v>
      </c>
      <c r="ER196">
        <v>0.36666666669999998</v>
      </c>
      <c r="ES196">
        <v>0.1333333333</v>
      </c>
      <c r="ET196">
        <v>0</v>
      </c>
      <c r="EU196">
        <v>0</v>
      </c>
      <c r="EV196">
        <v>0</v>
      </c>
      <c r="EW196">
        <v>6.6666666700000002E-2</v>
      </c>
      <c r="EX196">
        <v>0</v>
      </c>
      <c r="EY196">
        <v>0.43333333330000001</v>
      </c>
      <c r="EZ196">
        <v>0.4</v>
      </c>
      <c r="FA196">
        <v>0.43333333330000001</v>
      </c>
      <c r="FB196">
        <v>0.4</v>
      </c>
      <c r="FC196">
        <v>0.4</v>
      </c>
      <c r="FD196">
        <v>0.4</v>
      </c>
      <c r="FE196">
        <v>0.43333333330000001</v>
      </c>
      <c r="FF196">
        <v>0.3</v>
      </c>
      <c r="FG196">
        <v>0.3</v>
      </c>
      <c r="FH196">
        <v>0.46666666670000001</v>
      </c>
      <c r="FI196">
        <v>0.1333333333</v>
      </c>
      <c r="FJ196">
        <v>0.1333333333</v>
      </c>
      <c r="FK196">
        <v>0.1333333333</v>
      </c>
      <c r="FL196">
        <v>0.2</v>
      </c>
      <c r="FM196">
        <v>0.1</v>
      </c>
      <c r="FN196">
        <v>0</v>
      </c>
      <c r="FO196">
        <v>0</v>
      </c>
      <c r="FP196">
        <v>0.1</v>
      </c>
      <c r="FQ196">
        <v>0</v>
      </c>
      <c r="FR196">
        <v>0</v>
      </c>
      <c r="FS196">
        <v>3.3333333299999997E-2</v>
      </c>
      <c r="FT196">
        <v>3.3333333299999997E-2</v>
      </c>
      <c r="FU196">
        <v>3.3333333299999997E-2</v>
      </c>
      <c r="FV196">
        <v>3.3333333299999997E-2</v>
      </c>
      <c r="FW196">
        <v>3.3333333299999997E-2</v>
      </c>
      <c r="FX196">
        <v>0.1333333333</v>
      </c>
      <c r="FY196">
        <v>6.6666666700000002E-2</v>
      </c>
      <c r="FZ196">
        <v>3.3333333299999997E-2</v>
      </c>
      <c r="GA196">
        <v>3.3333333299999997E-2</v>
      </c>
      <c r="GB196">
        <v>3.3333333299999997E-2</v>
      </c>
      <c r="GC196">
        <v>3.3333333299999997E-2</v>
      </c>
      <c r="GD196">
        <v>0.2</v>
      </c>
      <c r="GE196">
        <v>6.6666666700000002E-2</v>
      </c>
      <c r="GF196">
        <v>0.1333333333</v>
      </c>
      <c r="GG196">
        <v>0.16666666669999999</v>
      </c>
      <c r="GH196">
        <v>0.1333333333</v>
      </c>
      <c r="GI196">
        <v>0.2</v>
      </c>
      <c r="GJ196">
        <v>2.8275862069</v>
      </c>
      <c r="GK196">
        <v>3.2068965516999999</v>
      </c>
      <c r="GL196">
        <v>3.2413793103000001</v>
      </c>
      <c r="GM196">
        <v>3.275862069</v>
      </c>
      <c r="GN196">
        <v>3.1724137931</v>
      </c>
      <c r="GO196">
        <v>3.1724137931</v>
      </c>
      <c r="GP196">
        <v>0.33333333329999998</v>
      </c>
      <c r="GQ196">
        <v>0.43333333330000001</v>
      </c>
      <c r="GR196">
        <v>0.36666666669999998</v>
      </c>
      <c r="GS196">
        <v>0.2666666667</v>
      </c>
      <c r="GT196">
        <v>0.43333333330000001</v>
      </c>
      <c r="GU196">
        <v>0.3</v>
      </c>
      <c r="GV196">
        <v>3.3333333299999997E-2</v>
      </c>
      <c r="GW196">
        <v>3.3333333299999997E-2</v>
      </c>
      <c r="GX196">
        <v>3.3333333299999997E-2</v>
      </c>
      <c r="GY196">
        <v>3.3333333299999997E-2</v>
      </c>
      <c r="GZ196">
        <v>3.3333333299999997E-2</v>
      </c>
      <c r="HA196">
        <v>3.3333333299999997E-2</v>
      </c>
      <c r="HB196">
        <v>0.3</v>
      </c>
      <c r="HC196">
        <v>0.4</v>
      </c>
      <c r="HD196">
        <v>0.43333333330000001</v>
      </c>
      <c r="HE196">
        <v>0.5</v>
      </c>
      <c r="HF196">
        <v>0.36666666669999998</v>
      </c>
      <c r="HG196">
        <v>0.43333333330000001</v>
      </c>
      <c r="HH196" t="s">
        <v>1035</v>
      </c>
      <c r="HI196">
        <v>43</v>
      </c>
      <c r="HJ196">
        <v>30</v>
      </c>
      <c r="HK196">
        <v>37</v>
      </c>
      <c r="HL196" t="s">
        <v>330</v>
      </c>
      <c r="HM196">
        <v>87</v>
      </c>
      <c r="HN196">
        <v>0</v>
      </c>
    </row>
    <row r="197" spans="1:222" x14ac:dyDescent="0.25">
      <c r="A197">
        <v>609769</v>
      </c>
      <c r="B197" t="s">
        <v>287</v>
      </c>
      <c r="C197" t="s">
        <v>42</v>
      </c>
      <c r="D197" t="s">
        <v>64</v>
      </c>
      <c r="E197" s="151">
        <v>0.36</v>
      </c>
      <c r="F197">
        <v>99</v>
      </c>
      <c r="G197" t="s">
        <v>62</v>
      </c>
      <c r="H197">
        <v>99</v>
      </c>
      <c r="I197" t="s">
        <v>62</v>
      </c>
      <c r="J197">
        <v>82</v>
      </c>
      <c r="K197" t="s">
        <v>62</v>
      </c>
      <c r="L197">
        <v>9.83</v>
      </c>
      <c r="M197" t="s">
        <v>42</v>
      </c>
      <c r="N197">
        <v>34.513274336000002</v>
      </c>
      <c r="O197">
        <v>38</v>
      </c>
      <c r="P197">
        <v>38</v>
      </c>
      <c r="Q197">
        <v>0</v>
      </c>
      <c r="R197">
        <v>15</v>
      </c>
      <c r="S197">
        <v>1</v>
      </c>
      <c r="T197">
        <v>20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2.6315789499999999E-2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2.6315789499999999E-2</v>
      </c>
      <c r="AH197">
        <v>2.6315789499999999E-2</v>
      </c>
      <c r="AI197">
        <v>0.13157894740000001</v>
      </c>
      <c r="AJ197">
        <v>0.15789473679999999</v>
      </c>
      <c r="AK197">
        <v>0.13157894740000001</v>
      </c>
      <c r="AL197">
        <v>0.26315789470000001</v>
      </c>
      <c r="AM197">
        <v>0.34210526320000001</v>
      </c>
      <c r="AN197">
        <v>0</v>
      </c>
      <c r="AO197">
        <v>5.2631578900000003E-2</v>
      </c>
      <c r="AP197">
        <v>2.6315789499999999E-2</v>
      </c>
      <c r="AQ197">
        <v>5.2631578900000003E-2</v>
      </c>
      <c r="AR197">
        <v>5.2631578900000003E-2</v>
      </c>
      <c r="AS197">
        <v>0.86842105260000002</v>
      </c>
      <c r="AT197">
        <v>0.76315789469999995</v>
      </c>
      <c r="AU197">
        <v>0.84210526320000001</v>
      </c>
      <c r="AV197">
        <v>0.65789473679999999</v>
      </c>
      <c r="AW197">
        <v>0.57894736840000005</v>
      </c>
      <c r="AX197">
        <v>3.8684210526</v>
      </c>
      <c r="AY197">
        <v>3.75</v>
      </c>
      <c r="AZ197">
        <v>3.8648648648999999</v>
      </c>
      <c r="BA197">
        <v>3.6666666666999999</v>
      </c>
      <c r="BB197">
        <v>3.5833333333000001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2.6315789499999999E-2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3.8947368420999999</v>
      </c>
      <c r="BP197">
        <v>3.8648648648999999</v>
      </c>
      <c r="BQ197">
        <v>3.8108108108000001</v>
      </c>
      <c r="BR197">
        <v>3.8378378378</v>
      </c>
      <c r="BS197">
        <v>3.6944444444000002</v>
      </c>
      <c r="BT197">
        <v>3.7297297296999998</v>
      </c>
      <c r="BU197">
        <v>5.2631578900000003E-2</v>
      </c>
      <c r="BV197">
        <v>0.13157894740000001</v>
      </c>
      <c r="BW197">
        <v>0.18421052630000001</v>
      </c>
      <c r="BX197">
        <v>0.15789473679999999</v>
      </c>
      <c r="BY197">
        <v>0.28947368420000003</v>
      </c>
      <c r="BZ197">
        <v>0.26315789470000001</v>
      </c>
      <c r="CA197">
        <v>0</v>
      </c>
      <c r="CB197">
        <v>2.6315789499999999E-2</v>
      </c>
      <c r="CC197">
        <v>2.6315789499999999E-2</v>
      </c>
      <c r="CD197">
        <v>2.6315789499999999E-2</v>
      </c>
      <c r="CE197">
        <v>5.2631578900000003E-2</v>
      </c>
      <c r="CF197">
        <v>2.6315789499999999E-2</v>
      </c>
      <c r="CG197">
        <v>0.92105263159999995</v>
      </c>
      <c r="CH197">
        <v>0.84210526320000001</v>
      </c>
      <c r="CI197">
        <v>0.78947368419999997</v>
      </c>
      <c r="CJ197">
        <v>0.81578947369999999</v>
      </c>
      <c r="CK197">
        <v>0.65789473679999999</v>
      </c>
      <c r="CL197">
        <v>0.71052631580000003</v>
      </c>
      <c r="CM197">
        <v>0.26315789470000001</v>
      </c>
      <c r="CN197">
        <v>2.6315789499999999E-2</v>
      </c>
      <c r="CO197">
        <v>2.6315789499999999E-2</v>
      </c>
      <c r="CP197">
        <v>2.6315789499999999E-2</v>
      </c>
      <c r="CQ197">
        <v>2.6315789499999999E-2</v>
      </c>
      <c r="CR197">
        <v>0</v>
      </c>
      <c r="CS197">
        <v>0</v>
      </c>
      <c r="CT197">
        <v>0</v>
      </c>
      <c r="CU197">
        <v>5.2631578900000003E-2</v>
      </c>
      <c r="CV197">
        <v>0</v>
      </c>
      <c r="CW197">
        <v>0</v>
      </c>
      <c r="CX197">
        <v>0</v>
      </c>
      <c r="CY197">
        <v>0</v>
      </c>
      <c r="CZ197">
        <v>2.6315789499999999E-2</v>
      </c>
      <c r="DA197">
        <v>0</v>
      </c>
      <c r="DB197">
        <v>2.6315789499999999E-2</v>
      </c>
      <c r="DC197">
        <v>0.13157894740000001</v>
      </c>
      <c r="DD197">
        <v>0.2105263158</v>
      </c>
      <c r="DE197">
        <v>0.2105263158</v>
      </c>
      <c r="DF197">
        <v>0.2105263158</v>
      </c>
      <c r="DG197">
        <v>0.23684210529999999</v>
      </c>
      <c r="DH197">
        <v>0.31578947369999999</v>
      </c>
      <c r="DI197">
        <v>0.1052631579</v>
      </c>
      <c r="DJ197">
        <v>0.2105263158</v>
      </c>
      <c r="DK197">
        <v>0.5</v>
      </c>
      <c r="DL197">
        <v>0.71052631580000003</v>
      </c>
      <c r="DM197">
        <v>0.71052631580000003</v>
      </c>
      <c r="DN197">
        <v>0.68421052630000001</v>
      </c>
      <c r="DO197">
        <v>0.65789473679999999</v>
      </c>
      <c r="DP197">
        <v>0.63157894739999998</v>
      </c>
      <c r="DQ197">
        <v>0.81578947369999999</v>
      </c>
      <c r="DR197">
        <v>0.65789473679999999</v>
      </c>
      <c r="DS197">
        <v>5.2631578900000003E-2</v>
      </c>
      <c r="DT197">
        <v>5.2631578900000003E-2</v>
      </c>
      <c r="DU197">
        <v>5.2631578900000003E-2</v>
      </c>
      <c r="DV197">
        <v>7.8947368399999995E-2</v>
      </c>
      <c r="DW197">
        <v>7.8947368399999995E-2</v>
      </c>
      <c r="DX197">
        <v>2.6315789499999999E-2</v>
      </c>
      <c r="DY197">
        <v>7.8947368399999995E-2</v>
      </c>
      <c r="DZ197">
        <v>0.1052631579</v>
      </c>
      <c r="EA197">
        <v>2.9166666666999999</v>
      </c>
      <c r="EB197">
        <v>3.6944444444000002</v>
      </c>
      <c r="EC197">
        <v>3.6944444444000002</v>
      </c>
      <c r="ED197">
        <v>3.6857142857</v>
      </c>
      <c r="EE197">
        <v>3.6571428571000002</v>
      </c>
      <c r="EF197">
        <v>3.6216216216000001</v>
      </c>
      <c r="EG197">
        <v>3.8857142857000002</v>
      </c>
      <c r="EH197">
        <v>3.7058823528999998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5.2631578900000003E-2</v>
      </c>
      <c r="EQ197">
        <v>5.2631578900000003E-2</v>
      </c>
      <c r="ER197">
        <v>0.84210526320000001</v>
      </c>
      <c r="ES197">
        <v>5.2631578900000003E-2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0.34210526320000001</v>
      </c>
      <c r="EZ197">
        <v>0.2105263158</v>
      </c>
      <c r="FA197">
        <v>0.34210526320000001</v>
      </c>
      <c r="FB197">
        <v>0.31578947369999999</v>
      </c>
      <c r="FC197">
        <v>0.2105263158</v>
      </c>
      <c r="FD197">
        <v>0.52631578950000002</v>
      </c>
      <c r="FE197">
        <v>0.60526315789999996</v>
      </c>
      <c r="FF197">
        <v>0.47368421049999998</v>
      </c>
      <c r="FG197">
        <v>0.47368421049999998</v>
      </c>
      <c r="FH197">
        <v>0.65789473679999999</v>
      </c>
      <c r="FI197">
        <v>7.8947368399999995E-2</v>
      </c>
      <c r="FJ197">
        <v>0.1052631579</v>
      </c>
      <c r="FK197">
        <v>7.8947368399999995E-2</v>
      </c>
      <c r="FL197">
        <v>7.8947368399999995E-2</v>
      </c>
      <c r="FM197">
        <v>5.2631578900000003E-2</v>
      </c>
      <c r="FN197">
        <v>5.2631578900000003E-2</v>
      </c>
      <c r="FO197">
        <v>5.2631578900000003E-2</v>
      </c>
      <c r="FP197">
        <v>7.8947368399999995E-2</v>
      </c>
      <c r="FQ197">
        <v>5.2631578900000003E-2</v>
      </c>
      <c r="FR197">
        <v>5.2631578900000003E-2</v>
      </c>
      <c r="FS197">
        <v>0</v>
      </c>
      <c r="FT197">
        <v>2.6315789499999999E-2</v>
      </c>
      <c r="FU197">
        <v>2.6315789499999999E-2</v>
      </c>
      <c r="FV197">
        <v>7.8947368399999995E-2</v>
      </c>
      <c r="FW197">
        <v>2.6315789499999999E-2</v>
      </c>
      <c r="FX197">
        <v>2.6315789499999999E-2</v>
      </c>
      <c r="FY197">
        <v>2.6315789499999999E-2</v>
      </c>
      <c r="FZ197">
        <v>2.6315789499999999E-2</v>
      </c>
      <c r="GA197">
        <v>2.6315789499999999E-2</v>
      </c>
      <c r="GB197">
        <v>2.6315789499999999E-2</v>
      </c>
      <c r="GC197">
        <v>2.6315789499999999E-2</v>
      </c>
      <c r="GD197">
        <v>0.18421052630000001</v>
      </c>
      <c r="GE197">
        <v>0.15789473679999999</v>
      </c>
      <c r="GF197">
        <v>0</v>
      </c>
      <c r="GG197">
        <v>7.8947368399999995E-2</v>
      </c>
      <c r="GH197">
        <v>0.23684210529999999</v>
      </c>
      <c r="GI197">
        <v>0.15789473679999999</v>
      </c>
      <c r="GJ197">
        <v>3.0540540540999999</v>
      </c>
      <c r="GK197">
        <v>3.2432432431999998</v>
      </c>
      <c r="GL197">
        <v>3.3783783783999999</v>
      </c>
      <c r="GM197">
        <v>3.3243243243</v>
      </c>
      <c r="GN197">
        <v>3.0540540540999999</v>
      </c>
      <c r="GO197">
        <v>3.2162162161999999</v>
      </c>
      <c r="GP197">
        <v>0.47368421049999998</v>
      </c>
      <c r="GQ197">
        <v>0.34210526320000001</v>
      </c>
      <c r="GR197">
        <v>0.52631578950000002</v>
      </c>
      <c r="GS197">
        <v>0.4210526316</v>
      </c>
      <c r="GT197">
        <v>0.36842105260000002</v>
      </c>
      <c r="GU197">
        <v>0.36842105260000002</v>
      </c>
      <c r="GV197">
        <v>2.6315789499999999E-2</v>
      </c>
      <c r="GW197">
        <v>2.6315789499999999E-2</v>
      </c>
      <c r="GX197">
        <v>2.6315789499999999E-2</v>
      </c>
      <c r="GY197">
        <v>2.6315789499999999E-2</v>
      </c>
      <c r="GZ197">
        <v>2.6315789499999999E-2</v>
      </c>
      <c r="HA197">
        <v>2.6315789499999999E-2</v>
      </c>
      <c r="HB197">
        <v>0.28947368420000003</v>
      </c>
      <c r="HC197">
        <v>0.44736842110000002</v>
      </c>
      <c r="HD197">
        <v>0.4210526316</v>
      </c>
      <c r="HE197">
        <v>0.44736842110000002</v>
      </c>
      <c r="HF197">
        <v>0.34210526320000001</v>
      </c>
      <c r="HG197">
        <v>0.4210526316</v>
      </c>
      <c r="HH197" t="s">
        <v>1036</v>
      </c>
      <c r="HI197">
        <v>36</v>
      </c>
      <c r="HJ197">
        <v>38</v>
      </c>
      <c r="HK197">
        <v>39</v>
      </c>
      <c r="HL197" t="s">
        <v>287</v>
      </c>
      <c r="HM197">
        <v>113</v>
      </c>
      <c r="HN197">
        <v>1</v>
      </c>
    </row>
    <row r="198" spans="1:222" x14ac:dyDescent="0.25">
      <c r="A198">
        <v>609772</v>
      </c>
      <c r="B198" t="s">
        <v>46</v>
      </c>
      <c r="D198" t="s">
        <v>47</v>
      </c>
      <c r="E198" t="s">
        <v>45</v>
      </c>
      <c r="M198" t="s">
        <v>38</v>
      </c>
      <c r="N198">
        <v>26.142857143000001</v>
      </c>
      <c r="O198">
        <v>113</v>
      </c>
      <c r="P198">
        <v>113</v>
      </c>
      <c r="Q198">
        <v>2</v>
      </c>
      <c r="R198">
        <v>0</v>
      </c>
      <c r="S198">
        <v>0</v>
      </c>
      <c r="T198">
        <v>98</v>
      </c>
      <c r="U198">
        <v>0</v>
      </c>
      <c r="V198">
        <v>0</v>
      </c>
      <c r="W198">
        <v>2</v>
      </c>
      <c r="X198">
        <v>6</v>
      </c>
      <c r="Y198">
        <v>1.7699115000000001E-2</v>
      </c>
      <c r="Z198">
        <v>4.4247787599999998E-2</v>
      </c>
      <c r="AA198">
        <v>1.7699115000000001E-2</v>
      </c>
      <c r="AB198">
        <v>3.5398230099999997E-2</v>
      </c>
      <c r="AC198">
        <v>0.12389380530000001</v>
      </c>
      <c r="AD198">
        <v>1.7699115000000001E-2</v>
      </c>
      <c r="AE198">
        <v>3.5398230099999997E-2</v>
      </c>
      <c r="AF198">
        <v>3.5398230099999997E-2</v>
      </c>
      <c r="AG198">
        <v>0.12389380530000001</v>
      </c>
      <c r="AH198">
        <v>0.15044247790000001</v>
      </c>
      <c r="AI198">
        <v>0.3274336283</v>
      </c>
      <c r="AJ198">
        <v>0.28318584070000002</v>
      </c>
      <c r="AK198">
        <v>0.29203539820000002</v>
      </c>
      <c r="AL198">
        <v>0.38053097349999998</v>
      </c>
      <c r="AM198">
        <v>0.29203539820000002</v>
      </c>
      <c r="AN198">
        <v>8.8495575000000007E-3</v>
      </c>
      <c r="AO198">
        <v>0</v>
      </c>
      <c r="AP198">
        <v>1.7699115000000001E-2</v>
      </c>
      <c r="AQ198">
        <v>2.65486726E-2</v>
      </c>
      <c r="AR198">
        <v>1.7699115000000001E-2</v>
      </c>
      <c r="AS198">
        <v>0.62831858409999997</v>
      </c>
      <c r="AT198">
        <v>0.63716814160000002</v>
      </c>
      <c r="AU198">
        <v>0.63716814160000002</v>
      </c>
      <c r="AV198">
        <v>0.43362831860000001</v>
      </c>
      <c r="AW198">
        <v>0.41592920350000001</v>
      </c>
      <c r="AX198">
        <v>3.5803571429000001</v>
      </c>
      <c r="AY198">
        <v>3.5132743362999999</v>
      </c>
      <c r="AZ198">
        <v>3.5765765765999999</v>
      </c>
      <c r="BA198">
        <v>3.2454545454999999</v>
      </c>
      <c r="BB198">
        <v>3.0180180179999998</v>
      </c>
      <c r="BC198">
        <v>2.65486726E-2</v>
      </c>
      <c r="BD198">
        <v>1.7699115000000001E-2</v>
      </c>
      <c r="BE198">
        <v>2.65486726E-2</v>
      </c>
      <c r="BF198">
        <v>1.7699115000000001E-2</v>
      </c>
      <c r="BG198">
        <v>4.4247787599999998E-2</v>
      </c>
      <c r="BH198">
        <v>4.4247787599999998E-2</v>
      </c>
      <c r="BI198">
        <v>8.8495575000000007E-3</v>
      </c>
      <c r="BJ198">
        <v>1.7699115000000001E-2</v>
      </c>
      <c r="BK198">
        <v>6.1946902700000001E-2</v>
      </c>
      <c r="BL198">
        <v>7.9646017700000002E-2</v>
      </c>
      <c r="BM198">
        <v>0.1150442478</v>
      </c>
      <c r="BN198">
        <v>6.1946902700000001E-2</v>
      </c>
      <c r="BO198">
        <v>3.8141592919999998</v>
      </c>
      <c r="BP198">
        <v>3.6902654867</v>
      </c>
      <c r="BQ198">
        <v>3.6306306305999998</v>
      </c>
      <c r="BR198">
        <v>3.610619469</v>
      </c>
      <c r="BS198">
        <v>3.4553571429000001</v>
      </c>
      <c r="BT198">
        <v>3.5398230088</v>
      </c>
      <c r="BU198">
        <v>8.8495575199999996E-2</v>
      </c>
      <c r="BV198">
        <v>0.2212389381</v>
      </c>
      <c r="BW198">
        <v>0.1592920354</v>
      </c>
      <c r="BX198">
        <v>0.17699115039999999</v>
      </c>
      <c r="BY198">
        <v>0.17699115039999999</v>
      </c>
      <c r="BZ198">
        <v>0.20353982300000001</v>
      </c>
      <c r="CA198">
        <v>0</v>
      </c>
      <c r="CB198">
        <v>0</v>
      </c>
      <c r="CC198">
        <v>1.7699115000000001E-2</v>
      </c>
      <c r="CD198">
        <v>0</v>
      </c>
      <c r="CE198">
        <v>8.8495575000000007E-3</v>
      </c>
      <c r="CF198">
        <v>0</v>
      </c>
      <c r="CG198">
        <v>0.87610619469999995</v>
      </c>
      <c r="CH198">
        <v>0.74336283189999997</v>
      </c>
      <c r="CI198">
        <v>0.73451327430000002</v>
      </c>
      <c r="CJ198">
        <v>0.72566371679999997</v>
      </c>
      <c r="CK198">
        <v>0.6548672566</v>
      </c>
      <c r="CL198">
        <v>0.69026548669999999</v>
      </c>
      <c r="CM198">
        <v>9.7345132700000003E-2</v>
      </c>
      <c r="CN198">
        <v>1.7699115000000001E-2</v>
      </c>
      <c r="CO198">
        <v>2.65486726E-2</v>
      </c>
      <c r="CP198">
        <v>2.65486726E-2</v>
      </c>
      <c r="CQ198">
        <v>2.65486726E-2</v>
      </c>
      <c r="CR198">
        <v>2.65486726E-2</v>
      </c>
      <c r="CS198">
        <v>1.7699115000000001E-2</v>
      </c>
      <c r="CT198">
        <v>2.65486726E-2</v>
      </c>
      <c r="CU198">
        <v>0.18584070799999999</v>
      </c>
      <c r="CV198">
        <v>8.8495575000000007E-3</v>
      </c>
      <c r="CW198">
        <v>0</v>
      </c>
      <c r="CX198">
        <v>2.65486726E-2</v>
      </c>
      <c r="CY198">
        <v>7.0796460199999994E-2</v>
      </c>
      <c r="CZ198">
        <v>2.65486726E-2</v>
      </c>
      <c r="DA198">
        <v>1.7699115000000001E-2</v>
      </c>
      <c r="DB198">
        <v>3.5398230099999997E-2</v>
      </c>
      <c r="DC198">
        <v>0.3451327434</v>
      </c>
      <c r="DD198">
        <v>0.27433628319999998</v>
      </c>
      <c r="DE198">
        <v>0.27433628319999998</v>
      </c>
      <c r="DF198">
        <v>0.23893805309999999</v>
      </c>
      <c r="DG198">
        <v>0.25663716809999998</v>
      </c>
      <c r="DH198">
        <v>0.3451327434</v>
      </c>
      <c r="DI198">
        <v>0.23893805309999999</v>
      </c>
      <c r="DJ198">
        <v>0.28318584070000002</v>
      </c>
      <c r="DK198">
        <v>0.27433628319999998</v>
      </c>
      <c r="DL198">
        <v>0.62831858409999997</v>
      </c>
      <c r="DM198">
        <v>0.62831858409999997</v>
      </c>
      <c r="DN198">
        <v>0.61946902650000002</v>
      </c>
      <c r="DO198">
        <v>0.56637168140000005</v>
      </c>
      <c r="DP198">
        <v>0.52212389380000002</v>
      </c>
      <c r="DQ198">
        <v>0.66371681419999995</v>
      </c>
      <c r="DR198">
        <v>0.59292035399999998</v>
      </c>
      <c r="DS198">
        <v>9.7345132700000003E-2</v>
      </c>
      <c r="DT198">
        <v>7.0796460199999994E-2</v>
      </c>
      <c r="DU198">
        <v>7.0796460199999994E-2</v>
      </c>
      <c r="DV198">
        <v>8.8495575199999996E-2</v>
      </c>
      <c r="DW198">
        <v>7.9646017700000002E-2</v>
      </c>
      <c r="DX198">
        <v>7.9646017700000002E-2</v>
      </c>
      <c r="DY198">
        <v>6.1946902700000001E-2</v>
      </c>
      <c r="DZ198">
        <v>6.1946902700000001E-2</v>
      </c>
      <c r="EA198">
        <v>2.8823529412000002</v>
      </c>
      <c r="EB198">
        <v>3.6285714285999999</v>
      </c>
      <c r="EC198">
        <v>3.6190476189999998</v>
      </c>
      <c r="ED198">
        <v>3.5922330097000001</v>
      </c>
      <c r="EE198">
        <v>3.4807692308</v>
      </c>
      <c r="EF198">
        <v>3.4807692308</v>
      </c>
      <c r="EG198">
        <v>3.6509433962000002</v>
      </c>
      <c r="EH198">
        <v>3.5377358491000002</v>
      </c>
      <c r="EI198">
        <v>8.8495575000000007E-3</v>
      </c>
      <c r="EJ198">
        <v>0</v>
      </c>
      <c r="EK198">
        <v>0</v>
      </c>
      <c r="EL198">
        <v>0</v>
      </c>
      <c r="EM198">
        <v>8.8495575000000007E-3</v>
      </c>
      <c r="EN198">
        <v>0</v>
      </c>
      <c r="EO198">
        <v>3.5398230099999997E-2</v>
      </c>
      <c r="EP198">
        <v>0.10619469030000001</v>
      </c>
      <c r="EQ198">
        <v>9.7345132700000003E-2</v>
      </c>
      <c r="ER198">
        <v>0.66371681419999995</v>
      </c>
      <c r="ES198">
        <v>7.9646017700000002E-2</v>
      </c>
      <c r="ET198">
        <v>3.5398230099999997E-2</v>
      </c>
      <c r="EU198">
        <v>3.5398230099999997E-2</v>
      </c>
      <c r="EV198">
        <v>3.5398230099999997E-2</v>
      </c>
      <c r="EW198">
        <v>0.14159292039999999</v>
      </c>
      <c r="EX198">
        <v>2.65486726E-2</v>
      </c>
      <c r="EY198">
        <v>0.28318584070000002</v>
      </c>
      <c r="EZ198">
        <v>0.23893805309999999</v>
      </c>
      <c r="FA198">
        <v>0.35398230089999999</v>
      </c>
      <c r="FB198">
        <v>0.31858407080000001</v>
      </c>
      <c r="FC198">
        <v>0.36283185839999998</v>
      </c>
      <c r="FD198">
        <v>0.60176991150000003</v>
      </c>
      <c r="FE198">
        <v>0.62831858409999997</v>
      </c>
      <c r="FF198">
        <v>0.51327433629999997</v>
      </c>
      <c r="FG198">
        <v>0.38938053099999997</v>
      </c>
      <c r="FH198">
        <v>0.5398230088</v>
      </c>
      <c r="FI198">
        <v>8.8495575000000007E-3</v>
      </c>
      <c r="FJ198">
        <v>1.7699115000000001E-2</v>
      </c>
      <c r="FK198">
        <v>8.8495575000000007E-3</v>
      </c>
      <c r="FL198">
        <v>3.5398230099999997E-2</v>
      </c>
      <c r="FM198">
        <v>0</v>
      </c>
      <c r="FN198">
        <v>8.8495575000000007E-3</v>
      </c>
      <c r="FO198">
        <v>1.7699115000000001E-2</v>
      </c>
      <c r="FP198">
        <v>2.65486726E-2</v>
      </c>
      <c r="FQ198">
        <v>3.5398230099999997E-2</v>
      </c>
      <c r="FR198">
        <v>8.8495575000000007E-3</v>
      </c>
      <c r="FS198">
        <v>6.1946902700000001E-2</v>
      </c>
      <c r="FT198">
        <v>6.1946902700000001E-2</v>
      </c>
      <c r="FU198">
        <v>6.1946902700000001E-2</v>
      </c>
      <c r="FV198">
        <v>7.9646017700000002E-2</v>
      </c>
      <c r="FW198">
        <v>6.1946902700000001E-2</v>
      </c>
      <c r="FX198">
        <v>4.4247787599999998E-2</v>
      </c>
      <c r="FY198">
        <v>3.5398230099999997E-2</v>
      </c>
      <c r="FZ198">
        <v>2.65486726E-2</v>
      </c>
      <c r="GA198">
        <v>6.1946902700000001E-2</v>
      </c>
      <c r="GB198">
        <v>1.7699115000000001E-2</v>
      </c>
      <c r="GC198">
        <v>2.65486726E-2</v>
      </c>
      <c r="GD198">
        <v>0.1592920354</v>
      </c>
      <c r="GE198">
        <v>7.9646017700000002E-2</v>
      </c>
      <c r="GF198">
        <v>0.10619469030000001</v>
      </c>
      <c r="GG198">
        <v>7.9646017700000002E-2</v>
      </c>
      <c r="GH198">
        <v>0.13274336279999999</v>
      </c>
      <c r="GI198">
        <v>5.3097345099999999E-2</v>
      </c>
      <c r="GJ198">
        <v>3.0480769231</v>
      </c>
      <c r="GK198">
        <v>3.24</v>
      </c>
      <c r="GL198">
        <v>3.2884615385</v>
      </c>
      <c r="GM198">
        <v>3.1941747572999999</v>
      </c>
      <c r="GN198">
        <v>3.1782178218000001</v>
      </c>
      <c r="GO198">
        <v>3.3269230769</v>
      </c>
      <c r="GP198">
        <v>0.42477876110000001</v>
      </c>
      <c r="GQ198">
        <v>0.40707964600000002</v>
      </c>
      <c r="GR198">
        <v>0.36283185839999998</v>
      </c>
      <c r="GS198">
        <v>0.38938053099999997</v>
      </c>
      <c r="GT198">
        <v>0.41592920350000001</v>
      </c>
      <c r="GU198">
        <v>0.43362831860000001</v>
      </c>
      <c r="GV198">
        <v>7.9646017700000002E-2</v>
      </c>
      <c r="GW198">
        <v>0.1150442478</v>
      </c>
      <c r="GX198">
        <v>7.9646017700000002E-2</v>
      </c>
      <c r="GY198">
        <v>8.8495575199999996E-2</v>
      </c>
      <c r="GZ198">
        <v>0.10619469030000001</v>
      </c>
      <c r="HA198">
        <v>7.9646017700000002E-2</v>
      </c>
      <c r="HB198">
        <v>0.29203539820000002</v>
      </c>
      <c r="HC198">
        <v>0.36283185839999998</v>
      </c>
      <c r="HD198">
        <v>0.42477876110000001</v>
      </c>
      <c r="HE198">
        <v>0.38053097349999998</v>
      </c>
      <c r="HF198">
        <v>0.3274336283</v>
      </c>
      <c r="HG198">
        <v>0.40707964600000002</v>
      </c>
      <c r="HH198" t="s">
        <v>1037</v>
      </c>
      <c r="HJ198">
        <v>113</v>
      </c>
      <c r="HK198">
        <v>183</v>
      </c>
      <c r="HL198" t="s">
        <v>46</v>
      </c>
      <c r="HM198">
        <v>700</v>
      </c>
      <c r="HN198">
        <v>5</v>
      </c>
    </row>
    <row r="199" spans="1:222" x14ac:dyDescent="0.25">
      <c r="A199">
        <v>609773</v>
      </c>
      <c r="B199" t="s">
        <v>48</v>
      </c>
      <c r="C199" t="s">
        <v>38</v>
      </c>
      <c r="D199" t="s">
        <v>47</v>
      </c>
      <c r="E199" t="s">
        <v>45</v>
      </c>
      <c r="M199" t="s">
        <v>38</v>
      </c>
      <c r="FD199"/>
      <c r="HH199" t="s">
        <v>1038</v>
      </c>
      <c r="HI199">
        <v>52</v>
      </c>
      <c r="HL199" t="s">
        <v>48</v>
      </c>
      <c r="HM199">
        <v>464</v>
      </c>
    </row>
    <row r="200" spans="1:222" x14ac:dyDescent="0.25">
      <c r="A200">
        <v>609774</v>
      </c>
      <c r="B200" t="s">
        <v>54</v>
      </c>
      <c r="C200" t="s">
        <v>38</v>
      </c>
      <c r="D200" t="s">
        <v>55</v>
      </c>
      <c r="E200" t="s">
        <v>45</v>
      </c>
      <c r="M200" t="s">
        <v>38</v>
      </c>
      <c r="FD200"/>
      <c r="HH200" t="s">
        <v>1039</v>
      </c>
      <c r="HI200">
        <v>42</v>
      </c>
      <c r="HL200" t="s">
        <v>54</v>
      </c>
      <c r="HM200">
        <v>633</v>
      </c>
    </row>
    <row r="201" spans="1:222" x14ac:dyDescent="0.25">
      <c r="A201">
        <v>609777</v>
      </c>
      <c r="B201" t="s">
        <v>63</v>
      </c>
      <c r="C201" t="s">
        <v>38</v>
      </c>
      <c r="D201" t="s">
        <v>64</v>
      </c>
      <c r="E201" t="s">
        <v>83</v>
      </c>
      <c r="F201">
        <v>60</v>
      </c>
      <c r="G201" t="s">
        <v>39</v>
      </c>
      <c r="H201">
        <v>68</v>
      </c>
      <c r="I201" t="s">
        <v>39</v>
      </c>
      <c r="J201">
        <v>54</v>
      </c>
      <c r="K201" t="s">
        <v>40</v>
      </c>
      <c r="L201">
        <v>8.7899999999999991</v>
      </c>
      <c r="M201" t="s">
        <v>38</v>
      </c>
      <c r="N201">
        <v>80.223880597000004</v>
      </c>
      <c r="O201">
        <v>138</v>
      </c>
      <c r="P201">
        <v>138</v>
      </c>
      <c r="Q201">
        <v>15</v>
      </c>
      <c r="R201">
        <v>4</v>
      </c>
      <c r="S201">
        <v>8</v>
      </c>
      <c r="T201">
        <v>92</v>
      </c>
      <c r="U201">
        <v>0</v>
      </c>
      <c r="V201">
        <v>0</v>
      </c>
      <c r="W201">
        <v>7</v>
      </c>
      <c r="X201">
        <v>4</v>
      </c>
      <c r="Y201">
        <v>1.44927536E-2</v>
      </c>
      <c r="Z201">
        <v>7.2463768E-3</v>
      </c>
      <c r="AA201">
        <v>0</v>
      </c>
      <c r="AB201">
        <v>2.89855072E-2</v>
      </c>
      <c r="AC201">
        <v>3.62318841E-2</v>
      </c>
      <c r="AD201">
        <v>5.0724637699999998E-2</v>
      </c>
      <c r="AE201">
        <v>4.3478260900000003E-2</v>
      </c>
      <c r="AF201">
        <v>4.3478260900000003E-2</v>
      </c>
      <c r="AG201">
        <v>0.10869565220000001</v>
      </c>
      <c r="AH201">
        <v>0.16666666669999999</v>
      </c>
      <c r="AI201">
        <v>0.18115942030000001</v>
      </c>
      <c r="AJ201">
        <v>0.23913043480000001</v>
      </c>
      <c r="AK201">
        <v>0.231884058</v>
      </c>
      <c r="AL201">
        <v>0.28985507249999998</v>
      </c>
      <c r="AM201">
        <v>0.28985507249999998</v>
      </c>
      <c r="AN201">
        <v>0</v>
      </c>
      <c r="AO201">
        <v>2.89855072E-2</v>
      </c>
      <c r="AP201">
        <v>2.89855072E-2</v>
      </c>
      <c r="AQ201">
        <v>4.3478260900000003E-2</v>
      </c>
      <c r="AR201">
        <v>4.3478260900000003E-2</v>
      </c>
      <c r="AS201">
        <v>0.75362318839999998</v>
      </c>
      <c r="AT201">
        <v>0.68115942029999998</v>
      </c>
      <c r="AU201">
        <v>0.6956521739</v>
      </c>
      <c r="AV201">
        <v>0.52898550720000004</v>
      </c>
      <c r="AW201">
        <v>0.4637681159</v>
      </c>
      <c r="AX201">
        <v>3.6739130434999998</v>
      </c>
      <c r="AY201">
        <v>3.6417910448000002</v>
      </c>
      <c r="AZ201">
        <v>3.6716417909999999</v>
      </c>
      <c r="BA201">
        <v>3.3787878787999999</v>
      </c>
      <c r="BB201">
        <v>3.2348484848000001</v>
      </c>
      <c r="BC201">
        <v>0</v>
      </c>
      <c r="BD201">
        <v>0</v>
      </c>
      <c r="BE201">
        <v>7.2463768E-3</v>
      </c>
      <c r="BF201">
        <v>0</v>
      </c>
      <c r="BG201">
        <v>2.89855072E-2</v>
      </c>
      <c r="BH201">
        <v>2.89855072E-2</v>
      </c>
      <c r="BI201">
        <v>1.44927536E-2</v>
      </c>
      <c r="BJ201">
        <v>4.3478260900000003E-2</v>
      </c>
      <c r="BK201">
        <v>2.1739130400000001E-2</v>
      </c>
      <c r="BL201">
        <v>5.0724637699999998E-2</v>
      </c>
      <c r="BM201">
        <v>0.1014492754</v>
      </c>
      <c r="BN201">
        <v>2.89855072E-2</v>
      </c>
      <c r="BO201">
        <v>3.8394160583999999</v>
      </c>
      <c r="BP201">
        <v>3.7985074626999999</v>
      </c>
      <c r="BQ201">
        <v>3.6969696970000001</v>
      </c>
      <c r="BR201">
        <v>3.6766917292999999</v>
      </c>
      <c r="BS201">
        <v>3.4740740740999998</v>
      </c>
      <c r="BT201">
        <v>3.5777777778000002</v>
      </c>
      <c r="BU201">
        <v>0.13043478259999999</v>
      </c>
      <c r="BV201">
        <v>0.10869565220000001</v>
      </c>
      <c r="BW201">
        <v>0.22463768119999999</v>
      </c>
      <c r="BX201">
        <v>0.21014492749999999</v>
      </c>
      <c r="BY201">
        <v>0.22463768119999999</v>
      </c>
      <c r="BZ201">
        <v>0.268115942</v>
      </c>
      <c r="CA201">
        <v>7.2463768E-3</v>
      </c>
      <c r="CB201">
        <v>2.89855072E-2</v>
      </c>
      <c r="CC201">
        <v>4.3478260900000003E-2</v>
      </c>
      <c r="CD201">
        <v>3.62318841E-2</v>
      </c>
      <c r="CE201">
        <v>2.1739130400000001E-2</v>
      </c>
      <c r="CF201">
        <v>2.1739130400000001E-2</v>
      </c>
      <c r="CG201">
        <v>0.84782608699999995</v>
      </c>
      <c r="CH201">
        <v>0.81884057970000002</v>
      </c>
      <c r="CI201">
        <v>0.70289855069999996</v>
      </c>
      <c r="CJ201">
        <v>0.70289855069999996</v>
      </c>
      <c r="CK201">
        <v>0.62318840580000001</v>
      </c>
      <c r="CL201">
        <v>0.65217391300000005</v>
      </c>
      <c r="CM201">
        <v>7.2463768100000006E-2</v>
      </c>
      <c r="CN201">
        <v>7.2463768E-3</v>
      </c>
      <c r="CO201">
        <v>0</v>
      </c>
      <c r="CP201">
        <v>1.44927536E-2</v>
      </c>
      <c r="CQ201">
        <v>7.2463768E-3</v>
      </c>
      <c r="CR201">
        <v>7.2463768E-3</v>
      </c>
      <c r="CS201">
        <v>7.2463768E-3</v>
      </c>
      <c r="CT201">
        <v>1.44927536E-2</v>
      </c>
      <c r="CU201">
        <v>0.18115942030000001</v>
      </c>
      <c r="CV201">
        <v>3.62318841E-2</v>
      </c>
      <c r="CW201">
        <v>1.44927536E-2</v>
      </c>
      <c r="CX201">
        <v>1.44927536E-2</v>
      </c>
      <c r="CY201">
        <v>1.44927536E-2</v>
      </c>
      <c r="CZ201">
        <v>6.5217391299999997E-2</v>
      </c>
      <c r="DA201">
        <v>2.89855072E-2</v>
      </c>
      <c r="DB201">
        <v>9.4202898600000001E-2</v>
      </c>
      <c r="DC201">
        <v>0.25362318839999998</v>
      </c>
      <c r="DD201">
        <v>0.22463768119999999</v>
      </c>
      <c r="DE201">
        <v>0.23913043480000001</v>
      </c>
      <c r="DF201">
        <v>0.231884058</v>
      </c>
      <c r="DG201">
        <v>0.3043478261</v>
      </c>
      <c r="DH201">
        <v>0.35507246380000002</v>
      </c>
      <c r="DI201">
        <v>0.21014492749999999</v>
      </c>
      <c r="DJ201">
        <v>0.26086956519999999</v>
      </c>
      <c r="DK201">
        <v>0.4202898551</v>
      </c>
      <c r="DL201">
        <v>0.66666666669999997</v>
      </c>
      <c r="DM201">
        <v>0.68115942029999998</v>
      </c>
      <c r="DN201">
        <v>0.66666666669999997</v>
      </c>
      <c r="DO201">
        <v>0.58695652170000001</v>
      </c>
      <c r="DP201">
        <v>0.48550724639999998</v>
      </c>
      <c r="DQ201">
        <v>0.65942028990000001</v>
      </c>
      <c r="DR201">
        <v>0.5362318841</v>
      </c>
      <c r="DS201">
        <v>7.2463768100000006E-2</v>
      </c>
      <c r="DT201">
        <v>6.5217391299999997E-2</v>
      </c>
      <c r="DU201">
        <v>6.5217391299999997E-2</v>
      </c>
      <c r="DV201">
        <v>7.2463768100000006E-2</v>
      </c>
      <c r="DW201">
        <v>8.6956521699999997E-2</v>
      </c>
      <c r="DX201">
        <v>8.6956521699999997E-2</v>
      </c>
      <c r="DY201">
        <v>9.4202898600000001E-2</v>
      </c>
      <c r="DZ201">
        <v>9.4202898600000001E-2</v>
      </c>
      <c r="EA201">
        <v>3.1015625</v>
      </c>
      <c r="EB201">
        <v>3.6589147287000001</v>
      </c>
      <c r="EC201">
        <v>3.7131782946</v>
      </c>
      <c r="ED201">
        <v>3.671875</v>
      </c>
      <c r="EE201">
        <v>3.6111111111</v>
      </c>
      <c r="EF201">
        <v>3.4444444444000002</v>
      </c>
      <c r="EG201">
        <v>3.68</v>
      </c>
      <c r="EH201">
        <v>3.456</v>
      </c>
      <c r="EI201">
        <v>0</v>
      </c>
      <c r="EJ201">
        <v>0</v>
      </c>
      <c r="EK201">
        <v>7.2463768E-3</v>
      </c>
      <c r="EL201">
        <v>0</v>
      </c>
      <c r="EM201">
        <v>3.62318841E-2</v>
      </c>
      <c r="EN201">
        <v>7.2463768100000006E-2</v>
      </c>
      <c r="EO201">
        <v>3.62318841E-2</v>
      </c>
      <c r="EP201">
        <v>0.14492753620000001</v>
      </c>
      <c r="EQ201">
        <v>0.15217391299999999</v>
      </c>
      <c r="ER201">
        <v>0.43478260870000002</v>
      </c>
      <c r="ES201">
        <v>0.115942029</v>
      </c>
      <c r="ET201">
        <v>7.2463768E-3</v>
      </c>
      <c r="EU201">
        <v>2.1739130400000001E-2</v>
      </c>
      <c r="EV201">
        <v>6.5217391299999997E-2</v>
      </c>
      <c r="EW201">
        <v>4.3478260900000003E-2</v>
      </c>
      <c r="EX201">
        <v>7.2463768E-3</v>
      </c>
      <c r="EY201">
        <v>0.33333333329999998</v>
      </c>
      <c r="EZ201">
        <v>0.34782608700000001</v>
      </c>
      <c r="FA201">
        <v>0.36231884060000003</v>
      </c>
      <c r="FB201">
        <v>0.37681159419999999</v>
      </c>
      <c r="FC201">
        <v>0.33333333329999998</v>
      </c>
      <c r="FD201">
        <v>0.50724637679999995</v>
      </c>
      <c r="FE201">
        <v>0.41304347829999999</v>
      </c>
      <c r="FF201">
        <v>0.41304347829999999</v>
      </c>
      <c r="FG201">
        <v>0.39855072460000002</v>
      </c>
      <c r="FH201">
        <v>0.50724637679999995</v>
      </c>
      <c r="FI201">
        <v>8.6956521699999997E-2</v>
      </c>
      <c r="FJ201">
        <v>0.115942029</v>
      </c>
      <c r="FK201">
        <v>7.2463768100000006E-2</v>
      </c>
      <c r="FL201">
        <v>7.9710144900000002E-2</v>
      </c>
      <c r="FM201">
        <v>5.7971014500000001E-2</v>
      </c>
      <c r="FN201">
        <v>7.2463768E-3</v>
      </c>
      <c r="FO201">
        <v>2.89855072E-2</v>
      </c>
      <c r="FP201">
        <v>7.2463768E-3</v>
      </c>
      <c r="FQ201">
        <v>1.44927536E-2</v>
      </c>
      <c r="FR201">
        <v>7.2463768E-3</v>
      </c>
      <c r="FS201">
        <v>5.7971014500000001E-2</v>
      </c>
      <c r="FT201">
        <v>7.2463768100000006E-2</v>
      </c>
      <c r="FU201">
        <v>7.9710144900000002E-2</v>
      </c>
      <c r="FV201">
        <v>8.6956521699999997E-2</v>
      </c>
      <c r="FW201">
        <v>8.6956521699999997E-2</v>
      </c>
      <c r="FX201">
        <v>2.1739130400000001E-2</v>
      </c>
      <c r="FY201">
        <v>7.2463768E-3</v>
      </c>
      <c r="FZ201">
        <v>0</v>
      </c>
      <c r="GA201">
        <v>2.89855072E-2</v>
      </c>
      <c r="GB201">
        <v>2.1739130400000001E-2</v>
      </c>
      <c r="GC201">
        <v>0</v>
      </c>
      <c r="GD201">
        <v>0.14492753620000001</v>
      </c>
      <c r="GE201">
        <v>0.1014492754</v>
      </c>
      <c r="GF201">
        <v>6.5217391299999997E-2</v>
      </c>
      <c r="GG201">
        <v>9.4202898600000001E-2</v>
      </c>
      <c r="GH201">
        <v>0.115942029</v>
      </c>
      <c r="GI201">
        <v>8.6956521699999997E-2</v>
      </c>
      <c r="GJ201">
        <v>3.1615384615000002</v>
      </c>
      <c r="GK201">
        <v>3.2879999999999998</v>
      </c>
      <c r="GL201">
        <v>3.4126984127000002</v>
      </c>
      <c r="GM201">
        <v>3.24</v>
      </c>
      <c r="GN201">
        <v>3.2559999999999998</v>
      </c>
      <c r="GO201">
        <v>3.3650793651000002</v>
      </c>
      <c r="GP201">
        <v>0.43478260870000002</v>
      </c>
      <c r="GQ201">
        <v>0.4202898551</v>
      </c>
      <c r="GR201">
        <v>0.40579710140000003</v>
      </c>
      <c r="GS201">
        <v>0.41304347829999999</v>
      </c>
      <c r="GT201">
        <v>0.37681159419999999</v>
      </c>
      <c r="GU201">
        <v>0.40579710140000003</v>
      </c>
      <c r="GV201">
        <v>5.7971014500000001E-2</v>
      </c>
      <c r="GW201">
        <v>9.4202898600000001E-2</v>
      </c>
      <c r="GX201">
        <v>8.6956521699999997E-2</v>
      </c>
      <c r="GY201">
        <v>9.4202898600000001E-2</v>
      </c>
      <c r="GZ201">
        <v>9.4202898600000001E-2</v>
      </c>
      <c r="HA201">
        <v>8.6956521699999997E-2</v>
      </c>
      <c r="HB201">
        <v>0.34057971009999999</v>
      </c>
      <c r="HC201">
        <v>0.37681159419999999</v>
      </c>
      <c r="HD201">
        <v>0.44202898550000003</v>
      </c>
      <c r="HE201">
        <v>0.36956521739999998</v>
      </c>
      <c r="HF201">
        <v>0.39130434780000001</v>
      </c>
      <c r="HG201">
        <v>0.4202898551</v>
      </c>
      <c r="HH201" t="s">
        <v>1040</v>
      </c>
      <c r="HI201" t="s">
        <v>912</v>
      </c>
      <c r="HJ201">
        <v>138</v>
      </c>
      <c r="HK201">
        <v>215</v>
      </c>
      <c r="HL201" t="s">
        <v>63</v>
      </c>
      <c r="HM201">
        <v>268</v>
      </c>
      <c r="HN201">
        <v>8</v>
      </c>
    </row>
    <row r="202" spans="1:222" x14ac:dyDescent="0.25">
      <c r="A202">
        <v>609779</v>
      </c>
      <c r="B202" t="s">
        <v>65</v>
      </c>
      <c r="D202" t="s">
        <v>60</v>
      </c>
      <c r="E202" t="s">
        <v>45</v>
      </c>
      <c r="M202" t="s">
        <v>38</v>
      </c>
      <c r="N202">
        <v>9.4996374184000008</v>
      </c>
      <c r="O202">
        <v>84</v>
      </c>
      <c r="P202">
        <v>84</v>
      </c>
      <c r="Q202">
        <v>10</v>
      </c>
      <c r="R202">
        <v>25</v>
      </c>
      <c r="S202">
        <v>18</v>
      </c>
      <c r="T202">
        <v>25</v>
      </c>
      <c r="U202">
        <v>0</v>
      </c>
      <c r="V202">
        <v>0</v>
      </c>
      <c r="W202">
        <v>4</v>
      </c>
      <c r="X202">
        <v>1</v>
      </c>
      <c r="Y202">
        <v>2.3809523799999999E-2</v>
      </c>
      <c r="Z202">
        <v>1.19047619E-2</v>
      </c>
      <c r="AA202">
        <v>1.19047619E-2</v>
      </c>
      <c r="AB202">
        <v>3.5714285700000001E-2</v>
      </c>
      <c r="AC202">
        <v>8.3333333300000006E-2</v>
      </c>
      <c r="AD202">
        <v>2.3809523799999999E-2</v>
      </c>
      <c r="AE202">
        <v>5.9523809499999997E-2</v>
      </c>
      <c r="AF202">
        <v>1.19047619E-2</v>
      </c>
      <c r="AG202">
        <v>7.1428571400000002E-2</v>
      </c>
      <c r="AH202">
        <v>0.15476190479999999</v>
      </c>
      <c r="AI202">
        <v>0.2619047619</v>
      </c>
      <c r="AJ202">
        <v>0.28571428570000001</v>
      </c>
      <c r="AK202">
        <v>0.27380952380000001</v>
      </c>
      <c r="AL202">
        <v>0.36904761899999999</v>
      </c>
      <c r="AM202">
        <v>0.27380952380000001</v>
      </c>
      <c r="AN202">
        <v>1.19047619E-2</v>
      </c>
      <c r="AO202">
        <v>7.1428571400000002E-2</v>
      </c>
      <c r="AP202">
        <v>1.19047619E-2</v>
      </c>
      <c r="AQ202">
        <v>5.9523809499999997E-2</v>
      </c>
      <c r="AR202">
        <v>4.7619047599999999E-2</v>
      </c>
      <c r="AS202">
        <v>0.67857142859999997</v>
      </c>
      <c r="AT202">
        <v>0.57142857140000003</v>
      </c>
      <c r="AU202">
        <v>0.69047619049999998</v>
      </c>
      <c r="AV202">
        <v>0.46428571429999999</v>
      </c>
      <c r="AW202">
        <v>0.44047619049999998</v>
      </c>
      <c r="AX202">
        <v>3.6144578313000002</v>
      </c>
      <c r="AY202">
        <v>3.5256410256000001</v>
      </c>
      <c r="AZ202">
        <v>3.6626506023999998</v>
      </c>
      <c r="BA202">
        <v>3.3417721518999999</v>
      </c>
      <c r="BB202">
        <v>3.125</v>
      </c>
      <c r="BC202">
        <v>0</v>
      </c>
      <c r="BD202">
        <v>0</v>
      </c>
      <c r="BE202">
        <v>0</v>
      </c>
      <c r="BF202">
        <v>2.3809523799999999E-2</v>
      </c>
      <c r="BG202">
        <v>2.3809523799999999E-2</v>
      </c>
      <c r="BH202">
        <v>2.3809523799999999E-2</v>
      </c>
      <c r="BI202">
        <v>1.19047619E-2</v>
      </c>
      <c r="BJ202">
        <v>1.19047619E-2</v>
      </c>
      <c r="BK202">
        <v>3.5714285700000001E-2</v>
      </c>
      <c r="BL202">
        <v>3.5714285700000001E-2</v>
      </c>
      <c r="BM202">
        <v>7.1428571400000002E-2</v>
      </c>
      <c r="BN202">
        <v>3.5714285700000001E-2</v>
      </c>
      <c r="BO202">
        <v>3.8915662650999998</v>
      </c>
      <c r="BP202">
        <v>3.875</v>
      </c>
      <c r="BQ202">
        <v>3.6341463415000002</v>
      </c>
      <c r="BR202">
        <v>3.6707317072999999</v>
      </c>
      <c r="BS202">
        <v>3.5119047618999999</v>
      </c>
      <c r="BT202">
        <v>3.6144578313000002</v>
      </c>
      <c r="BU202">
        <v>8.3333333300000006E-2</v>
      </c>
      <c r="BV202">
        <v>9.5238095199999998E-2</v>
      </c>
      <c r="BW202">
        <v>0.28571428570000001</v>
      </c>
      <c r="BX202">
        <v>0.1785714286</v>
      </c>
      <c r="BY202">
        <v>0.27380952380000001</v>
      </c>
      <c r="BZ202">
        <v>0.2380952381</v>
      </c>
      <c r="CA202">
        <v>1.19047619E-2</v>
      </c>
      <c r="CB202">
        <v>4.7619047599999999E-2</v>
      </c>
      <c r="CC202">
        <v>2.3809523799999999E-2</v>
      </c>
      <c r="CD202">
        <v>2.3809523799999999E-2</v>
      </c>
      <c r="CE202">
        <v>0</v>
      </c>
      <c r="CF202">
        <v>1.19047619E-2</v>
      </c>
      <c r="CG202">
        <v>0.89285714289999996</v>
      </c>
      <c r="CH202">
        <v>0.84523809520000004</v>
      </c>
      <c r="CI202">
        <v>0.65476190479999996</v>
      </c>
      <c r="CJ202">
        <v>0.7380952381</v>
      </c>
      <c r="CK202">
        <v>0.63095238099999995</v>
      </c>
      <c r="CL202">
        <v>0.69047619049999998</v>
      </c>
      <c r="CM202">
        <v>0.11904761899999999</v>
      </c>
      <c r="CN202">
        <v>0</v>
      </c>
      <c r="CO202">
        <v>1.19047619E-2</v>
      </c>
      <c r="CP202">
        <v>1.19047619E-2</v>
      </c>
      <c r="CQ202">
        <v>2.3809523799999999E-2</v>
      </c>
      <c r="CR202">
        <v>1.19047619E-2</v>
      </c>
      <c r="CS202">
        <v>1.19047619E-2</v>
      </c>
      <c r="CT202">
        <v>0</v>
      </c>
      <c r="CU202">
        <v>0.11904761899999999</v>
      </c>
      <c r="CV202">
        <v>2.3809523799999999E-2</v>
      </c>
      <c r="CW202">
        <v>2.3809523799999999E-2</v>
      </c>
      <c r="CX202">
        <v>4.7619047599999999E-2</v>
      </c>
      <c r="CY202">
        <v>3.5714285700000001E-2</v>
      </c>
      <c r="CZ202">
        <v>2.3809523799999999E-2</v>
      </c>
      <c r="DA202">
        <v>0</v>
      </c>
      <c r="DB202">
        <v>4.7619047599999999E-2</v>
      </c>
      <c r="DC202">
        <v>0.30952380950000002</v>
      </c>
      <c r="DD202">
        <v>0.2380952381</v>
      </c>
      <c r="DE202">
        <v>0.16666666669999999</v>
      </c>
      <c r="DF202">
        <v>0.20238095240000001</v>
      </c>
      <c r="DG202">
        <v>0.28571428570000001</v>
      </c>
      <c r="DH202">
        <v>0.38095238100000001</v>
      </c>
      <c r="DI202">
        <v>0.21428571430000001</v>
      </c>
      <c r="DJ202">
        <v>0.29761904760000002</v>
      </c>
      <c r="DK202">
        <v>0.42857142860000003</v>
      </c>
      <c r="DL202">
        <v>0.71428571429999999</v>
      </c>
      <c r="DM202">
        <v>0.78571428570000001</v>
      </c>
      <c r="DN202">
        <v>0.71428571429999999</v>
      </c>
      <c r="DO202">
        <v>0.64285714289999996</v>
      </c>
      <c r="DP202">
        <v>0.58333333330000003</v>
      </c>
      <c r="DQ202">
        <v>0.75</v>
      </c>
      <c r="DR202">
        <v>0.63095238099999995</v>
      </c>
      <c r="DS202">
        <v>2.3809523799999999E-2</v>
      </c>
      <c r="DT202">
        <v>2.3809523799999999E-2</v>
      </c>
      <c r="DU202">
        <v>1.19047619E-2</v>
      </c>
      <c r="DV202">
        <v>2.3809523799999999E-2</v>
      </c>
      <c r="DW202">
        <v>1.19047619E-2</v>
      </c>
      <c r="DX202">
        <v>0</v>
      </c>
      <c r="DY202">
        <v>2.3809523799999999E-2</v>
      </c>
      <c r="DZ202">
        <v>2.3809523799999999E-2</v>
      </c>
      <c r="EA202">
        <v>3.0731707316999999</v>
      </c>
      <c r="EB202">
        <v>3.7073170732</v>
      </c>
      <c r="EC202">
        <v>3.7469879518</v>
      </c>
      <c r="ED202">
        <v>3.6585365853999998</v>
      </c>
      <c r="EE202">
        <v>3.5662650602000001</v>
      </c>
      <c r="EF202">
        <v>3.5357142857000001</v>
      </c>
      <c r="EG202">
        <v>3.7439024390000002</v>
      </c>
      <c r="EH202">
        <v>3.5975609756</v>
      </c>
      <c r="EI202">
        <v>0</v>
      </c>
      <c r="EJ202">
        <v>0</v>
      </c>
      <c r="EK202">
        <v>0</v>
      </c>
      <c r="EL202">
        <v>0</v>
      </c>
      <c r="EM202">
        <v>1.19047619E-2</v>
      </c>
      <c r="EN202">
        <v>2.3809523799999999E-2</v>
      </c>
      <c r="EO202">
        <v>3.5714285700000001E-2</v>
      </c>
      <c r="EP202">
        <v>0.15476190479999999</v>
      </c>
      <c r="EQ202">
        <v>0.20238095240000001</v>
      </c>
      <c r="ER202">
        <v>0.54761904760000002</v>
      </c>
      <c r="ES202">
        <v>2.3809523799999999E-2</v>
      </c>
      <c r="ET202">
        <v>1.19047619E-2</v>
      </c>
      <c r="EU202">
        <v>3.5714285700000001E-2</v>
      </c>
      <c r="EV202">
        <v>4.7619047599999999E-2</v>
      </c>
      <c r="EW202">
        <v>0.1071428571</v>
      </c>
      <c r="EX202">
        <v>1.19047619E-2</v>
      </c>
      <c r="EY202">
        <v>0.39285714290000001</v>
      </c>
      <c r="EZ202">
        <v>0.33333333329999998</v>
      </c>
      <c r="FA202">
        <v>0.29761904760000002</v>
      </c>
      <c r="FB202">
        <v>0.41666666670000002</v>
      </c>
      <c r="FC202">
        <v>0.34523809519999998</v>
      </c>
      <c r="FD202">
        <v>0.58333333330000003</v>
      </c>
      <c r="FE202">
        <v>0.53571428570000001</v>
      </c>
      <c r="FF202">
        <v>0.46428571429999999</v>
      </c>
      <c r="FG202">
        <v>0.33333333329999998</v>
      </c>
      <c r="FH202">
        <v>0.60714285710000004</v>
      </c>
      <c r="FI202">
        <v>0</v>
      </c>
      <c r="FJ202">
        <v>3.5714285700000001E-2</v>
      </c>
      <c r="FK202">
        <v>0.13095238100000001</v>
      </c>
      <c r="FL202">
        <v>9.5238095199999998E-2</v>
      </c>
      <c r="FM202">
        <v>0</v>
      </c>
      <c r="FN202">
        <v>1.19047619E-2</v>
      </c>
      <c r="FO202">
        <v>2.3809523799999999E-2</v>
      </c>
      <c r="FP202">
        <v>1.19047619E-2</v>
      </c>
      <c r="FQ202">
        <v>3.5714285700000001E-2</v>
      </c>
      <c r="FR202">
        <v>0</v>
      </c>
      <c r="FS202">
        <v>0</v>
      </c>
      <c r="FT202">
        <v>3.5714285700000001E-2</v>
      </c>
      <c r="FU202">
        <v>4.7619047599999999E-2</v>
      </c>
      <c r="FV202">
        <v>1.19047619E-2</v>
      </c>
      <c r="FW202">
        <v>3.5714285700000001E-2</v>
      </c>
      <c r="FX202">
        <v>2.3809523799999999E-2</v>
      </c>
      <c r="FY202">
        <v>0</v>
      </c>
      <c r="FZ202">
        <v>0</v>
      </c>
      <c r="GA202">
        <v>3.5714285700000001E-2</v>
      </c>
      <c r="GB202">
        <v>0</v>
      </c>
      <c r="GC202">
        <v>0</v>
      </c>
      <c r="GD202">
        <v>7.1428571400000002E-2</v>
      </c>
      <c r="GE202">
        <v>3.5714285700000001E-2</v>
      </c>
      <c r="GF202">
        <v>4.7619047599999999E-2</v>
      </c>
      <c r="GG202">
        <v>8.3333333300000006E-2</v>
      </c>
      <c r="GH202">
        <v>7.1428571400000002E-2</v>
      </c>
      <c r="GI202">
        <v>9.5238095199999998E-2</v>
      </c>
      <c r="GJ202">
        <v>3.2738095237999998</v>
      </c>
      <c r="GK202">
        <v>3.4444444444000002</v>
      </c>
      <c r="GL202">
        <v>3.4268292683000001</v>
      </c>
      <c r="GM202">
        <v>3.3374999999999999</v>
      </c>
      <c r="GN202">
        <v>3.3417721518999999</v>
      </c>
      <c r="GO202">
        <v>3.3292682927000001</v>
      </c>
      <c r="GP202">
        <v>0.5119047619</v>
      </c>
      <c r="GQ202">
        <v>0.46428571429999999</v>
      </c>
      <c r="GR202">
        <v>0.46428571429999999</v>
      </c>
      <c r="GS202">
        <v>0.35714285709999999</v>
      </c>
      <c r="GT202">
        <v>0.47619047619999999</v>
      </c>
      <c r="GU202">
        <v>0.46428571429999999</v>
      </c>
      <c r="GV202">
        <v>0</v>
      </c>
      <c r="GW202">
        <v>3.5714285700000001E-2</v>
      </c>
      <c r="GX202">
        <v>2.3809523799999999E-2</v>
      </c>
      <c r="GY202">
        <v>4.7619047599999999E-2</v>
      </c>
      <c r="GZ202">
        <v>5.9523809499999997E-2</v>
      </c>
      <c r="HA202">
        <v>2.3809523799999999E-2</v>
      </c>
      <c r="HB202">
        <v>0.39285714290000001</v>
      </c>
      <c r="HC202">
        <v>0.46428571429999999</v>
      </c>
      <c r="HD202">
        <v>0.46428571429999999</v>
      </c>
      <c r="HE202">
        <v>0.47619047619999999</v>
      </c>
      <c r="HF202">
        <v>0.39285714290000001</v>
      </c>
      <c r="HG202">
        <v>0.41666666670000002</v>
      </c>
      <c r="HH202" t="s">
        <v>1041</v>
      </c>
      <c r="HJ202">
        <v>84</v>
      </c>
      <c r="HK202">
        <v>131</v>
      </c>
      <c r="HL202" t="s">
        <v>65</v>
      </c>
      <c r="HM202">
        <v>1379</v>
      </c>
      <c r="HN202">
        <v>1</v>
      </c>
    </row>
    <row r="203" spans="1:222" x14ac:dyDescent="0.25">
      <c r="A203">
        <v>609780</v>
      </c>
      <c r="B203" t="s">
        <v>418</v>
      </c>
      <c r="D203" t="s">
        <v>47</v>
      </c>
      <c r="E203" t="s">
        <v>45</v>
      </c>
      <c r="M203" t="s">
        <v>42</v>
      </c>
      <c r="FD203"/>
      <c r="HH203" t="s">
        <v>1042</v>
      </c>
      <c r="HL203" t="s">
        <v>418</v>
      </c>
      <c r="HM203">
        <v>844</v>
      </c>
    </row>
    <row r="204" spans="1:222" x14ac:dyDescent="0.25">
      <c r="A204">
        <v>609782</v>
      </c>
      <c r="B204" t="s">
        <v>74</v>
      </c>
      <c r="C204" t="s">
        <v>38</v>
      </c>
      <c r="D204" t="s">
        <v>55</v>
      </c>
      <c r="E204" s="151">
        <v>0.34</v>
      </c>
      <c r="F204">
        <v>49</v>
      </c>
      <c r="G204" t="s">
        <v>40</v>
      </c>
      <c r="H204">
        <v>33</v>
      </c>
      <c r="I204" t="s">
        <v>49</v>
      </c>
      <c r="J204">
        <v>0</v>
      </c>
      <c r="K204" t="s">
        <v>73</v>
      </c>
      <c r="L204">
        <v>8.9499999999999993</v>
      </c>
      <c r="M204" t="s">
        <v>38</v>
      </c>
      <c r="N204">
        <v>14.690265487</v>
      </c>
      <c r="O204">
        <v>58</v>
      </c>
      <c r="P204">
        <v>58</v>
      </c>
      <c r="Q204">
        <v>37</v>
      </c>
      <c r="R204">
        <v>0</v>
      </c>
      <c r="S204">
        <v>4</v>
      </c>
      <c r="T204">
        <v>7</v>
      </c>
      <c r="U204">
        <v>0</v>
      </c>
      <c r="V204">
        <v>1</v>
      </c>
      <c r="W204">
        <v>1</v>
      </c>
      <c r="X204">
        <v>3</v>
      </c>
      <c r="Y204">
        <v>1.7241379300000002E-2</v>
      </c>
      <c r="Z204">
        <v>0</v>
      </c>
      <c r="AA204">
        <v>0</v>
      </c>
      <c r="AB204">
        <v>1.7241379300000002E-2</v>
      </c>
      <c r="AC204">
        <v>6.8965517200000007E-2</v>
      </c>
      <c r="AD204">
        <v>6.8965517200000007E-2</v>
      </c>
      <c r="AE204">
        <v>8.6206896599999999E-2</v>
      </c>
      <c r="AF204">
        <v>1.7241379300000002E-2</v>
      </c>
      <c r="AG204">
        <v>0.15517241379999999</v>
      </c>
      <c r="AH204">
        <v>0.15517241379999999</v>
      </c>
      <c r="AI204">
        <v>0.25862068970000002</v>
      </c>
      <c r="AJ204">
        <v>0.27586206899999999</v>
      </c>
      <c r="AK204">
        <v>0.17241379309999999</v>
      </c>
      <c r="AL204">
        <v>0.48275862069999997</v>
      </c>
      <c r="AM204">
        <v>0.32758620690000001</v>
      </c>
      <c r="AN204">
        <v>1.7241379300000002E-2</v>
      </c>
      <c r="AO204">
        <v>3.4482758600000003E-2</v>
      </c>
      <c r="AP204">
        <v>1.7241379300000002E-2</v>
      </c>
      <c r="AQ204">
        <v>1.7241379300000002E-2</v>
      </c>
      <c r="AR204">
        <v>1.7241379300000002E-2</v>
      </c>
      <c r="AS204">
        <v>0.63793103449999999</v>
      </c>
      <c r="AT204">
        <v>0.60344827590000005</v>
      </c>
      <c r="AU204">
        <v>0.79310344830000001</v>
      </c>
      <c r="AV204">
        <v>0.32758620690000001</v>
      </c>
      <c r="AW204">
        <v>0.43103448280000001</v>
      </c>
      <c r="AX204">
        <v>3.5438596490999998</v>
      </c>
      <c r="AY204">
        <v>3.5357142857000001</v>
      </c>
      <c r="AZ204">
        <v>3.7894736841999999</v>
      </c>
      <c r="BA204">
        <v>3.1403508771999999</v>
      </c>
      <c r="BB204">
        <v>3.1403508771999999</v>
      </c>
      <c r="BC204">
        <v>0</v>
      </c>
      <c r="BD204">
        <v>0</v>
      </c>
      <c r="BE204">
        <v>0</v>
      </c>
      <c r="BF204">
        <v>0</v>
      </c>
      <c r="BG204">
        <v>8.6206896599999999E-2</v>
      </c>
      <c r="BH204">
        <v>5.1724137900000001E-2</v>
      </c>
      <c r="BI204">
        <v>1.7241379300000002E-2</v>
      </c>
      <c r="BJ204">
        <v>1.7241379300000002E-2</v>
      </c>
      <c r="BK204">
        <v>5.1724137900000001E-2</v>
      </c>
      <c r="BL204">
        <v>6.8965517200000007E-2</v>
      </c>
      <c r="BM204">
        <v>0.1206896552</v>
      </c>
      <c r="BN204">
        <v>6.8965517200000007E-2</v>
      </c>
      <c r="BO204">
        <v>3.9298245613999998</v>
      </c>
      <c r="BP204">
        <v>3.8947368420999999</v>
      </c>
      <c r="BQ204">
        <v>3.7818181817999998</v>
      </c>
      <c r="BR204">
        <v>3.6785714286000002</v>
      </c>
      <c r="BS204">
        <v>3.2982456139999998</v>
      </c>
      <c r="BT204">
        <v>3.4561403509000002</v>
      </c>
      <c r="BU204">
        <v>3.4482758600000003E-2</v>
      </c>
      <c r="BV204">
        <v>6.8965517200000007E-2</v>
      </c>
      <c r="BW204">
        <v>0.1034482759</v>
      </c>
      <c r="BX204">
        <v>0.17241379309999999</v>
      </c>
      <c r="BY204">
        <v>0.18965517239999999</v>
      </c>
      <c r="BZ204">
        <v>0.24137931030000001</v>
      </c>
      <c r="CA204">
        <v>1.7241379300000002E-2</v>
      </c>
      <c r="CB204">
        <v>1.7241379300000002E-2</v>
      </c>
      <c r="CC204">
        <v>5.1724137900000001E-2</v>
      </c>
      <c r="CD204">
        <v>3.4482758600000003E-2</v>
      </c>
      <c r="CE204">
        <v>1.7241379300000002E-2</v>
      </c>
      <c r="CF204">
        <v>1.7241379300000002E-2</v>
      </c>
      <c r="CG204">
        <v>0.93103448280000001</v>
      </c>
      <c r="CH204">
        <v>0.89655172409999995</v>
      </c>
      <c r="CI204">
        <v>0.79310344830000001</v>
      </c>
      <c r="CJ204">
        <v>0.72413793100000001</v>
      </c>
      <c r="CK204">
        <v>0.58620689660000003</v>
      </c>
      <c r="CL204">
        <v>0.62068965519999997</v>
      </c>
      <c r="CM204">
        <v>3.4482758600000003E-2</v>
      </c>
      <c r="CN204">
        <v>0</v>
      </c>
      <c r="CO204">
        <v>0</v>
      </c>
      <c r="CP204">
        <v>0</v>
      </c>
      <c r="CQ204">
        <v>0</v>
      </c>
      <c r="CR204">
        <v>1.7241379300000002E-2</v>
      </c>
      <c r="CS204">
        <v>1.7241379300000002E-2</v>
      </c>
      <c r="CT204">
        <v>0</v>
      </c>
      <c r="CU204">
        <v>0.1206896552</v>
      </c>
      <c r="CV204">
        <v>0</v>
      </c>
      <c r="CW204">
        <v>1.7241379300000002E-2</v>
      </c>
      <c r="CX204">
        <v>5.1724137900000001E-2</v>
      </c>
      <c r="CY204">
        <v>1.7241379300000002E-2</v>
      </c>
      <c r="CZ204">
        <v>8.6206896599999999E-2</v>
      </c>
      <c r="DA204">
        <v>8.6206896599999999E-2</v>
      </c>
      <c r="DB204">
        <v>5.1724137900000001E-2</v>
      </c>
      <c r="DC204">
        <v>0.51724137930000003</v>
      </c>
      <c r="DD204">
        <v>0.17241379309999999</v>
      </c>
      <c r="DE204">
        <v>0.18965517239999999</v>
      </c>
      <c r="DF204">
        <v>0.22413793100000001</v>
      </c>
      <c r="DG204">
        <v>0.31034482759999998</v>
      </c>
      <c r="DH204">
        <v>0.44827586209999998</v>
      </c>
      <c r="DI204">
        <v>0.29310344830000001</v>
      </c>
      <c r="DJ204">
        <v>0.13793103449999999</v>
      </c>
      <c r="DK204">
        <v>0.20689655169999999</v>
      </c>
      <c r="DL204">
        <v>0.75862068969999996</v>
      </c>
      <c r="DM204">
        <v>0.74137931030000004</v>
      </c>
      <c r="DN204">
        <v>0.67241379310000005</v>
      </c>
      <c r="DO204">
        <v>0.62068965519999997</v>
      </c>
      <c r="DP204">
        <v>0.29310344830000001</v>
      </c>
      <c r="DQ204">
        <v>0.5</v>
      </c>
      <c r="DR204">
        <v>0.75862068969999996</v>
      </c>
      <c r="DS204">
        <v>0.1206896552</v>
      </c>
      <c r="DT204">
        <v>6.8965517200000007E-2</v>
      </c>
      <c r="DU204">
        <v>5.1724137900000001E-2</v>
      </c>
      <c r="DV204">
        <v>5.1724137900000001E-2</v>
      </c>
      <c r="DW204">
        <v>5.1724137900000001E-2</v>
      </c>
      <c r="DX204">
        <v>0.15517241379999999</v>
      </c>
      <c r="DY204">
        <v>0.1034482759</v>
      </c>
      <c r="DZ204">
        <v>5.1724137900000001E-2</v>
      </c>
      <c r="EA204">
        <v>3.0196078431000002</v>
      </c>
      <c r="EB204">
        <v>3.8148148148000001</v>
      </c>
      <c r="EC204">
        <v>3.7636363635999999</v>
      </c>
      <c r="ED204">
        <v>3.6545454545</v>
      </c>
      <c r="EE204">
        <v>3.6363636364</v>
      </c>
      <c r="EF204">
        <v>3.2040816326999999</v>
      </c>
      <c r="EG204">
        <v>3.4230769231</v>
      </c>
      <c r="EH204">
        <v>3.7454545454999999</v>
      </c>
      <c r="EI204">
        <v>1.7241379300000002E-2</v>
      </c>
      <c r="EJ204">
        <v>0</v>
      </c>
      <c r="EK204">
        <v>0</v>
      </c>
      <c r="EL204">
        <v>1.7241379300000002E-2</v>
      </c>
      <c r="EM204">
        <v>3.4482758600000003E-2</v>
      </c>
      <c r="EN204">
        <v>1.7241379300000002E-2</v>
      </c>
      <c r="EO204">
        <v>1.7241379300000002E-2</v>
      </c>
      <c r="EP204">
        <v>0.1206896552</v>
      </c>
      <c r="EQ204">
        <v>0.20689655169999999</v>
      </c>
      <c r="ER204">
        <v>0.51724137930000003</v>
      </c>
      <c r="ES204">
        <v>5.1724137900000001E-2</v>
      </c>
      <c r="ET204">
        <v>1.7241379300000002E-2</v>
      </c>
      <c r="EU204">
        <v>3.4482758600000003E-2</v>
      </c>
      <c r="EV204">
        <v>0.15517241379999999</v>
      </c>
      <c r="EW204">
        <v>0.17241379309999999</v>
      </c>
      <c r="EX204">
        <v>5.1724137900000001E-2</v>
      </c>
      <c r="EY204">
        <v>0.37931034479999998</v>
      </c>
      <c r="EZ204">
        <v>0.3965517241</v>
      </c>
      <c r="FA204">
        <v>0.44827586209999998</v>
      </c>
      <c r="FB204">
        <v>0.32758620690000001</v>
      </c>
      <c r="FC204">
        <v>0.5</v>
      </c>
      <c r="FD204">
        <v>0.51724137930000003</v>
      </c>
      <c r="FE204">
        <v>0.43103448280000001</v>
      </c>
      <c r="FF204">
        <v>0.25862068970000002</v>
      </c>
      <c r="FG204">
        <v>0.17241379309999999</v>
      </c>
      <c r="FH204">
        <v>0.36206896550000001</v>
      </c>
      <c r="FI204">
        <v>3.4482758600000003E-2</v>
      </c>
      <c r="FJ204">
        <v>8.6206896599999999E-2</v>
      </c>
      <c r="FK204">
        <v>5.1724137900000001E-2</v>
      </c>
      <c r="FL204">
        <v>0.13793103449999999</v>
      </c>
      <c r="FM204">
        <v>1.7241379300000002E-2</v>
      </c>
      <c r="FN204">
        <v>0</v>
      </c>
      <c r="FO204">
        <v>0</v>
      </c>
      <c r="FP204">
        <v>3.4482758600000003E-2</v>
      </c>
      <c r="FQ204">
        <v>0.1206896552</v>
      </c>
      <c r="FR204">
        <v>0</v>
      </c>
      <c r="FS204">
        <v>5.1724137900000001E-2</v>
      </c>
      <c r="FT204">
        <v>5.1724137900000001E-2</v>
      </c>
      <c r="FU204">
        <v>5.1724137900000001E-2</v>
      </c>
      <c r="FV204">
        <v>6.8965517200000007E-2</v>
      </c>
      <c r="FW204">
        <v>6.8965517200000007E-2</v>
      </c>
      <c r="FX204">
        <v>6.8965517200000007E-2</v>
      </c>
      <c r="FY204">
        <v>0</v>
      </c>
      <c r="FZ204">
        <v>1.7241379300000002E-2</v>
      </c>
      <c r="GA204">
        <v>6.8965517200000007E-2</v>
      </c>
      <c r="GB204">
        <v>0.1206896552</v>
      </c>
      <c r="GC204">
        <v>1.7241379300000002E-2</v>
      </c>
      <c r="GD204">
        <v>0.27586206899999999</v>
      </c>
      <c r="GE204">
        <v>0.20689655169999999</v>
      </c>
      <c r="GF204">
        <v>0.1206896552</v>
      </c>
      <c r="GG204">
        <v>0.24137931030000001</v>
      </c>
      <c r="GH204">
        <v>0.18965517239999999</v>
      </c>
      <c r="GI204">
        <v>0.1034482759</v>
      </c>
      <c r="GJ204">
        <v>2.5882352941</v>
      </c>
      <c r="GK204">
        <v>2.9791666666999999</v>
      </c>
      <c r="GL204">
        <v>3.1568627451000002</v>
      </c>
      <c r="GM204">
        <v>2.7647058823999999</v>
      </c>
      <c r="GN204">
        <v>2.5909090908999999</v>
      </c>
      <c r="GO204">
        <v>3.2156862744999999</v>
      </c>
      <c r="GP204">
        <v>0.48275862069999997</v>
      </c>
      <c r="GQ204">
        <v>0.43103448280000001</v>
      </c>
      <c r="GR204">
        <v>0.44827586209999998</v>
      </c>
      <c r="GS204">
        <v>0.3965517241</v>
      </c>
      <c r="GT204">
        <v>0.32758620690000001</v>
      </c>
      <c r="GU204">
        <v>0.43103448280000001</v>
      </c>
      <c r="GV204">
        <v>0.1206896552</v>
      </c>
      <c r="GW204">
        <v>0.17241379309999999</v>
      </c>
      <c r="GX204">
        <v>0.1206896552</v>
      </c>
      <c r="GY204">
        <v>0.1206896552</v>
      </c>
      <c r="GZ204">
        <v>0.24137931030000001</v>
      </c>
      <c r="HA204">
        <v>0.1206896552</v>
      </c>
      <c r="HB204">
        <v>5.1724137900000001E-2</v>
      </c>
      <c r="HC204">
        <v>0.18965517239999999</v>
      </c>
      <c r="HD204">
        <v>0.29310344830000001</v>
      </c>
      <c r="HE204">
        <v>0.17241379309999999</v>
      </c>
      <c r="HF204">
        <v>0.1206896552</v>
      </c>
      <c r="HG204">
        <v>0.32758620690000001</v>
      </c>
      <c r="HH204" t="s">
        <v>1043</v>
      </c>
      <c r="HI204">
        <v>34</v>
      </c>
      <c r="HJ204">
        <v>58</v>
      </c>
      <c r="HK204">
        <v>83</v>
      </c>
      <c r="HL204" t="s">
        <v>74</v>
      </c>
      <c r="HM204">
        <v>565</v>
      </c>
      <c r="HN204">
        <v>5</v>
      </c>
    </row>
    <row r="205" spans="1:222" x14ac:dyDescent="0.25">
      <c r="A205">
        <v>609783</v>
      </c>
      <c r="B205" t="s">
        <v>350</v>
      </c>
      <c r="D205" t="s">
        <v>85</v>
      </c>
      <c r="E205" t="s">
        <v>45</v>
      </c>
      <c r="M205" t="s">
        <v>42</v>
      </c>
      <c r="FD205"/>
      <c r="HH205" t="s">
        <v>1044</v>
      </c>
      <c r="HL205" t="s">
        <v>350</v>
      </c>
      <c r="HM205">
        <v>193</v>
      </c>
    </row>
    <row r="206" spans="1:222" x14ac:dyDescent="0.25">
      <c r="A206">
        <v>609786</v>
      </c>
      <c r="B206" t="s">
        <v>75</v>
      </c>
      <c r="C206" t="s">
        <v>38</v>
      </c>
      <c r="D206" t="s">
        <v>69</v>
      </c>
      <c r="E206" s="151">
        <v>0.35</v>
      </c>
      <c r="F206">
        <v>84</v>
      </c>
      <c r="G206" t="s">
        <v>62</v>
      </c>
      <c r="H206">
        <v>95</v>
      </c>
      <c r="I206" t="s">
        <v>62</v>
      </c>
      <c r="J206">
        <v>77</v>
      </c>
      <c r="K206" t="s">
        <v>39</v>
      </c>
      <c r="L206">
        <v>8.61</v>
      </c>
      <c r="M206" t="s">
        <v>38</v>
      </c>
      <c r="N206">
        <v>33.823529411999999</v>
      </c>
      <c r="O206">
        <v>54</v>
      </c>
      <c r="P206">
        <v>54</v>
      </c>
      <c r="Q206">
        <v>0</v>
      </c>
      <c r="R206">
        <v>52</v>
      </c>
      <c r="S206">
        <v>0</v>
      </c>
      <c r="T206">
        <v>0</v>
      </c>
      <c r="U206">
        <v>1</v>
      </c>
      <c r="V206">
        <v>0</v>
      </c>
      <c r="W206">
        <v>0</v>
      </c>
      <c r="X206">
        <v>1</v>
      </c>
      <c r="Y206">
        <v>1.8518518500000001E-2</v>
      </c>
      <c r="Z206">
        <v>0</v>
      </c>
      <c r="AA206">
        <v>1.8518518500000001E-2</v>
      </c>
      <c r="AB206">
        <v>1.8518518500000001E-2</v>
      </c>
      <c r="AC206">
        <v>7.4074074099999998E-2</v>
      </c>
      <c r="AD206">
        <v>0</v>
      </c>
      <c r="AE206">
        <v>0</v>
      </c>
      <c r="AF206">
        <v>0</v>
      </c>
      <c r="AG206">
        <v>3.7037037000000002E-2</v>
      </c>
      <c r="AH206">
        <v>1.8518518500000001E-2</v>
      </c>
      <c r="AI206">
        <v>0.14814814809999999</v>
      </c>
      <c r="AJ206">
        <v>0.18518518519999999</v>
      </c>
      <c r="AK206">
        <v>0.18518518519999999</v>
      </c>
      <c r="AL206">
        <v>0.24074074070000001</v>
      </c>
      <c r="AM206">
        <v>0.24074074070000001</v>
      </c>
      <c r="AN206">
        <v>0</v>
      </c>
      <c r="AO206">
        <v>3.7037037000000002E-2</v>
      </c>
      <c r="AP206">
        <v>0</v>
      </c>
      <c r="AQ206">
        <v>1.8518518500000001E-2</v>
      </c>
      <c r="AR206">
        <v>1.8518518500000001E-2</v>
      </c>
      <c r="AS206">
        <v>0.83333333330000003</v>
      </c>
      <c r="AT206">
        <v>0.77777777780000001</v>
      </c>
      <c r="AU206">
        <v>0.79629629629999998</v>
      </c>
      <c r="AV206">
        <v>0.68518518520000005</v>
      </c>
      <c r="AW206">
        <v>0.64814814809999999</v>
      </c>
      <c r="AX206">
        <v>3.7962962963</v>
      </c>
      <c r="AY206">
        <v>3.8076923077</v>
      </c>
      <c r="AZ206">
        <v>3.7592592592999998</v>
      </c>
      <c r="BA206">
        <v>3.6226415094000002</v>
      </c>
      <c r="BB206">
        <v>3.4905660376999998</v>
      </c>
      <c r="BC206">
        <v>0</v>
      </c>
      <c r="BD206">
        <v>0</v>
      </c>
      <c r="BE206">
        <v>1.8518518500000001E-2</v>
      </c>
      <c r="BF206">
        <v>0</v>
      </c>
      <c r="BG206">
        <v>1.8518518500000001E-2</v>
      </c>
      <c r="BH206">
        <v>0</v>
      </c>
      <c r="BI206">
        <v>0</v>
      </c>
      <c r="BJ206">
        <v>0</v>
      </c>
      <c r="BK206">
        <v>1.8518518500000001E-2</v>
      </c>
      <c r="BL206">
        <v>0</v>
      </c>
      <c r="BM206">
        <v>1.8518518500000001E-2</v>
      </c>
      <c r="BN206">
        <v>3.7037037000000002E-2</v>
      </c>
      <c r="BO206">
        <v>3.9259259259000001</v>
      </c>
      <c r="BP206">
        <v>3.9444444444000002</v>
      </c>
      <c r="BQ206">
        <v>3.7777777777999999</v>
      </c>
      <c r="BR206">
        <v>3.8679245283000001</v>
      </c>
      <c r="BS206">
        <v>3.7924528301999998</v>
      </c>
      <c r="BT206">
        <v>3.8148148148000001</v>
      </c>
      <c r="BU206">
        <v>7.4074074099999998E-2</v>
      </c>
      <c r="BV206">
        <v>5.5555555600000001E-2</v>
      </c>
      <c r="BW206">
        <v>0.12962962959999999</v>
      </c>
      <c r="BX206">
        <v>0.12962962959999999</v>
      </c>
      <c r="BY206">
        <v>0.11111111110000001</v>
      </c>
      <c r="BZ206">
        <v>0.11111111110000001</v>
      </c>
      <c r="CA206">
        <v>0</v>
      </c>
      <c r="CB206">
        <v>0</v>
      </c>
      <c r="CC206">
        <v>0</v>
      </c>
      <c r="CD206">
        <v>1.8518518500000001E-2</v>
      </c>
      <c r="CE206">
        <v>1.8518518500000001E-2</v>
      </c>
      <c r="CF206">
        <v>0</v>
      </c>
      <c r="CG206">
        <v>0.9259259259</v>
      </c>
      <c r="CH206">
        <v>0.94444444439999997</v>
      </c>
      <c r="CI206">
        <v>0.83333333330000003</v>
      </c>
      <c r="CJ206">
        <v>0.85185185190000001</v>
      </c>
      <c r="CK206">
        <v>0.83333333330000003</v>
      </c>
      <c r="CL206">
        <v>0.85185185190000001</v>
      </c>
      <c r="CM206">
        <v>0.16666666669999999</v>
      </c>
      <c r="CN206">
        <v>0</v>
      </c>
      <c r="CO206">
        <v>0</v>
      </c>
      <c r="CP206">
        <v>0</v>
      </c>
      <c r="CQ206">
        <v>1.8518518500000001E-2</v>
      </c>
      <c r="CR206">
        <v>0</v>
      </c>
      <c r="CS206">
        <v>0</v>
      </c>
      <c r="CT206">
        <v>3.7037037000000002E-2</v>
      </c>
      <c r="CU206">
        <v>0.31481481480000001</v>
      </c>
      <c r="CV206">
        <v>1.8518518500000001E-2</v>
      </c>
      <c r="CW206">
        <v>1.8518518500000001E-2</v>
      </c>
      <c r="CX206">
        <v>1.8518518500000001E-2</v>
      </c>
      <c r="CY206">
        <v>5.5555555600000001E-2</v>
      </c>
      <c r="CZ206">
        <v>9.2592592599999995E-2</v>
      </c>
      <c r="DA206">
        <v>5.5555555600000001E-2</v>
      </c>
      <c r="DB206">
        <v>5.5555555600000001E-2</v>
      </c>
      <c r="DC206">
        <v>0.22222222220000001</v>
      </c>
      <c r="DD206">
        <v>0.22222222220000001</v>
      </c>
      <c r="DE206">
        <v>0.14814814809999999</v>
      </c>
      <c r="DF206">
        <v>0.20370370369999999</v>
      </c>
      <c r="DG206">
        <v>0.29629629629999998</v>
      </c>
      <c r="DH206">
        <v>0.22222222220000001</v>
      </c>
      <c r="DI206">
        <v>0.12962962959999999</v>
      </c>
      <c r="DJ206">
        <v>0.18518518519999999</v>
      </c>
      <c r="DK206">
        <v>0.29629629629999998</v>
      </c>
      <c r="DL206">
        <v>0.75925925930000004</v>
      </c>
      <c r="DM206">
        <v>0.83333333330000003</v>
      </c>
      <c r="DN206">
        <v>0.77777777780000001</v>
      </c>
      <c r="DO206">
        <v>0.61111111110000005</v>
      </c>
      <c r="DP206">
        <v>0.64814814809999999</v>
      </c>
      <c r="DQ206">
        <v>0.79629629629999998</v>
      </c>
      <c r="DR206">
        <v>0.70370370370000002</v>
      </c>
      <c r="DS206">
        <v>0</v>
      </c>
      <c r="DT206">
        <v>0</v>
      </c>
      <c r="DU206">
        <v>0</v>
      </c>
      <c r="DV206">
        <v>0</v>
      </c>
      <c r="DW206">
        <v>1.8518518500000001E-2</v>
      </c>
      <c r="DX206">
        <v>3.7037037000000002E-2</v>
      </c>
      <c r="DY206">
        <v>1.8518518500000001E-2</v>
      </c>
      <c r="DZ206">
        <v>1.8518518500000001E-2</v>
      </c>
      <c r="EA206">
        <v>2.6481481481000002</v>
      </c>
      <c r="EB206">
        <v>3.7407407407000002</v>
      </c>
      <c r="EC206">
        <v>3.8148148148000001</v>
      </c>
      <c r="ED206">
        <v>3.7592592592999998</v>
      </c>
      <c r="EE206">
        <v>3.5283018868</v>
      </c>
      <c r="EF206">
        <v>3.5769230769</v>
      </c>
      <c r="EG206">
        <v>3.7547169811000001</v>
      </c>
      <c r="EH206">
        <v>3.5849056604</v>
      </c>
      <c r="EI206">
        <v>0</v>
      </c>
      <c r="EJ206">
        <v>0</v>
      </c>
      <c r="EK206">
        <v>0</v>
      </c>
      <c r="EL206">
        <v>0</v>
      </c>
      <c r="EM206">
        <v>7.4074074099999998E-2</v>
      </c>
      <c r="EN206">
        <v>1.8518518500000001E-2</v>
      </c>
      <c r="EO206">
        <v>9.2592592599999995E-2</v>
      </c>
      <c r="EP206">
        <v>0.22222222220000001</v>
      </c>
      <c r="EQ206">
        <v>0.14814814809999999</v>
      </c>
      <c r="ER206">
        <v>0.38888888890000001</v>
      </c>
      <c r="ES206">
        <v>5.5555555600000001E-2</v>
      </c>
      <c r="ET206">
        <v>0</v>
      </c>
      <c r="EU206">
        <v>0</v>
      </c>
      <c r="EV206">
        <v>0</v>
      </c>
      <c r="EW206">
        <v>9.2592592599999995E-2</v>
      </c>
      <c r="EX206">
        <v>0</v>
      </c>
      <c r="EY206">
        <v>0.22222222220000001</v>
      </c>
      <c r="EZ206">
        <v>0.14814814809999999</v>
      </c>
      <c r="FA206">
        <v>0.37037037039999998</v>
      </c>
      <c r="FB206">
        <v>0.35185185190000001</v>
      </c>
      <c r="FC206">
        <v>0.27777777780000001</v>
      </c>
      <c r="FD206">
        <v>0.74074074069999996</v>
      </c>
      <c r="FE206">
        <v>0.77777777780000001</v>
      </c>
      <c r="FF206">
        <v>0.59259259259999997</v>
      </c>
      <c r="FG206">
        <v>0.46296296300000001</v>
      </c>
      <c r="FH206">
        <v>0.68518518520000005</v>
      </c>
      <c r="FI206">
        <v>1.8518518500000001E-2</v>
      </c>
      <c r="FJ206">
        <v>3.7037037000000002E-2</v>
      </c>
      <c r="FK206">
        <v>0</v>
      </c>
      <c r="FL206">
        <v>5.5555555600000001E-2</v>
      </c>
      <c r="FM206">
        <v>1.8518518500000001E-2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1.8518518500000001E-2</v>
      </c>
      <c r="FT206">
        <v>3.7037037000000002E-2</v>
      </c>
      <c r="FU206">
        <v>3.7037037000000002E-2</v>
      </c>
      <c r="FV206">
        <v>3.7037037000000002E-2</v>
      </c>
      <c r="FW206">
        <v>1.8518518500000001E-2</v>
      </c>
      <c r="FX206">
        <v>0</v>
      </c>
      <c r="FY206">
        <v>0</v>
      </c>
      <c r="FZ206">
        <v>0</v>
      </c>
      <c r="GA206">
        <v>0</v>
      </c>
      <c r="GB206">
        <v>5.5555555600000001E-2</v>
      </c>
      <c r="GC206">
        <v>0</v>
      </c>
      <c r="GD206">
        <v>0.12962962959999999</v>
      </c>
      <c r="GE206">
        <v>0.11111111110000001</v>
      </c>
      <c r="GF206">
        <v>7.4074074099999998E-2</v>
      </c>
      <c r="GG206">
        <v>9.2592592599999995E-2</v>
      </c>
      <c r="GH206">
        <v>0.12962962959999999</v>
      </c>
      <c r="GI206">
        <v>0.14814814809999999</v>
      </c>
      <c r="GJ206">
        <v>3.2115384615</v>
      </c>
      <c r="GK206">
        <v>3.3846153846</v>
      </c>
      <c r="GL206">
        <v>3.4150943396</v>
      </c>
      <c r="GM206">
        <v>3.4313725490000002</v>
      </c>
      <c r="GN206">
        <v>3.1730769231</v>
      </c>
      <c r="GO206">
        <v>3.3653846154</v>
      </c>
      <c r="GP206">
        <v>0.5</v>
      </c>
      <c r="GQ206">
        <v>0.37037037039999998</v>
      </c>
      <c r="GR206">
        <v>0.4259259259</v>
      </c>
      <c r="GS206">
        <v>0.35185185190000001</v>
      </c>
      <c r="GT206">
        <v>0.37037037039999998</v>
      </c>
      <c r="GU206">
        <v>0.31481481480000001</v>
      </c>
      <c r="GV206">
        <v>3.7037037000000002E-2</v>
      </c>
      <c r="GW206">
        <v>3.7037037000000002E-2</v>
      </c>
      <c r="GX206">
        <v>1.8518518500000001E-2</v>
      </c>
      <c r="GY206">
        <v>5.5555555600000001E-2</v>
      </c>
      <c r="GZ206">
        <v>3.7037037000000002E-2</v>
      </c>
      <c r="HA206">
        <v>3.7037037000000002E-2</v>
      </c>
      <c r="HB206">
        <v>0.33333333329999998</v>
      </c>
      <c r="HC206">
        <v>0.48148148149999997</v>
      </c>
      <c r="HD206">
        <v>0.48148148149999997</v>
      </c>
      <c r="HE206">
        <v>0.5</v>
      </c>
      <c r="HF206">
        <v>0.40740740739999998</v>
      </c>
      <c r="HG206">
        <v>0.5</v>
      </c>
      <c r="HH206" t="s">
        <v>1045</v>
      </c>
      <c r="HI206">
        <v>35</v>
      </c>
      <c r="HJ206">
        <v>54</v>
      </c>
      <c r="HK206">
        <v>92</v>
      </c>
      <c r="HL206" t="s">
        <v>75</v>
      </c>
      <c r="HM206">
        <v>272</v>
      </c>
      <c r="HN206">
        <v>0</v>
      </c>
    </row>
    <row r="207" spans="1:222" x14ac:dyDescent="0.25">
      <c r="A207">
        <v>609788</v>
      </c>
      <c r="B207" t="s">
        <v>81</v>
      </c>
      <c r="D207" t="s">
        <v>67</v>
      </c>
      <c r="E207" t="s">
        <v>45</v>
      </c>
      <c r="M207" t="s">
        <v>38</v>
      </c>
      <c r="N207">
        <v>18.068535826000002</v>
      </c>
      <c r="O207">
        <v>35</v>
      </c>
      <c r="P207">
        <v>35</v>
      </c>
      <c r="Q207">
        <v>0</v>
      </c>
      <c r="R207">
        <v>31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3</v>
      </c>
      <c r="Y207">
        <v>0</v>
      </c>
      <c r="Z207">
        <v>0</v>
      </c>
      <c r="AA207">
        <v>5.71428571E-2</v>
      </c>
      <c r="AB207">
        <v>2.85714286E-2</v>
      </c>
      <c r="AC207">
        <v>8.5714285700000004E-2</v>
      </c>
      <c r="AD207">
        <v>8.5714285700000004E-2</v>
      </c>
      <c r="AE207">
        <v>8.5714285700000004E-2</v>
      </c>
      <c r="AF207">
        <v>5.71428571E-2</v>
      </c>
      <c r="AG207">
        <v>0.14285714290000001</v>
      </c>
      <c r="AH207">
        <v>0.14285714290000001</v>
      </c>
      <c r="AI207">
        <v>0.22857142859999999</v>
      </c>
      <c r="AJ207">
        <v>0.22857142859999999</v>
      </c>
      <c r="AK207">
        <v>0.17142857140000001</v>
      </c>
      <c r="AL207">
        <v>0.4</v>
      </c>
      <c r="AM207">
        <v>0.34285714290000002</v>
      </c>
      <c r="AN207">
        <v>2.85714286E-2</v>
      </c>
      <c r="AO207">
        <v>2.85714286E-2</v>
      </c>
      <c r="AP207">
        <v>2.85714286E-2</v>
      </c>
      <c r="AQ207">
        <v>2.85714286E-2</v>
      </c>
      <c r="AR207">
        <v>2.85714286E-2</v>
      </c>
      <c r="AS207">
        <v>0.65714285709999998</v>
      </c>
      <c r="AT207">
        <v>0.65714285709999998</v>
      </c>
      <c r="AU207">
        <v>0.68571428570000004</v>
      </c>
      <c r="AV207">
        <v>0.4</v>
      </c>
      <c r="AW207">
        <v>0.4</v>
      </c>
      <c r="AX207">
        <v>3.5882352941</v>
      </c>
      <c r="AY207">
        <v>3.5882352941</v>
      </c>
      <c r="AZ207">
        <v>3.5294117646999998</v>
      </c>
      <c r="BA207">
        <v>3.2058823528999998</v>
      </c>
      <c r="BB207">
        <v>3.0882352941</v>
      </c>
      <c r="BC207">
        <v>0</v>
      </c>
      <c r="BD207">
        <v>2.85714286E-2</v>
      </c>
      <c r="BE207">
        <v>5.71428571E-2</v>
      </c>
      <c r="BF207">
        <v>2.85714286E-2</v>
      </c>
      <c r="BG207">
        <v>5.71428571E-2</v>
      </c>
      <c r="BH207">
        <v>2.85714286E-2</v>
      </c>
      <c r="BI207">
        <v>2.85714286E-2</v>
      </c>
      <c r="BJ207">
        <v>5.71428571E-2</v>
      </c>
      <c r="BK207">
        <v>0.11428571429999999</v>
      </c>
      <c r="BL207">
        <v>0.25714285710000001</v>
      </c>
      <c r="BM207">
        <v>0.25714285710000001</v>
      </c>
      <c r="BN207">
        <v>0.17142857140000001</v>
      </c>
      <c r="BO207">
        <v>3.6764705881999999</v>
      </c>
      <c r="BP207">
        <v>3.6571428571000002</v>
      </c>
      <c r="BQ207">
        <v>3.1470588235000001</v>
      </c>
      <c r="BR207">
        <v>3.1176470587999998</v>
      </c>
      <c r="BS207">
        <v>2.9428571428999999</v>
      </c>
      <c r="BT207">
        <v>3.0857142856999999</v>
      </c>
      <c r="BU207">
        <v>0.25714285710000001</v>
      </c>
      <c r="BV207">
        <v>0.14285714290000001</v>
      </c>
      <c r="BW207">
        <v>0.42857142860000003</v>
      </c>
      <c r="BX207">
        <v>0.25714285710000001</v>
      </c>
      <c r="BY207">
        <v>0.37142857140000002</v>
      </c>
      <c r="BZ207">
        <v>0.48571428570000003</v>
      </c>
      <c r="CA207">
        <v>2.85714286E-2</v>
      </c>
      <c r="CB207">
        <v>0</v>
      </c>
      <c r="CC207">
        <v>2.85714286E-2</v>
      </c>
      <c r="CD207">
        <v>2.85714286E-2</v>
      </c>
      <c r="CE207">
        <v>0</v>
      </c>
      <c r="CF207">
        <v>0</v>
      </c>
      <c r="CG207">
        <v>0.68571428570000004</v>
      </c>
      <c r="CH207">
        <v>0.77142857139999998</v>
      </c>
      <c r="CI207">
        <v>0.37142857140000002</v>
      </c>
      <c r="CJ207">
        <v>0.42857142860000003</v>
      </c>
      <c r="CK207">
        <v>0.31428571430000002</v>
      </c>
      <c r="CL207">
        <v>0.31428571430000002</v>
      </c>
      <c r="CM207">
        <v>0.2</v>
      </c>
      <c r="CN207">
        <v>2.85714286E-2</v>
      </c>
      <c r="CO207">
        <v>2.85714286E-2</v>
      </c>
      <c r="CP207">
        <v>2.85714286E-2</v>
      </c>
      <c r="CQ207">
        <v>5.71428571E-2</v>
      </c>
      <c r="CR207">
        <v>0</v>
      </c>
      <c r="CS207">
        <v>2.85714286E-2</v>
      </c>
      <c r="CT207">
        <v>0</v>
      </c>
      <c r="CU207">
        <v>8.5714285700000004E-2</v>
      </c>
      <c r="CV207">
        <v>0</v>
      </c>
      <c r="CW207">
        <v>2.85714286E-2</v>
      </c>
      <c r="CX207">
        <v>0.11428571429999999</v>
      </c>
      <c r="CY207">
        <v>0.22857142859999999</v>
      </c>
      <c r="CZ207">
        <v>0.11428571429999999</v>
      </c>
      <c r="DA207">
        <v>5.71428571E-2</v>
      </c>
      <c r="DB207">
        <v>5.71428571E-2</v>
      </c>
      <c r="DC207">
        <v>0.37142857140000002</v>
      </c>
      <c r="DD207">
        <v>0.37142857140000002</v>
      </c>
      <c r="DE207">
        <v>0.28571428570000001</v>
      </c>
      <c r="DF207">
        <v>0.34285714290000002</v>
      </c>
      <c r="DG207">
        <v>0.28571428570000001</v>
      </c>
      <c r="DH207">
        <v>0.51428571430000003</v>
      </c>
      <c r="DI207">
        <v>0.37142857140000002</v>
      </c>
      <c r="DJ207">
        <v>0.28571428570000001</v>
      </c>
      <c r="DK207">
        <v>0.28571428570000001</v>
      </c>
      <c r="DL207">
        <v>0.57142857140000003</v>
      </c>
      <c r="DM207">
        <v>0.6</v>
      </c>
      <c r="DN207">
        <v>0.45714285710000002</v>
      </c>
      <c r="DO207">
        <v>0.34285714290000002</v>
      </c>
      <c r="DP207">
        <v>0.28571428570000001</v>
      </c>
      <c r="DQ207">
        <v>0.45714285710000002</v>
      </c>
      <c r="DR207">
        <v>0.54285714289999998</v>
      </c>
      <c r="DS207">
        <v>5.71428571E-2</v>
      </c>
      <c r="DT207">
        <v>2.85714286E-2</v>
      </c>
      <c r="DU207">
        <v>5.71428571E-2</v>
      </c>
      <c r="DV207">
        <v>5.71428571E-2</v>
      </c>
      <c r="DW207">
        <v>8.5714285700000004E-2</v>
      </c>
      <c r="DX207">
        <v>8.5714285700000004E-2</v>
      </c>
      <c r="DY207">
        <v>8.5714285700000004E-2</v>
      </c>
      <c r="DZ207">
        <v>0.11428571429999999</v>
      </c>
      <c r="EA207">
        <v>2.7878787879</v>
      </c>
      <c r="EB207">
        <v>3.5294117646999998</v>
      </c>
      <c r="EC207">
        <v>3.5454545455000002</v>
      </c>
      <c r="ED207">
        <v>3.3030303029999999</v>
      </c>
      <c r="EE207">
        <v>3</v>
      </c>
      <c r="EF207">
        <v>3.1875</v>
      </c>
      <c r="EG207">
        <v>3.375</v>
      </c>
      <c r="EH207">
        <v>3.5483870968</v>
      </c>
      <c r="EI207">
        <v>2.85714286E-2</v>
      </c>
      <c r="EJ207">
        <v>0</v>
      </c>
      <c r="EK207">
        <v>0</v>
      </c>
      <c r="EL207">
        <v>2.85714286E-2</v>
      </c>
      <c r="EM207">
        <v>0.17142857140000001</v>
      </c>
      <c r="EN207">
        <v>5.71428571E-2</v>
      </c>
      <c r="EO207">
        <v>0.11428571429999999</v>
      </c>
      <c r="EP207">
        <v>0.2</v>
      </c>
      <c r="EQ207">
        <v>5.71428571E-2</v>
      </c>
      <c r="ER207">
        <v>0.25714285710000001</v>
      </c>
      <c r="ES207">
        <v>8.5714285700000004E-2</v>
      </c>
      <c r="ET207">
        <v>2.85714286E-2</v>
      </c>
      <c r="EU207">
        <v>0</v>
      </c>
      <c r="EV207">
        <v>0</v>
      </c>
      <c r="EW207">
        <v>0.31428571430000002</v>
      </c>
      <c r="EX207">
        <v>0</v>
      </c>
      <c r="EY207">
        <v>0.37142857140000002</v>
      </c>
      <c r="EZ207">
        <v>0.4</v>
      </c>
      <c r="FA207">
        <v>0.54285714289999998</v>
      </c>
      <c r="FB207">
        <v>0.31428571430000002</v>
      </c>
      <c r="FC207">
        <v>0.34285714290000002</v>
      </c>
      <c r="FD207">
        <v>0.48571428570000003</v>
      </c>
      <c r="FE207">
        <v>0.51428571430000003</v>
      </c>
      <c r="FF207">
        <v>0.31428571430000002</v>
      </c>
      <c r="FG207">
        <v>0.25714285710000001</v>
      </c>
      <c r="FH207">
        <v>0.62857142860000004</v>
      </c>
      <c r="FI207">
        <v>2.85714286E-2</v>
      </c>
      <c r="FJ207">
        <v>5.71428571E-2</v>
      </c>
      <c r="FK207">
        <v>2.85714286E-2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5.71428571E-2</v>
      </c>
      <c r="FR207">
        <v>0</v>
      </c>
      <c r="FS207">
        <v>8.5714285700000004E-2</v>
      </c>
      <c r="FT207">
        <v>2.85714286E-2</v>
      </c>
      <c r="FU207">
        <v>0.11428571429999999</v>
      </c>
      <c r="FV207">
        <v>5.71428571E-2</v>
      </c>
      <c r="FW207">
        <v>2.85714286E-2</v>
      </c>
      <c r="FX207">
        <v>5.71428571E-2</v>
      </c>
      <c r="FY207">
        <v>2.85714286E-2</v>
      </c>
      <c r="FZ207">
        <v>0</v>
      </c>
      <c r="GA207">
        <v>5.71428571E-2</v>
      </c>
      <c r="GB207">
        <v>2.85714286E-2</v>
      </c>
      <c r="GC207">
        <v>0</v>
      </c>
      <c r="GD207">
        <v>0.28571428570000001</v>
      </c>
      <c r="GE207">
        <v>0.25714285710000001</v>
      </c>
      <c r="GF207">
        <v>0.31428571430000002</v>
      </c>
      <c r="GG207">
        <v>0.28571428570000001</v>
      </c>
      <c r="GH207">
        <v>0.25714285710000001</v>
      </c>
      <c r="GI207">
        <v>0.31428571430000002</v>
      </c>
      <c r="GJ207">
        <v>2.7272727272999999</v>
      </c>
      <c r="GK207">
        <v>2.9354838710000002</v>
      </c>
      <c r="GL207">
        <v>2.9117647059</v>
      </c>
      <c r="GM207">
        <v>2.8181818181999998</v>
      </c>
      <c r="GN207">
        <v>2.875</v>
      </c>
      <c r="GO207">
        <v>2.8787878787999999</v>
      </c>
      <c r="GP207">
        <v>0.45714285710000002</v>
      </c>
      <c r="GQ207">
        <v>0.34285714290000002</v>
      </c>
      <c r="GR207">
        <v>0.42857142860000003</v>
      </c>
      <c r="GS207">
        <v>0.37142857140000002</v>
      </c>
      <c r="GT207">
        <v>0.42857142860000003</v>
      </c>
      <c r="GU207">
        <v>0.42857142860000003</v>
      </c>
      <c r="GV207">
        <v>5.71428571E-2</v>
      </c>
      <c r="GW207">
        <v>0.11428571429999999</v>
      </c>
      <c r="GX207">
        <v>2.85714286E-2</v>
      </c>
      <c r="GY207">
        <v>5.71428571E-2</v>
      </c>
      <c r="GZ207">
        <v>8.5714285700000004E-2</v>
      </c>
      <c r="HA207">
        <v>5.71428571E-2</v>
      </c>
      <c r="HB207">
        <v>0.14285714290000001</v>
      </c>
      <c r="HC207">
        <v>0.25714285710000001</v>
      </c>
      <c r="HD207">
        <v>0.22857142859999999</v>
      </c>
      <c r="HE207">
        <v>0.22857142859999999</v>
      </c>
      <c r="HF207">
        <v>0.2</v>
      </c>
      <c r="HG207">
        <v>0.2</v>
      </c>
      <c r="HH207" t="s">
        <v>1046</v>
      </c>
      <c r="HJ207">
        <v>35</v>
      </c>
      <c r="HK207">
        <v>58</v>
      </c>
      <c r="HL207" t="s">
        <v>81</v>
      </c>
      <c r="HM207">
        <v>321</v>
      </c>
      <c r="HN207">
        <v>1</v>
      </c>
    </row>
    <row r="208" spans="1:222" x14ac:dyDescent="0.25">
      <c r="A208">
        <v>609789</v>
      </c>
      <c r="B208" t="s">
        <v>82</v>
      </c>
      <c r="C208" t="s">
        <v>38</v>
      </c>
      <c r="D208" t="s">
        <v>47</v>
      </c>
      <c r="E208" s="151">
        <v>0.56999999999999995</v>
      </c>
      <c r="F208">
        <v>61</v>
      </c>
      <c r="G208" t="s">
        <v>39</v>
      </c>
      <c r="H208">
        <v>95</v>
      </c>
      <c r="I208" t="s">
        <v>62</v>
      </c>
      <c r="J208">
        <v>59</v>
      </c>
      <c r="K208" t="s">
        <v>40</v>
      </c>
      <c r="L208">
        <v>9.14</v>
      </c>
      <c r="M208" t="s">
        <v>38</v>
      </c>
      <c r="N208">
        <v>56.312056738000003</v>
      </c>
      <c r="O208">
        <v>280</v>
      </c>
      <c r="P208">
        <v>280</v>
      </c>
      <c r="Q208">
        <v>7</v>
      </c>
      <c r="R208">
        <v>2</v>
      </c>
      <c r="S208">
        <v>6</v>
      </c>
      <c r="T208">
        <v>248</v>
      </c>
      <c r="U208">
        <v>0</v>
      </c>
      <c r="V208">
        <v>0</v>
      </c>
      <c r="W208">
        <v>2</v>
      </c>
      <c r="X208">
        <v>6</v>
      </c>
      <c r="Y208">
        <v>3.5714286E-3</v>
      </c>
      <c r="Z208">
        <v>2.1428571399999999E-2</v>
      </c>
      <c r="AA208">
        <v>7.1428571000000003E-3</v>
      </c>
      <c r="AB208">
        <v>2.1428571399999999E-2</v>
      </c>
      <c r="AC208">
        <v>4.64285714E-2</v>
      </c>
      <c r="AD208">
        <v>3.2142857099999998E-2</v>
      </c>
      <c r="AE208">
        <v>5.3571428599999998E-2</v>
      </c>
      <c r="AF208">
        <v>4.2857142899999999E-2</v>
      </c>
      <c r="AG208">
        <v>6.78571429E-2</v>
      </c>
      <c r="AH208">
        <v>0.12857142860000001</v>
      </c>
      <c r="AI208">
        <v>0.25</v>
      </c>
      <c r="AJ208">
        <v>0.33214285710000002</v>
      </c>
      <c r="AK208">
        <v>0.2107142857</v>
      </c>
      <c r="AL208">
        <v>0.32142857139999997</v>
      </c>
      <c r="AM208">
        <v>0.3</v>
      </c>
      <c r="AN208">
        <v>0</v>
      </c>
      <c r="AO208">
        <v>1.42857143E-2</v>
      </c>
      <c r="AP208">
        <v>1.0714285699999999E-2</v>
      </c>
      <c r="AQ208">
        <v>2.85714286E-2</v>
      </c>
      <c r="AR208">
        <v>1.7857142900000001E-2</v>
      </c>
      <c r="AS208">
        <v>0.71428571429999999</v>
      </c>
      <c r="AT208">
        <v>0.57857142859999999</v>
      </c>
      <c r="AU208">
        <v>0.72857142860000002</v>
      </c>
      <c r="AV208">
        <v>0.56071428570000004</v>
      </c>
      <c r="AW208">
        <v>0.50714285709999996</v>
      </c>
      <c r="AX208">
        <v>3.6749999999999998</v>
      </c>
      <c r="AY208">
        <v>3.4891304347999998</v>
      </c>
      <c r="AZ208">
        <v>3.6787003610000002</v>
      </c>
      <c r="BA208">
        <v>3.4632352941</v>
      </c>
      <c r="BB208">
        <v>3.2909090909000001</v>
      </c>
      <c r="BC208">
        <v>0</v>
      </c>
      <c r="BD208">
        <v>0</v>
      </c>
      <c r="BE208">
        <v>7.1428571000000003E-3</v>
      </c>
      <c r="BF208">
        <v>3.5714286E-3</v>
      </c>
      <c r="BG208">
        <v>2.1428571399999999E-2</v>
      </c>
      <c r="BH208">
        <v>3.5714286E-3</v>
      </c>
      <c r="BI208">
        <v>3.5714286E-3</v>
      </c>
      <c r="BJ208">
        <v>1.0714285699999999E-2</v>
      </c>
      <c r="BK208">
        <v>7.1428571000000003E-3</v>
      </c>
      <c r="BL208">
        <v>2.85714286E-2</v>
      </c>
      <c r="BM208">
        <v>5.71428571E-2</v>
      </c>
      <c r="BN208">
        <v>2.5000000000000001E-2</v>
      </c>
      <c r="BO208">
        <v>3.9569892473000001</v>
      </c>
      <c r="BP208">
        <v>3.88</v>
      </c>
      <c r="BQ208">
        <v>3.8534798535000001</v>
      </c>
      <c r="BR208">
        <v>3.7890909091</v>
      </c>
      <c r="BS208">
        <v>3.6386861314000001</v>
      </c>
      <c r="BT208">
        <v>3.7904411764999999</v>
      </c>
      <c r="BU208">
        <v>3.5714285700000001E-2</v>
      </c>
      <c r="BV208">
        <v>9.6428571399999996E-2</v>
      </c>
      <c r="BW208">
        <v>0.1071428571</v>
      </c>
      <c r="BX208">
        <v>0.1392857143</v>
      </c>
      <c r="BY208">
        <v>0.17499999999999999</v>
      </c>
      <c r="BZ208">
        <v>0.14285714290000001</v>
      </c>
      <c r="CA208">
        <v>3.5714286E-3</v>
      </c>
      <c r="CB208">
        <v>1.7857142900000001E-2</v>
      </c>
      <c r="CC208">
        <v>2.5000000000000001E-2</v>
      </c>
      <c r="CD208">
        <v>1.7857142900000001E-2</v>
      </c>
      <c r="CE208">
        <v>2.1428571399999999E-2</v>
      </c>
      <c r="CF208">
        <v>2.85714286E-2</v>
      </c>
      <c r="CG208">
        <v>0.95714285710000002</v>
      </c>
      <c r="CH208">
        <v>0.875</v>
      </c>
      <c r="CI208">
        <v>0.85357142860000002</v>
      </c>
      <c r="CJ208">
        <v>0.81071428570000004</v>
      </c>
      <c r="CK208">
        <v>0.72499999999999998</v>
      </c>
      <c r="CL208">
        <v>0.8</v>
      </c>
      <c r="CM208">
        <v>0.125</v>
      </c>
      <c r="CN208">
        <v>1.0714285699999999E-2</v>
      </c>
      <c r="CO208">
        <v>7.1428571000000003E-3</v>
      </c>
      <c r="CP208">
        <v>3.5714286E-3</v>
      </c>
      <c r="CQ208">
        <v>0</v>
      </c>
      <c r="CR208">
        <v>7.1428571000000003E-3</v>
      </c>
      <c r="CS208">
        <v>7.1428571000000003E-3</v>
      </c>
      <c r="CT208">
        <v>7.1428571000000003E-3</v>
      </c>
      <c r="CU208">
        <v>8.2142857099999994E-2</v>
      </c>
      <c r="CV208">
        <v>2.1428571399999999E-2</v>
      </c>
      <c r="CW208">
        <v>1.0714285699999999E-2</v>
      </c>
      <c r="CX208">
        <v>2.1428571399999999E-2</v>
      </c>
      <c r="CY208">
        <v>3.9285714300000003E-2</v>
      </c>
      <c r="CZ208">
        <v>4.2857142899999999E-2</v>
      </c>
      <c r="DA208">
        <v>1.0714285699999999E-2</v>
      </c>
      <c r="DB208">
        <v>6.78571429E-2</v>
      </c>
      <c r="DC208">
        <v>0.2</v>
      </c>
      <c r="DD208">
        <v>0.17499999999999999</v>
      </c>
      <c r="DE208">
        <v>0.18571428570000001</v>
      </c>
      <c r="DF208">
        <v>0.18928571429999999</v>
      </c>
      <c r="DG208">
        <v>0.23928571430000001</v>
      </c>
      <c r="DH208">
        <v>0.2892857143</v>
      </c>
      <c r="DI208">
        <v>0.1785714286</v>
      </c>
      <c r="DJ208">
        <v>0.2107142857</v>
      </c>
      <c r="DK208">
        <v>0.54285714289999998</v>
      </c>
      <c r="DL208">
        <v>0.75714285709999996</v>
      </c>
      <c r="DM208">
        <v>0.75357142860000004</v>
      </c>
      <c r="DN208">
        <v>0.73928571430000001</v>
      </c>
      <c r="DO208">
        <v>0.67142857140000001</v>
      </c>
      <c r="DP208">
        <v>0.62857142860000004</v>
      </c>
      <c r="DQ208">
        <v>0.77142857139999998</v>
      </c>
      <c r="DR208">
        <v>0.67142857140000001</v>
      </c>
      <c r="DS208">
        <v>0.05</v>
      </c>
      <c r="DT208">
        <v>3.5714285700000001E-2</v>
      </c>
      <c r="DU208">
        <v>4.2857142899999999E-2</v>
      </c>
      <c r="DV208">
        <v>4.64285714E-2</v>
      </c>
      <c r="DW208">
        <v>0.05</v>
      </c>
      <c r="DX208">
        <v>3.2142857099999998E-2</v>
      </c>
      <c r="DY208">
        <v>3.2142857099999998E-2</v>
      </c>
      <c r="DZ208">
        <v>4.2857142899999999E-2</v>
      </c>
      <c r="EA208">
        <v>3.2218045112999998</v>
      </c>
      <c r="EB208">
        <v>3.7407407407000002</v>
      </c>
      <c r="EC208">
        <v>3.7611940299</v>
      </c>
      <c r="ED208">
        <v>3.7453183521</v>
      </c>
      <c r="EE208">
        <v>3.6654135337999998</v>
      </c>
      <c r="EF208">
        <v>3.5904059040999998</v>
      </c>
      <c r="EG208">
        <v>3.7712177121999999</v>
      </c>
      <c r="EH208">
        <v>3.6156716418000001</v>
      </c>
      <c r="EI208">
        <v>3.5714286E-3</v>
      </c>
      <c r="EJ208">
        <v>0</v>
      </c>
      <c r="EK208">
        <v>3.5714286E-3</v>
      </c>
      <c r="EL208">
        <v>7.1428571000000003E-3</v>
      </c>
      <c r="EM208">
        <v>1.42857143E-2</v>
      </c>
      <c r="EN208">
        <v>2.1428571399999999E-2</v>
      </c>
      <c r="EO208">
        <v>5.3571428599999998E-2</v>
      </c>
      <c r="EP208">
        <v>0.13214285710000001</v>
      </c>
      <c r="EQ208">
        <v>9.6428571399999996E-2</v>
      </c>
      <c r="ER208">
        <v>0.57499999999999996</v>
      </c>
      <c r="ES208">
        <v>9.2857142899999995E-2</v>
      </c>
      <c r="ET208">
        <v>0</v>
      </c>
      <c r="EU208">
        <v>2.5000000000000001E-2</v>
      </c>
      <c r="EV208">
        <v>2.5000000000000001E-2</v>
      </c>
      <c r="EW208">
        <v>6.78571429E-2</v>
      </c>
      <c r="EX208">
        <v>0.20357142859999999</v>
      </c>
      <c r="EY208">
        <v>0.24642857139999999</v>
      </c>
      <c r="EZ208">
        <v>0.24642857139999999</v>
      </c>
      <c r="FA208">
        <v>0.21428571430000001</v>
      </c>
      <c r="FB208">
        <v>0.28214285709999998</v>
      </c>
      <c r="FC208">
        <v>0.24285714289999999</v>
      </c>
      <c r="FD208">
        <v>0.6928571429</v>
      </c>
      <c r="FE208">
        <v>0.5571428571</v>
      </c>
      <c r="FF208">
        <v>0.54642857140000001</v>
      </c>
      <c r="FG208">
        <v>0.42142857140000001</v>
      </c>
      <c r="FH208">
        <v>0.45</v>
      </c>
      <c r="FI208">
        <v>3.5714286E-3</v>
      </c>
      <c r="FJ208">
        <v>7.1428571400000002E-2</v>
      </c>
      <c r="FK208">
        <v>5.71428571E-2</v>
      </c>
      <c r="FL208">
        <v>7.1428571400000002E-2</v>
      </c>
      <c r="FM208">
        <v>3.2142857099999998E-2</v>
      </c>
      <c r="FN208">
        <v>2.85714286E-2</v>
      </c>
      <c r="FO208">
        <v>6.0714285700000002E-2</v>
      </c>
      <c r="FP208">
        <v>0.1035714286</v>
      </c>
      <c r="FQ208">
        <v>0.1035714286</v>
      </c>
      <c r="FR208">
        <v>2.1428571399999999E-2</v>
      </c>
      <c r="FS208">
        <v>2.85714286E-2</v>
      </c>
      <c r="FT208">
        <v>3.9285714300000003E-2</v>
      </c>
      <c r="FU208">
        <v>5.3571428599999998E-2</v>
      </c>
      <c r="FV208">
        <v>5.3571428599999998E-2</v>
      </c>
      <c r="FW208">
        <v>0.05</v>
      </c>
      <c r="FX208">
        <v>2.85714286E-2</v>
      </c>
      <c r="FY208">
        <v>1.0714285699999999E-2</v>
      </c>
      <c r="FZ208">
        <v>7.1428571000000003E-3</v>
      </c>
      <c r="GA208">
        <v>2.5000000000000001E-2</v>
      </c>
      <c r="GB208">
        <v>2.85714286E-2</v>
      </c>
      <c r="GC208">
        <v>1.0714285699999999E-2</v>
      </c>
      <c r="GD208">
        <v>8.2142857099999994E-2</v>
      </c>
      <c r="GE208">
        <v>7.4999999999999997E-2</v>
      </c>
      <c r="GF208">
        <v>3.9285714300000003E-2</v>
      </c>
      <c r="GG208">
        <v>9.2857142899999995E-2</v>
      </c>
      <c r="GH208">
        <v>8.5714285700000004E-2</v>
      </c>
      <c r="GI208">
        <v>7.1428571400000002E-2</v>
      </c>
      <c r="GJ208">
        <v>3.3074074073999999</v>
      </c>
      <c r="GK208">
        <v>3.4122137404999999</v>
      </c>
      <c r="GL208">
        <v>3.4925373134000002</v>
      </c>
      <c r="GM208">
        <v>3.4015151514999999</v>
      </c>
      <c r="GN208">
        <v>3.3598484848000001</v>
      </c>
      <c r="GO208">
        <v>3.5037313433000001</v>
      </c>
      <c r="GP208">
        <v>0.41785714289999998</v>
      </c>
      <c r="GQ208">
        <v>0.36785714289999999</v>
      </c>
      <c r="GR208">
        <v>0.38571428569999999</v>
      </c>
      <c r="GS208">
        <v>0.30357142860000003</v>
      </c>
      <c r="GT208">
        <v>0.3464285714</v>
      </c>
      <c r="GU208">
        <v>0.3</v>
      </c>
      <c r="GV208">
        <v>3.5714285700000001E-2</v>
      </c>
      <c r="GW208">
        <v>6.4285714300000005E-2</v>
      </c>
      <c r="GX208">
        <v>4.2857142899999999E-2</v>
      </c>
      <c r="GY208">
        <v>5.71428571E-2</v>
      </c>
      <c r="GZ208">
        <v>5.71428571E-2</v>
      </c>
      <c r="HA208">
        <v>4.2857142899999999E-2</v>
      </c>
      <c r="HB208">
        <v>0.43571428569999998</v>
      </c>
      <c r="HC208">
        <v>0.48214285709999999</v>
      </c>
      <c r="HD208">
        <v>0.52500000000000002</v>
      </c>
      <c r="HE208">
        <v>0.52142857139999998</v>
      </c>
      <c r="HF208">
        <v>0.48214285709999999</v>
      </c>
      <c r="HG208">
        <v>0.57499999999999996</v>
      </c>
      <c r="HH208" t="s">
        <v>1047</v>
      </c>
      <c r="HI208">
        <v>57</v>
      </c>
      <c r="HJ208">
        <v>280</v>
      </c>
      <c r="HK208">
        <v>397</v>
      </c>
      <c r="HL208" t="s">
        <v>82</v>
      </c>
      <c r="HM208">
        <v>705</v>
      </c>
      <c r="HN208">
        <v>9</v>
      </c>
    </row>
    <row r="209" spans="1:222" x14ac:dyDescent="0.25">
      <c r="A209">
        <v>609790</v>
      </c>
      <c r="B209" t="s">
        <v>84</v>
      </c>
      <c r="D209" t="s">
        <v>85</v>
      </c>
      <c r="E209" t="s">
        <v>45</v>
      </c>
      <c r="M209" t="s">
        <v>38</v>
      </c>
      <c r="N209">
        <v>25.247524752</v>
      </c>
      <c r="O209">
        <v>64</v>
      </c>
      <c r="P209">
        <v>64</v>
      </c>
      <c r="Q209">
        <v>0</v>
      </c>
      <c r="R209">
        <v>52</v>
      </c>
      <c r="S209">
        <v>0</v>
      </c>
      <c r="T209">
        <v>4</v>
      </c>
      <c r="U209">
        <v>1</v>
      </c>
      <c r="V209">
        <v>0</v>
      </c>
      <c r="W209">
        <v>1</v>
      </c>
      <c r="X209">
        <v>4</v>
      </c>
      <c r="Y209">
        <v>0</v>
      </c>
      <c r="Z209">
        <v>1.5625E-2</v>
      </c>
      <c r="AA209">
        <v>1.5625E-2</v>
      </c>
      <c r="AB209">
        <v>3.125E-2</v>
      </c>
      <c r="AC209">
        <v>4.6875E-2</v>
      </c>
      <c r="AD209">
        <v>6.25E-2</v>
      </c>
      <c r="AE209">
        <v>6.25E-2</v>
      </c>
      <c r="AF209">
        <v>6.25E-2</v>
      </c>
      <c r="AG209">
        <v>0.140625</v>
      </c>
      <c r="AH209">
        <v>0.171875</v>
      </c>
      <c r="AI209">
        <v>0.21875</v>
      </c>
      <c r="AJ209">
        <v>0.28125</v>
      </c>
      <c r="AK209">
        <v>0.25</v>
      </c>
      <c r="AL209">
        <v>0.21875</v>
      </c>
      <c r="AM209">
        <v>0.25</v>
      </c>
      <c r="AN209">
        <v>1.5625E-2</v>
      </c>
      <c r="AO209">
        <v>6.25E-2</v>
      </c>
      <c r="AP209">
        <v>7.8125E-2</v>
      </c>
      <c r="AQ209">
        <v>3.125E-2</v>
      </c>
      <c r="AR209">
        <v>3.125E-2</v>
      </c>
      <c r="AS209">
        <v>0.703125</v>
      </c>
      <c r="AT209">
        <v>0.578125</v>
      </c>
      <c r="AU209">
        <v>0.59375</v>
      </c>
      <c r="AV209">
        <v>0.578125</v>
      </c>
      <c r="AW209">
        <v>0.5</v>
      </c>
      <c r="AX209">
        <v>3.6507936507999998</v>
      </c>
      <c r="AY209">
        <v>3.5166666666999999</v>
      </c>
      <c r="AZ209">
        <v>3.5423728814</v>
      </c>
      <c r="BA209">
        <v>3.3870967742000002</v>
      </c>
      <c r="BB209">
        <v>3.2419354838999999</v>
      </c>
      <c r="BC209">
        <v>0</v>
      </c>
      <c r="BD209">
        <v>1.5625E-2</v>
      </c>
      <c r="BE209">
        <v>1.5625E-2</v>
      </c>
      <c r="BF209">
        <v>1.5625E-2</v>
      </c>
      <c r="BG209">
        <v>1.5625E-2</v>
      </c>
      <c r="BH209">
        <v>3.125E-2</v>
      </c>
      <c r="BI209">
        <v>0</v>
      </c>
      <c r="BJ209">
        <v>1.5625E-2</v>
      </c>
      <c r="BK209">
        <v>6.25E-2</v>
      </c>
      <c r="BL209">
        <v>6.25E-2</v>
      </c>
      <c r="BM209">
        <v>0.109375</v>
      </c>
      <c r="BN209">
        <v>4.6875E-2</v>
      </c>
      <c r="BO209">
        <v>3.84375</v>
      </c>
      <c r="BP209">
        <v>3.8095238094999999</v>
      </c>
      <c r="BQ209">
        <v>3.6065573770000001</v>
      </c>
      <c r="BR209">
        <v>3.6349206348999998</v>
      </c>
      <c r="BS209">
        <v>3.5238095237999998</v>
      </c>
      <c r="BT209">
        <v>3.5873015872999998</v>
      </c>
      <c r="BU209">
        <v>0.15625</v>
      </c>
      <c r="BV209">
        <v>0.109375</v>
      </c>
      <c r="BW209">
        <v>0.203125</v>
      </c>
      <c r="BX209">
        <v>0.1875</v>
      </c>
      <c r="BY209">
        <v>0.203125</v>
      </c>
      <c r="BZ209">
        <v>0.21875</v>
      </c>
      <c r="CA209">
        <v>0</v>
      </c>
      <c r="CB209">
        <v>1.5625E-2</v>
      </c>
      <c r="CC209">
        <v>4.6875E-2</v>
      </c>
      <c r="CD209">
        <v>1.5625E-2</v>
      </c>
      <c r="CE209">
        <v>1.5625E-2</v>
      </c>
      <c r="CF209">
        <v>1.5625E-2</v>
      </c>
      <c r="CG209">
        <v>0.84375</v>
      </c>
      <c r="CH209">
        <v>0.84375</v>
      </c>
      <c r="CI209">
        <v>0.671875</v>
      </c>
      <c r="CJ209">
        <v>0.71875</v>
      </c>
      <c r="CK209">
        <v>0.65625</v>
      </c>
      <c r="CL209">
        <v>0.6875</v>
      </c>
      <c r="CM209">
        <v>0.125</v>
      </c>
      <c r="CN209">
        <v>0</v>
      </c>
      <c r="CO209">
        <v>0</v>
      </c>
      <c r="CP209">
        <v>3.125E-2</v>
      </c>
      <c r="CQ209">
        <v>3.125E-2</v>
      </c>
      <c r="CR209">
        <v>4.6875E-2</v>
      </c>
      <c r="CS209">
        <v>0</v>
      </c>
      <c r="CT209">
        <v>1.5625E-2</v>
      </c>
      <c r="CU209">
        <v>0.234375</v>
      </c>
      <c r="CV209">
        <v>7.8125E-2</v>
      </c>
      <c r="CW209">
        <v>7.8125E-2</v>
      </c>
      <c r="CX209">
        <v>4.6875E-2</v>
      </c>
      <c r="CY209">
        <v>7.8125E-2</v>
      </c>
      <c r="CZ209">
        <v>9.375E-2</v>
      </c>
      <c r="DA209">
        <v>7.8125E-2</v>
      </c>
      <c r="DB209">
        <v>3.125E-2</v>
      </c>
      <c r="DC209">
        <v>0.28125</v>
      </c>
      <c r="DD209">
        <v>0.21875</v>
      </c>
      <c r="DE209">
        <v>0.28125</v>
      </c>
      <c r="DF209">
        <v>0.3125</v>
      </c>
      <c r="DG209">
        <v>0.265625</v>
      </c>
      <c r="DH209">
        <v>0.234375</v>
      </c>
      <c r="DI209">
        <v>0.15625</v>
      </c>
      <c r="DJ209">
        <v>0.203125</v>
      </c>
      <c r="DK209">
        <v>0.25</v>
      </c>
      <c r="DL209">
        <v>0.640625</v>
      </c>
      <c r="DM209">
        <v>0.578125</v>
      </c>
      <c r="DN209">
        <v>0.53125</v>
      </c>
      <c r="DO209">
        <v>0.546875</v>
      </c>
      <c r="DP209">
        <v>0.578125</v>
      </c>
      <c r="DQ209">
        <v>0.703125</v>
      </c>
      <c r="DR209">
        <v>0.6875</v>
      </c>
      <c r="DS209">
        <v>0.109375</v>
      </c>
      <c r="DT209">
        <v>6.25E-2</v>
      </c>
      <c r="DU209">
        <v>6.25E-2</v>
      </c>
      <c r="DV209">
        <v>7.8125E-2</v>
      </c>
      <c r="DW209">
        <v>7.8125E-2</v>
      </c>
      <c r="DX209">
        <v>4.6875E-2</v>
      </c>
      <c r="DY209">
        <v>6.25E-2</v>
      </c>
      <c r="DZ209">
        <v>6.25E-2</v>
      </c>
      <c r="EA209">
        <v>2.7368421053</v>
      </c>
      <c r="EB209">
        <v>3.6</v>
      </c>
      <c r="EC209">
        <v>3.5333333332999999</v>
      </c>
      <c r="ED209">
        <v>3.4576271186</v>
      </c>
      <c r="EE209">
        <v>3.4406779661</v>
      </c>
      <c r="EF209">
        <v>3.4098360656</v>
      </c>
      <c r="EG209">
        <v>3.6666666666999999</v>
      </c>
      <c r="EH209">
        <v>3.6666666666999999</v>
      </c>
      <c r="EI209">
        <v>9.375E-2</v>
      </c>
      <c r="EJ209">
        <v>1.5625E-2</v>
      </c>
      <c r="EK209">
        <v>4.6875E-2</v>
      </c>
      <c r="EL209">
        <v>1.5625E-2</v>
      </c>
      <c r="EM209">
        <v>1.5625E-2</v>
      </c>
      <c r="EN209">
        <v>6.25E-2</v>
      </c>
      <c r="EO209">
        <v>0.15625</v>
      </c>
      <c r="EP209">
        <v>9.375E-2</v>
      </c>
      <c r="EQ209">
        <v>0.125</v>
      </c>
      <c r="ER209">
        <v>0.28125</v>
      </c>
      <c r="ES209">
        <v>9.375E-2</v>
      </c>
      <c r="ET209">
        <v>3.125E-2</v>
      </c>
      <c r="EU209">
        <v>4.6875E-2</v>
      </c>
      <c r="EV209">
        <v>3.125E-2</v>
      </c>
      <c r="EW209">
        <v>4.6875E-2</v>
      </c>
      <c r="EX209">
        <v>4.6875E-2</v>
      </c>
      <c r="EY209">
        <v>0.296875</v>
      </c>
      <c r="EZ209">
        <v>0.375</v>
      </c>
      <c r="FA209">
        <v>0.3125</v>
      </c>
      <c r="FB209">
        <v>0.4375</v>
      </c>
      <c r="FC209">
        <v>0.359375</v>
      </c>
      <c r="FD209">
        <v>0.609375</v>
      </c>
      <c r="FE209">
        <v>0.40625</v>
      </c>
      <c r="FF209">
        <v>0.484375</v>
      </c>
      <c r="FG209">
        <v>0.34375</v>
      </c>
      <c r="FH209">
        <v>0.484375</v>
      </c>
      <c r="FI209">
        <v>1.5625E-2</v>
      </c>
      <c r="FJ209">
        <v>7.8125E-2</v>
      </c>
      <c r="FK209">
        <v>7.8125E-2</v>
      </c>
      <c r="FL209">
        <v>0.109375</v>
      </c>
      <c r="FM209">
        <v>3.125E-2</v>
      </c>
      <c r="FN209">
        <v>0</v>
      </c>
      <c r="FO209">
        <v>1.5625E-2</v>
      </c>
      <c r="FP209">
        <v>0</v>
      </c>
      <c r="FQ209">
        <v>0</v>
      </c>
      <c r="FR209">
        <v>0</v>
      </c>
      <c r="FS209">
        <v>4.6875E-2</v>
      </c>
      <c r="FT209">
        <v>7.8125E-2</v>
      </c>
      <c r="FU209">
        <v>9.375E-2</v>
      </c>
      <c r="FV209">
        <v>6.25E-2</v>
      </c>
      <c r="FW209">
        <v>7.8125E-2</v>
      </c>
      <c r="FX209">
        <v>3.125E-2</v>
      </c>
      <c r="FY209">
        <v>6.25E-2</v>
      </c>
      <c r="FZ209">
        <v>3.125E-2</v>
      </c>
      <c r="GA209">
        <v>4.6875E-2</v>
      </c>
      <c r="GB209">
        <v>0</v>
      </c>
      <c r="GC209">
        <v>4.6875E-2</v>
      </c>
      <c r="GD209">
        <v>0.234375</v>
      </c>
      <c r="GE209">
        <v>0.125</v>
      </c>
      <c r="GF209">
        <v>0.125</v>
      </c>
      <c r="GG209">
        <v>0.109375</v>
      </c>
      <c r="GH209">
        <v>0.15625</v>
      </c>
      <c r="GI209">
        <v>7.8125E-2</v>
      </c>
      <c r="GJ209">
        <v>2.9838709677000002</v>
      </c>
      <c r="GK209">
        <v>3.1525423729000002</v>
      </c>
      <c r="GL209">
        <v>3.1666666666999999</v>
      </c>
      <c r="GM209">
        <v>3.2033898304999999</v>
      </c>
      <c r="GN209">
        <v>3.2372881356000001</v>
      </c>
      <c r="GO209">
        <v>3.3333333333000001</v>
      </c>
      <c r="GP209">
        <v>0.421875</v>
      </c>
      <c r="GQ209">
        <v>0.34375</v>
      </c>
      <c r="GR209">
        <v>0.4375</v>
      </c>
      <c r="GS209">
        <v>0.375</v>
      </c>
      <c r="GT209">
        <v>0.390625</v>
      </c>
      <c r="GU209">
        <v>0.328125</v>
      </c>
      <c r="GV209">
        <v>3.125E-2</v>
      </c>
      <c r="GW209">
        <v>7.8125E-2</v>
      </c>
      <c r="GX209">
        <v>6.25E-2</v>
      </c>
      <c r="GY209">
        <v>7.8125E-2</v>
      </c>
      <c r="GZ209">
        <v>7.8125E-2</v>
      </c>
      <c r="HA209">
        <v>6.25E-2</v>
      </c>
      <c r="HB209">
        <v>0.28125</v>
      </c>
      <c r="HC209">
        <v>0.390625</v>
      </c>
      <c r="HD209">
        <v>0.34375</v>
      </c>
      <c r="HE209">
        <v>0.390625</v>
      </c>
      <c r="HF209">
        <v>0.375</v>
      </c>
      <c r="HG209">
        <v>0.484375</v>
      </c>
      <c r="HH209" t="s">
        <v>1048</v>
      </c>
      <c r="HJ209">
        <v>64</v>
      </c>
      <c r="HK209">
        <v>102</v>
      </c>
      <c r="HL209" t="s">
        <v>84</v>
      </c>
      <c r="HM209">
        <v>404</v>
      </c>
      <c r="HN209">
        <v>2</v>
      </c>
    </row>
    <row r="210" spans="1:222" x14ac:dyDescent="0.25">
      <c r="A210">
        <v>609791</v>
      </c>
      <c r="B210" t="s">
        <v>86</v>
      </c>
      <c r="C210" t="s">
        <v>38</v>
      </c>
      <c r="D210" t="s">
        <v>85</v>
      </c>
      <c r="E210" s="151">
        <v>0.43</v>
      </c>
      <c r="F210">
        <v>45</v>
      </c>
      <c r="G210" t="s">
        <v>40</v>
      </c>
      <c r="H210">
        <v>39</v>
      </c>
      <c r="I210" t="s">
        <v>49</v>
      </c>
      <c r="J210">
        <v>57</v>
      </c>
      <c r="K210" t="s">
        <v>40</v>
      </c>
      <c r="L210">
        <v>7.36</v>
      </c>
      <c r="M210" t="s">
        <v>38</v>
      </c>
      <c r="N210">
        <v>42.793791573999997</v>
      </c>
      <c r="O210">
        <v>97</v>
      </c>
      <c r="P210">
        <v>97</v>
      </c>
      <c r="Q210">
        <v>0</v>
      </c>
      <c r="R210">
        <v>94</v>
      </c>
      <c r="S210">
        <v>0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3.0927835099999999E-2</v>
      </c>
      <c r="Z210">
        <v>0</v>
      </c>
      <c r="AA210">
        <v>7.2164948500000006E-2</v>
      </c>
      <c r="AB210">
        <v>5.1546391800000001E-2</v>
      </c>
      <c r="AC210">
        <v>8.2474226799999995E-2</v>
      </c>
      <c r="AD210">
        <v>0.10309278349999999</v>
      </c>
      <c r="AE210">
        <v>0.1340206186</v>
      </c>
      <c r="AF210">
        <v>3.0927835099999999E-2</v>
      </c>
      <c r="AG210">
        <v>6.1855670100000003E-2</v>
      </c>
      <c r="AH210">
        <v>0.1340206186</v>
      </c>
      <c r="AI210">
        <v>0.24742268040000001</v>
      </c>
      <c r="AJ210">
        <v>0.23711340210000001</v>
      </c>
      <c r="AK210">
        <v>0.23711340210000001</v>
      </c>
      <c r="AL210">
        <v>0.34020618559999999</v>
      </c>
      <c r="AM210">
        <v>0.29896907220000002</v>
      </c>
      <c r="AN210">
        <v>1.03092784E-2</v>
      </c>
      <c r="AO210">
        <v>2.0618556699999999E-2</v>
      </c>
      <c r="AP210">
        <v>4.1237113399999997E-2</v>
      </c>
      <c r="AQ210">
        <v>2.0618556699999999E-2</v>
      </c>
      <c r="AR210">
        <v>3.0927835099999999E-2</v>
      </c>
      <c r="AS210">
        <v>0.60824742269999998</v>
      </c>
      <c r="AT210">
        <v>0.60824742269999998</v>
      </c>
      <c r="AU210">
        <v>0.61855670100000004</v>
      </c>
      <c r="AV210">
        <v>0.52577319590000005</v>
      </c>
      <c r="AW210">
        <v>0.4536082474</v>
      </c>
      <c r="AX210">
        <v>3.4479166666999999</v>
      </c>
      <c r="AY210">
        <v>3.4842105263000001</v>
      </c>
      <c r="AZ210">
        <v>3.4623655914000002</v>
      </c>
      <c r="BA210">
        <v>3.3684210526</v>
      </c>
      <c r="BB210">
        <v>3.1595744681000002</v>
      </c>
      <c r="BC210">
        <v>2.0618556699999999E-2</v>
      </c>
      <c r="BD210">
        <v>3.0927835099999999E-2</v>
      </c>
      <c r="BE210">
        <v>2.0618556699999999E-2</v>
      </c>
      <c r="BF210">
        <v>6.1855670100000003E-2</v>
      </c>
      <c r="BG210">
        <v>9.2783505200000005E-2</v>
      </c>
      <c r="BH210">
        <v>4.1237113399999997E-2</v>
      </c>
      <c r="BI210">
        <v>4.1237113399999997E-2</v>
      </c>
      <c r="BJ210">
        <v>4.1237113399999997E-2</v>
      </c>
      <c r="BK210">
        <v>8.2474226799999995E-2</v>
      </c>
      <c r="BL210">
        <v>9.2783505200000005E-2</v>
      </c>
      <c r="BM210">
        <v>7.2164948500000006E-2</v>
      </c>
      <c r="BN210">
        <v>0.12371134020000001</v>
      </c>
      <c r="BO210">
        <v>3.6701030927999998</v>
      </c>
      <c r="BP210">
        <v>3.6105263158000001</v>
      </c>
      <c r="BQ210">
        <v>3.4895833333000001</v>
      </c>
      <c r="BR210">
        <v>3.3617021277000001</v>
      </c>
      <c r="BS210">
        <v>3.3191489362</v>
      </c>
      <c r="BT210">
        <v>3.3829787233999999</v>
      </c>
      <c r="BU210">
        <v>0.1855670103</v>
      </c>
      <c r="BV210">
        <v>0.20618556699999999</v>
      </c>
      <c r="BW210">
        <v>0.27835051550000001</v>
      </c>
      <c r="BX210">
        <v>0.24742268040000001</v>
      </c>
      <c r="BY210">
        <v>0.23711340210000001</v>
      </c>
      <c r="BZ210">
        <v>0.2268041237</v>
      </c>
      <c r="CA210">
        <v>0</v>
      </c>
      <c r="CB210">
        <v>2.0618556699999999E-2</v>
      </c>
      <c r="CC210">
        <v>1.03092784E-2</v>
      </c>
      <c r="CD210">
        <v>3.0927835099999999E-2</v>
      </c>
      <c r="CE210">
        <v>3.0927835099999999E-2</v>
      </c>
      <c r="CF210">
        <v>3.0927835099999999E-2</v>
      </c>
      <c r="CG210">
        <v>0.75257731959999996</v>
      </c>
      <c r="CH210">
        <v>0.70103092779999998</v>
      </c>
      <c r="CI210">
        <v>0.60824742269999998</v>
      </c>
      <c r="CJ210">
        <v>0.56701030929999996</v>
      </c>
      <c r="CK210">
        <v>0.56701030929999996</v>
      </c>
      <c r="CL210">
        <v>0.57731958760000002</v>
      </c>
      <c r="CM210">
        <v>0.16494845359999999</v>
      </c>
      <c r="CN210">
        <v>1.03092784E-2</v>
      </c>
      <c r="CO210">
        <v>2.0618556699999999E-2</v>
      </c>
      <c r="CP210">
        <v>6.1855670100000003E-2</v>
      </c>
      <c r="CQ210">
        <v>5.1546391800000001E-2</v>
      </c>
      <c r="CR210">
        <v>8.2474226799999995E-2</v>
      </c>
      <c r="CS210">
        <v>2.0618556699999999E-2</v>
      </c>
      <c r="CT210">
        <v>6.1855670100000003E-2</v>
      </c>
      <c r="CU210">
        <v>0.1855670103</v>
      </c>
      <c r="CV210">
        <v>9.2783505200000005E-2</v>
      </c>
      <c r="CW210">
        <v>7.2164948500000006E-2</v>
      </c>
      <c r="CX210">
        <v>5.1546391800000001E-2</v>
      </c>
      <c r="CY210">
        <v>7.2164948500000006E-2</v>
      </c>
      <c r="CZ210">
        <v>0.12371134020000001</v>
      </c>
      <c r="DA210">
        <v>7.2164948500000006E-2</v>
      </c>
      <c r="DB210">
        <v>7.2164948500000006E-2</v>
      </c>
      <c r="DC210">
        <v>0.25773195879999999</v>
      </c>
      <c r="DD210">
        <v>0.19587628870000001</v>
      </c>
      <c r="DE210">
        <v>0.25773195879999999</v>
      </c>
      <c r="DF210">
        <v>0.25773195879999999</v>
      </c>
      <c r="DG210">
        <v>0.28865979380000001</v>
      </c>
      <c r="DH210">
        <v>0.34020618559999999</v>
      </c>
      <c r="DI210">
        <v>0.27835051550000001</v>
      </c>
      <c r="DJ210">
        <v>0.2680412371</v>
      </c>
      <c r="DK210">
        <v>0.35051546389999999</v>
      </c>
      <c r="DL210">
        <v>0.67010309280000002</v>
      </c>
      <c r="DM210">
        <v>0.59793814430000003</v>
      </c>
      <c r="DN210">
        <v>0.56701030929999996</v>
      </c>
      <c r="DO210">
        <v>0.52577319590000005</v>
      </c>
      <c r="DP210">
        <v>0.43298969069999999</v>
      </c>
      <c r="DQ210">
        <v>0.57731958760000002</v>
      </c>
      <c r="DR210">
        <v>0.5567010309</v>
      </c>
      <c r="DS210">
        <v>4.1237113399999997E-2</v>
      </c>
      <c r="DT210">
        <v>3.0927835099999999E-2</v>
      </c>
      <c r="DU210">
        <v>5.1546391800000001E-2</v>
      </c>
      <c r="DV210">
        <v>6.1855670100000003E-2</v>
      </c>
      <c r="DW210">
        <v>6.1855670100000003E-2</v>
      </c>
      <c r="DX210">
        <v>2.0618556699999999E-2</v>
      </c>
      <c r="DY210">
        <v>5.1546391800000001E-2</v>
      </c>
      <c r="DZ210">
        <v>4.1237113399999997E-2</v>
      </c>
      <c r="EA210">
        <v>2.8279569892</v>
      </c>
      <c r="EB210">
        <v>3.5744680850999999</v>
      </c>
      <c r="EC210">
        <v>3.5108695652000002</v>
      </c>
      <c r="ED210">
        <v>3.4175824175999998</v>
      </c>
      <c r="EE210">
        <v>3.3736263736000001</v>
      </c>
      <c r="EF210">
        <v>3.1473684210999999</v>
      </c>
      <c r="EG210">
        <v>3.4891304347999998</v>
      </c>
      <c r="EH210">
        <v>3.376344086</v>
      </c>
      <c r="EI210">
        <v>2.0618556699999999E-2</v>
      </c>
      <c r="EJ210">
        <v>3.0927835099999999E-2</v>
      </c>
      <c r="EK210">
        <v>2.0618556699999999E-2</v>
      </c>
      <c r="EL210">
        <v>2.0618556699999999E-2</v>
      </c>
      <c r="EM210">
        <v>0.1443298969</v>
      </c>
      <c r="EN210">
        <v>9.2783505200000005E-2</v>
      </c>
      <c r="EO210">
        <v>7.2164948500000006E-2</v>
      </c>
      <c r="EP210">
        <v>0.16494845359999999</v>
      </c>
      <c r="EQ210">
        <v>0.1134020619</v>
      </c>
      <c r="ER210">
        <v>0.24742268040000001</v>
      </c>
      <c r="ES210">
        <v>7.2164948500000006E-2</v>
      </c>
      <c r="ET210">
        <v>3.0927835099999999E-2</v>
      </c>
      <c r="EU210">
        <v>5.1546391800000001E-2</v>
      </c>
      <c r="EV210">
        <v>5.1546391800000001E-2</v>
      </c>
      <c r="EW210">
        <v>9.2783505200000005E-2</v>
      </c>
      <c r="EX210">
        <v>4.1237113399999997E-2</v>
      </c>
      <c r="EY210">
        <v>0.30927835050000002</v>
      </c>
      <c r="EZ210">
        <v>0.25773195879999999</v>
      </c>
      <c r="FA210">
        <v>0.32989690719999998</v>
      </c>
      <c r="FB210">
        <v>0.34020618559999999</v>
      </c>
      <c r="FC210">
        <v>0.3608247423</v>
      </c>
      <c r="FD210">
        <v>0.56701030929999996</v>
      </c>
      <c r="FE210">
        <v>0.57731958760000002</v>
      </c>
      <c r="FF210">
        <v>0.54639175259999995</v>
      </c>
      <c r="FG210">
        <v>0.47422680410000001</v>
      </c>
      <c r="FH210">
        <v>0.51546391749999998</v>
      </c>
      <c r="FI210">
        <v>5.1546391800000001E-2</v>
      </c>
      <c r="FJ210">
        <v>6.1855670100000003E-2</v>
      </c>
      <c r="FK210">
        <v>2.0618556699999999E-2</v>
      </c>
      <c r="FL210">
        <v>6.1855670100000003E-2</v>
      </c>
      <c r="FM210">
        <v>2.0618556699999999E-2</v>
      </c>
      <c r="FN210">
        <v>0</v>
      </c>
      <c r="FO210">
        <v>1.03092784E-2</v>
      </c>
      <c r="FP210">
        <v>1.03092784E-2</v>
      </c>
      <c r="FQ210">
        <v>0</v>
      </c>
      <c r="FR210">
        <v>1.03092784E-2</v>
      </c>
      <c r="FS210">
        <v>4.1237113399999997E-2</v>
      </c>
      <c r="FT210">
        <v>4.1237113399999997E-2</v>
      </c>
      <c r="FU210">
        <v>4.1237113399999997E-2</v>
      </c>
      <c r="FV210">
        <v>3.0927835099999999E-2</v>
      </c>
      <c r="FW210">
        <v>5.1546391800000001E-2</v>
      </c>
      <c r="FX210">
        <v>8.2474226799999995E-2</v>
      </c>
      <c r="FY210">
        <v>9.2783505200000005E-2</v>
      </c>
      <c r="FZ210">
        <v>5.1546391800000001E-2</v>
      </c>
      <c r="GA210">
        <v>7.2164948500000006E-2</v>
      </c>
      <c r="GB210">
        <v>4.1237113399999997E-2</v>
      </c>
      <c r="GC210">
        <v>7.2164948500000006E-2</v>
      </c>
      <c r="GD210">
        <v>0.1855670103</v>
      </c>
      <c r="GE210">
        <v>0.1134020619</v>
      </c>
      <c r="GF210">
        <v>0.10309278349999999</v>
      </c>
      <c r="GG210">
        <v>0.1340206186</v>
      </c>
      <c r="GH210">
        <v>0.1340206186</v>
      </c>
      <c r="GI210">
        <v>0.1340206186</v>
      </c>
      <c r="GJ210">
        <v>3</v>
      </c>
      <c r="GK210">
        <v>3.1063829787000001</v>
      </c>
      <c r="GL210">
        <v>3.2105263158000001</v>
      </c>
      <c r="GM210">
        <v>3.1290322581000001</v>
      </c>
      <c r="GN210">
        <v>3.1956521739000001</v>
      </c>
      <c r="GO210">
        <v>3.0744680850999999</v>
      </c>
      <c r="GP210">
        <v>0.3608247423</v>
      </c>
      <c r="GQ210">
        <v>0.3608247423</v>
      </c>
      <c r="GR210">
        <v>0.41237113399999997</v>
      </c>
      <c r="GS210">
        <v>0.35051546389999999</v>
      </c>
      <c r="GT210">
        <v>0.3711340206</v>
      </c>
      <c r="GU210">
        <v>0.41237113399999997</v>
      </c>
      <c r="GV210">
        <v>2.0618556699999999E-2</v>
      </c>
      <c r="GW210">
        <v>3.0927835099999999E-2</v>
      </c>
      <c r="GX210">
        <v>2.0618556699999999E-2</v>
      </c>
      <c r="GY210">
        <v>4.1237113399999997E-2</v>
      </c>
      <c r="GZ210">
        <v>5.1546391800000001E-2</v>
      </c>
      <c r="HA210">
        <v>3.0927835099999999E-2</v>
      </c>
      <c r="HB210">
        <v>0.35051546389999999</v>
      </c>
      <c r="HC210">
        <v>0.40206185570000003</v>
      </c>
      <c r="HD210">
        <v>0.41237113399999997</v>
      </c>
      <c r="HE210">
        <v>0.40206185570000003</v>
      </c>
      <c r="HF210">
        <v>0.40206185570000003</v>
      </c>
      <c r="HG210">
        <v>0.35051546389999999</v>
      </c>
      <c r="HH210" t="s">
        <v>1049</v>
      </c>
      <c r="HI210">
        <v>43</v>
      </c>
      <c r="HJ210">
        <v>97</v>
      </c>
      <c r="HK210">
        <v>193</v>
      </c>
      <c r="HL210" t="s">
        <v>86</v>
      </c>
      <c r="HM210">
        <v>451</v>
      </c>
      <c r="HN210">
        <v>2</v>
      </c>
    </row>
    <row r="211" spans="1:222" x14ac:dyDescent="0.25">
      <c r="A211">
        <v>609792</v>
      </c>
      <c r="B211" t="s">
        <v>87</v>
      </c>
      <c r="D211" t="s">
        <v>53</v>
      </c>
      <c r="E211" t="s">
        <v>45</v>
      </c>
      <c r="M211" t="s">
        <v>38</v>
      </c>
      <c r="FD211"/>
      <c r="HH211" t="s">
        <v>1050</v>
      </c>
      <c r="HL211" t="s">
        <v>87</v>
      </c>
      <c r="HM211">
        <v>1011</v>
      </c>
    </row>
    <row r="212" spans="1:222" x14ac:dyDescent="0.25">
      <c r="A212">
        <v>609793</v>
      </c>
      <c r="B212" t="s">
        <v>462</v>
      </c>
      <c r="D212" t="s">
        <v>85</v>
      </c>
      <c r="E212" t="s">
        <v>45</v>
      </c>
      <c r="M212" t="s">
        <v>38</v>
      </c>
      <c r="FD212"/>
      <c r="HH212" t="s">
        <v>1051</v>
      </c>
      <c r="HL212" t="s">
        <v>462</v>
      </c>
      <c r="HM212">
        <v>555</v>
      </c>
    </row>
    <row r="213" spans="1:222" x14ac:dyDescent="0.25">
      <c r="A213">
        <v>609794</v>
      </c>
      <c r="B213" t="s">
        <v>243</v>
      </c>
      <c r="C213" t="s">
        <v>38</v>
      </c>
      <c r="D213" t="s">
        <v>53</v>
      </c>
      <c r="E213" s="151">
        <v>0.42</v>
      </c>
      <c r="F213">
        <v>72</v>
      </c>
      <c r="G213" t="s">
        <v>39</v>
      </c>
      <c r="H213">
        <v>53</v>
      </c>
      <c r="I213" t="s">
        <v>40</v>
      </c>
      <c r="J213">
        <v>90</v>
      </c>
      <c r="K213" t="s">
        <v>62</v>
      </c>
      <c r="L213">
        <v>9.15</v>
      </c>
      <c r="M213" t="s">
        <v>38</v>
      </c>
      <c r="N213">
        <v>38.148148147999997</v>
      </c>
      <c r="O213">
        <v>90</v>
      </c>
      <c r="P213">
        <v>90</v>
      </c>
      <c r="Q213">
        <v>57</v>
      </c>
      <c r="R213">
        <v>4</v>
      </c>
      <c r="S213">
        <v>12</v>
      </c>
      <c r="T213">
        <v>3</v>
      </c>
      <c r="U213">
        <v>0</v>
      </c>
      <c r="V213">
        <v>0</v>
      </c>
      <c r="W213">
        <v>5</v>
      </c>
      <c r="X213">
        <v>7</v>
      </c>
      <c r="Y213">
        <v>1.11111111E-2</v>
      </c>
      <c r="Z213">
        <v>1.11111111E-2</v>
      </c>
      <c r="AA213">
        <v>2.2222222199999999E-2</v>
      </c>
      <c r="AB213">
        <v>1.11111111E-2</v>
      </c>
      <c r="AC213">
        <v>3.3333333299999997E-2</v>
      </c>
      <c r="AD213">
        <v>0</v>
      </c>
      <c r="AE213">
        <v>0</v>
      </c>
      <c r="AF213">
        <v>1.11111111E-2</v>
      </c>
      <c r="AG213">
        <v>0.11111111110000001</v>
      </c>
      <c r="AH213">
        <v>0.12222222219999999</v>
      </c>
      <c r="AI213">
        <v>0.2</v>
      </c>
      <c r="AJ213">
        <v>0.11111111110000001</v>
      </c>
      <c r="AK213">
        <v>0.17777777780000001</v>
      </c>
      <c r="AL213">
        <v>0.4222222222</v>
      </c>
      <c r="AM213">
        <v>0.34444444439999999</v>
      </c>
      <c r="AN213">
        <v>3.3333333299999997E-2</v>
      </c>
      <c r="AO213">
        <v>1.11111111E-2</v>
      </c>
      <c r="AP213">
        <v>1.11111111E-2</v>
      </c>
      <c r="AQ213">
        <v>1.11111111E-2</v>
      </c>
      <c r="AR213">
        <v>1.11111111E-2</v>
      </c>
      <c r="AS213">
        <v>0.75555555559999998</v>
      </c>
      <c r="AT213">
        <v>0.86666666670000003</v>
      </c>
      <c r="AU213">
        <v>0.77777777780000001</v>
      </c>
      <c r="AV213">
        <v>0.44444444440000003</v>
      </c>
      <c r="AW213">
        <v>0.48888888889999998</v>
      </c>
      <c r="AX213">
        <v>3.7586206896999999</v>
      </c>
      <c r="AY213">
        <v>3.8539325842999999</v>
      </c>
      <c r="AZ213">
        <v>3.7303370786999999</v>
      </c>
      <c r="BA213">
        <v>3.3146067416</v>
      </c>
      <c r="BB213">
        <v>3.3033707864999999</v>
      </c>
      <c r="BC213">
        <v>0</v>
      </c>
      <c r="BD213">
        <v>0</v>
      </c>
      <c r="BE213">
        <v>0</v>
      </c>
      <c r="BF213">
        <v>2.2222222199999999E-2</v>
      </c>
      <c r="BG213">
        <v>5.5555555600000001E-2</v>
      </c>
      <c r="BH213">
        <v>3.3333333299999997E-2</v>
      </c>
      <c r="BI213">
        <v>0</v>
      </c>
      <c r="BJ213">
        <v>3.3333333299999997E-2</v>
      </c>
      <c r="BK213">
        <v>4.4444444399999998E-2</v>
      </c>
      <c r="BL213">
        <v>0.1</v>
      </c>
      <c r="BM213">
        <v>0.15555555560000001</v>
      </c>
      <c r="BN213">
        <v>0.12222222219999999</v>
      </c>
      <c r="BO213">
        <v>3.8988764045000002</v>
      </c>
      <c r="BP213">
        <v>3.8</v>
      </c>
      <c r="BQ213">
        <v>3.7303370786999999</v>
      </c>
      <c r="BR213">
        <v>3.4494382022000001</v>
      </c>
      <c r="BS213">
        <v>3.3258426966000001</v>
      </c>
      <c r="BT213">
        <v>3.3888888889</v>
      </c>
      <c r="BU213">
        <v>0.1</v>
      </c>
      <c r="BV213">
        <v>0.1333333333</v>
      </c>
      <c r="BW213">
        <v>0.17777777780000001</v>
      </c>
      <c r="BX213">
        <v>0.27777777780000001</v>
      </c>
      <c r="BY213">
        <v>0.1888888889</v>
      </c>
      <c r="BZ213">
        <v>0.2666666667</v>
      </c>
      <c r="CA213">
        <v>1.11111111E-2</v>
      </c>
      <c r="CB213">
        <v>0</v>
      </c>
      <c r="CC213">
        <v>1.11111111E-2</v>
      </c>
      <c r="CD213">
        <v>1.11111111E-2</v>
      </c>
      <c r="CE213">
        <v>1.11111111E-2</v>
      </c>
      <c r="CF213">
        <v>0</v>
      </c>
      <c r="CG213">
        <v>0.88888888889999995</v>
      </c>
      <c r="CH213">
        <v>0.83333333330000003</v>
      </c>
      <c r="CI213">
        <v>0.76666666670000005</v>
      </c>
      <c r="CJ213">
        <v>0.58888888890000002</v>
      </c>
      <c r="CK213">
        <v>0.58888888890000002</v>
      </c>
      <c r="CL213">
        <v>0.57777777779999995</v>
      </c>
      <c r="CM213">
        <v>6.6666666700000002E-2</v>
      </c>
      <c r="CN213">
        <v>1.11111111E-2</v>
      </c>
      <c r="CO213">
        <v>1.11111111E-2</v>
      </c>
      <c r="CP213">
        <v>1.11111111E-2</v>
      </c>
      <c r="CQ213">
        <v>2.2222222199999999E-2</v>
      </c>
      <c r="CR213">
        <v>4.4444444399999998E-2</v>
      </c>
      <c r="CS213">
        <v>1.11111111E-2</v>
      </c>
      <c r="CT213">
        <v>0</v>
      </c>
      <c r="CU213">
        <v>8.8888888900000004E-2</v>
      </c>
      <c r="CV213">
        <v>1.11111111E-2</v>
      </c>
      <c r="CW213">
        <v>0</v>
      </c>
      <c r="CX213">
        <v>6.6666666700000002E-2</v>
      </c>
      <c r="CY213">
        <v>5.5555555600000001E-2</v>
      </c>
      <c r="CZ213">
        <v>0.14444444440000001</v>
      </c>
      <c r="DA213">
        <v>4.4444444399999998E-2</v>
      </c>
      <c r="DB213">
        <v>5.5555555600000001E-2</v>
      </c>
      <c r="DC213">
        <v>0.41111111109999998</v>
      </c>
      <c r="DD213">
        <v>0.2333333333</v>
      </c>
      <c r="DE213">
        <v>0.1888888889</v>
      </c>
      <c r="DF213">
        <v>0.15555555560000001</v>
      </c>
      <c r="DG213">
        <v>0.34444444439999999</v>
      </c>
      <c r="DH213">
        <v>0.34444444439999999</v>
      </c>
      <c r="DI213">
        <v>0.28888888889999997</v>
      </c>
      <c r="DJ213">
        <v>0.17777777780000001</v>
      </c>
      <c r="DK213">
        <v>0.41111111109999998</v>
      </c>
      <c r="DL213">
        <v>0.72222222219999999</v>
      </c>
      <c r="DM213">
        <v>0.78888888889999997</v>
      </c>
      <c r="DN213">
        <v>0.75555555559999998</v>
      </c>
      <c r="DO213">
        <v>0.56666666669999999</v>
      </c>
      <c r="DP213">
        <v>0.4222222222</v>
      </c>
      <c r="DQ213">
        <v>0.62222222220000001</v>
      </c>
      <c r="DR213">
        <v>0.74444444440000002</v>
      </c>
      <c r="DS213">
        <v>2.2222222199999999E-2</v>
      </c>
      <c r="DT213">
        <v>2.2222222199999999E-2</v>
      </c>
      <c r="DU213">
        <v>1.11111111E-2</v>
      </c>
      <c r="DV213">
        <v>1.11111111E-2</v>
      </c>
      <c r="DW213">
        <v>1.11111111E-2</v>
      </c>
      <c r="DX213">
        <v>4.4444444399999998E-2</v>
      </c>
      <c r="DY213">
        <v>3.3333333299999997E-2</v>
      </c>
      <c r="DZ213">
        <v>2.2222222199999999E-2</v>
      </c>
      <c r="EA213">
        <v>3.1931818181999998</v>
      </c>
      <c r="EB213">
        <v>3.7045454544999998</v>
      </c>
      <c r="EC213">
        <v>3.7752808989000002</v>
      </c>
      <c r="ED213">
        <v>3.6741573033999999</v>
      </c>
      <c r="EE213">
        <v>3.4719101123999998</v>
      </c>
      <c r="EF213">
        <v>3.1976744186000001</v>
      </c>
      <c r="EG213">
        <v>3.5747126436999999</v>
      </c>
      <c r="EH213">
        <v>3.7045454544999998</v>
      </c>
      <c r="EI213">
        <v>1.11111111E-2</v>
      </c>
      <c r="EJ213">
        <v>0</v>
      </c>
      <c r="EK213">
        <v>0</v>
      </c>
      <c r="EL213">
        <v>0</v>
      </c>
      <c r="EM213">
        <v>3.3333333299999997E-2</v>
      </c>
      <c r="EN213">
        <v>3.3333333299999997E-2</v>
      </c>
      <c r="EO213">
        <v>1.11111111E-2</v>
      </c>
      <c r="EP213">
        <v>0.1</v>
      </c>
      <c r="EQ213">
        <v>0.17777777780000001</v>
      </c>
      <c r="ER213">
        <v>0.58888888890000002</v>
      </c>
      <c r="ES213">
        <v>4.4444444399999998E-2</v>
      </c>
      <c r="ET213">
        <v>0</v>
      </c>
      <c r="EU213">
        <v>1.11111111E-2</v>
      </c>
      <c r="EV213">
        <v>0</v>
      </c>
      <c r="EW213">
        <v>0.1</v>
      </c>
      <c r="EX213">
        <v>0</v>
      </c>
      <c r="EY213">
        <v>0.1</v>
      </c>
      <c r="EZ213">
        <v>0.11111111110000001</v>
      </c>
      <c r="FA213">
        <v>0.1888888889</v>
      </c>
      <c r="FB213">
        <v>0.38888888890000001</v>
      </c>
      <c r="FC213">
        <v>0.11111111110000001</v>
      </c>
      <c r="FD213">
        <v>0.82222222219999996</v>
      </c>
      <c r="FE213">
        <v>0.83333333330000003</v>
      </c>
      <c r="FF213">
        <v>0.73333333329999995</v>
      </c>
      <c r="FG213">
        <v>0.32222222220000002</v>
      </c>
      <c r="FH213">
        <v>0.84444444439999999</v>
      </c>
      <c r="FI213">
        <v>3.3333333299999997E-2</v>
      </c>
      <c r="FJ213">
        <v>2.2222222199999999E-2</v>
      </c>
      <c r="FK213">
        <v>3.3333333299999997E-2</v>
      </c>
      <c r="FL213">
        <v>0.12222222219999999</v>
      </c>
      <c r="FM213">
        <v>2.2222222199999999E-2</v>
      </c>
      <c r="FN213">
        <v>1.11111111E-2</v>
      </c>
      <c r="FO213">
        <v>1.11111111E-2</v>
      </c>
      <c r="FP213">
        <v>2.2222222199999999E-2</v>
      </c>
      <c r="FQ213">
        <v>3.3333333299999997E-2</v>
      </c>
      <c r="FR213">
        <v>1.11111111E-2</v>
      </c>
      <c r="FS213">
        <v>3.3333333299999997E-2</v>
      </c>
      <c r="FT213">
        <v>1.11111111E-2</v>
      </c>
      <c r="FU213">
        <v>2.2222222199999999E-2</v>
      </c>
      <c r="FV213">
        <v>3.3333333299999997E-2</v>
      </c>
      <c r="FW213">
        <v>1.11111111E-2</v>
      </c>
      <c r="FX213">
        <v>7.7777777800000003E-2</v>
      </c>
      <c r="FY213">
        <v>3.3333333299999997E-2</v>
      </c>
      <c r="FZ213">
        <v>1.11111111E-2</v>
      </c>
      <c r="GA213">
        <v>3.3333333299999997E-2</v>
      </c>
      <c r="GB213">
        <v>4.4444444399999998E-2</v>
      </c>
      <c r="GC213">
        <v>3.3333333299999997E-2</v>
      </c>
      <c r="GD213">
        <v>0.22222222220000001</v>
      </c>
      <c r="GE213">
        <v>7.7777777800000003E-2</v>
      </c>
      <c r="GF213">
        <v>0.11111111110000001</v>
      </c>
      <c r="GG213">
        <v>0.1333333333</v>
      </c>
      <c r="GH213">
        <v>0.2</v>
      </c>
      <c r="GI213">
        <v>0.34444444439999999</v>
      </c>
      <c r="GJ213">
        <v>2.7640449438000001</v>
      </c>
      <c r="GK213">
        <v>3.2359550561999999</v>
      </c>
      <c r="GL213">
        <v>3.3258426966000001</v>
      </c>
      <c r="GM213">
        <v>3.0909090908999999</v>
      </c>
      <c r="GN213">
        <v>2.9146341463000001</v>
      </c>
      <c r="GO213">
        <v>2.7752808989000002</v>
      </c>
      <c r="GP213">
        <v>0.54444444439999995</v>
      </c>
      <c r="GQ213">
        <v>0.5</v>
      </c>
      <c r="GR213">
        <v>0.41111111109999998</v>
      </c>
      <c r="GS213">
        <v>0.52222222220000003</v>
      </c>
      <c r="GT213">
        <v>0.4555555556</v>
      </c>
      <c r="GU213">
        <v>0.4222222222</v>
      </c>
      <c r="GV213">
        <v>1.11111111E-2</v>
      </c>
      <c r="GW213">
        <v>1.11111111E-2</v>
      </c>
      <c r="GX213">
        <v>1.11111111E-2</v>
      </c>
      <c r="GY213">
        <v>2.2222222199999999E-2</v>
      </c>
      <c r="GZ213">
        <v>8.8888888900000004E-2</v>
      </c>
      <c r="HA213">
        <v>1.11111111E-2</v>
      </c>
      <c r="HB213">
        <v>0.14444444440000001</v>
      </c>
      <c r="HC213">
        <v>0.37777777779999999</v>
      </c>
      <c r="HD213">
        <v>0.4555555556</v>
      </c>
      <c r="HE213">
        <v>0.28888888889999997</v>
      </c>
      <c r="HF213">
        <v>0.2111111111</v>
      </c>
      <c r="HG213">
        <v>0.1888888889</v>
      </c>
      <c r="HH213" t="s">
        <v>1052</v>
      </c>
      <c r="HI213">
        <v>42</v>
      </c>
      <c r="HJ213">
        <v>90</v>
      </c>
      <c r="HK213">
        <v>103</v>
      </c>
      <c r="HL213" t="s">
        <v>243</v>
      </c>
      <c r="HM213">
        <v>270</v>
      </c>
      <c r="HN213">
        <v>2</v>
      </c>
    </row>
    <row r="214" spans="1:222" x14ac:dyDescent="0.25">
      <c r="A214">
        <v>609795</v>
      </c>
      <c r="B214" t="s">
        <v>185</v>
      </c>
      <c r="D214" t="s">
        <v>98</v>
      </c>
      <c r="E214" t="s">
        <v>45</v>
      </c>
      <c r="M214" t="s">
        <v>38</v>
      </c>
      <c r="FD214"/>
      <c r="HH214" t="s">
        <v>1053</v>
      </c>
      <c r="HL214" t="s">
        <v>185</v>
      </c>
      <c r="HM214">
        <v>237</v>
      </c>
    </row>
    <row r="215" spans="1:222" x14ac:dyDescent="0.25">
      <c r="A215">
        <v>609796</v>
      </c>
      <c r="B215" t="s">
        <v>91</v>
      </c>
      <c r="D215" t="s">
        <v>53</v>
      </c>
      <c r="E215" t="s">
        <v>45</v>
      </c>
      <c r="M215" t="s">
        <v>38</v>
      </c>
      <c r="FD215"/>
      <c r="HH215" t="s">
        <v>1054</v>
      </c>
      <c r="HL215" t="s">
        <v>91</v>
      </c>
      <c r="HM215">
        <v>1088</v>
      </c>
    </row>
    <row r="216" spans="1:222" x14ac:dyDescent="0.25">
      <c r="A216">
        <v>609797</v>
      </c>
      <c r="B216" t="s">
        <v>93</v>
      </c>
      <c r="D216" t="s">
        <v>94</v>
      </c>
      <c r="E216" t="s">
        <v>45</v>
      </c>
      <c r="M216" t="s">
        <v>38</v>
      </c>
      <c r="FD216"/>
      <c r="HH216" t="s">
        <v>1055</v>
      </c>
      <c r="HL216" t="s">
        <v>93</v>
      </c>
      <c r="HM216">
        <v>456</v>
      </c>
    </row>
    <row r="217" spans="1:222" x14ac:dyDescent="0.25">
      <c r="A217">
        <v>609798</v>
      </c>
      <c r="B217" t="s">
        <v>95</v>
      </c>
      <c r="D217" t="s">
        <v>53</v>
      </c>
      <c r="E217" t="s">
        <v>45</v>
      </c>
      <c r="M217" t="s">
        <v>38</v>
      </c>
      <c r="N217">
        <v>24.185248714</v>
      </c>
      <c r="O217">
        <v>93</v>
      </c>
      <c r="P217">
        <v>93</v>
      </c>
      <c r="Q217">
        <v>38</v>
      </c>
      <c r="R217">
        <v>1</v>
      </c>
      <c r="S217">
        <v>6</v>
      </c>
      <c r="T217">
        <v>32</v>
      </c>
      <c r="U217">
        <v>1</v>
      </c>
      <c r="V217">
        <v>0</v>
      </c>
      <c r="W217">
        <v>7</v>
      </c>
      <c r="X217">
        <v>4</v>
      </c>
      <c r="Y217">
        <v>1.0752688200000001E-2</v>
      </c>
      <c r="Z217">
        <v>1.0752688200000001E-2</v>
      </c>
      <c r="AA217">
        <v>1.0752688200000001E-2</v>
      </c>
      <c r="AB217">
        <v>3.2258064500000003E-2</v>
      </c>
      <c r="AC217">
        <v>5.3763440900000001E-2</v>
      </c>
      <c r="AD217">
        <v>0</v>
      </c>
      <c r="AE217">
        <v>2.15053763E-2</v>
      </c>
      <c r="AF217">
        <v>0</v>
      </c>
      <c r="AG217">
        <v>5.3763440900000001E-2</v>
      </c>
      <c r="AH217">
        <v>6.4516129000000005E-2</v>
      </c>
      <c r="AI217">
        <v>0.17204301080000001</v>
      </c>
      <c r="AJ217">
        <v>0.2688172043</v>
      </c>
      <c r="AK217">
        <v>8.6021505400000003E-2</v>
      </c>
      <c r="AL217">
        <v>0.30107526880000002</v>
      </c>
      <c r="AM217">
        <v>0.29032258059999999</v>
      </c>
      <c r="AN217">
        <v>0</v>
      </c>
      <c r="AO217">
        <v>3.2258064500000003E-2</v>
      </c>
      <c r="AP217">
        <v>0</v>
      </c>
      <c r="AQ217">
        <v>3.2258064500000003E-2</v>
      </c>
      <c r="AR217">
        <v>2.15053763E-2</v>
      </c>
      <c r="AS217">
        <v>0.81720430109999997</v>
      </c>
      <c r="AT217">
        <v>0.66666666669999997</v>
      </c>
      <c r="AU217">
        <v>0.90322580649999995</v>
      </c>
      <c r="AV217">
        <v>0.58064516129999999</v>
      </c>
      <c r="AW217">
        <v>0.56989247310000002</v>
      </c>
      <c r="AX217">
        <v>3.7956989246999999</v>
      </c>
      <c r="AY217">
        <v>3.6444444443999999</v>
      </c>
      <c r="AZ217">
        <v>3.8817204301000001</v>
      </c>
      <c r="BA217">
        <v>3.4777777778000001</v>
      </c>
      <c r="BB217">
        <v>3.4065934065999999</v>
      </c>
      <c r="BC217">
        <v>0</v>
      </c>
      <c r="BD217">
        <v>0</v>
      </c>
      <c r="BE217">
        <v>1.0752688200000001E-2</v>
      </c>
      <c r="BF217">
        <v>1.0752688200000001E-2</v>
      </c>
      <c r="BG217">
        <v>4.3010752700000002E-2</v>
      </c>
      <c r="BH217">
        <v>1.0752688200000001E-2</v>
      </c>
      <c r="BI217">
        <v>0</v>
      </c>
      <c r="BJ217">
        <v>1.0752688200000001E-2</v>
      </c>
      <c r="BK217">
        <v>5.3763440900000001E-2</v>
      </c>
      <c r="BL217">
        <v>6.4516129000000005E-2</v>
      </c>
      <c r="BM217">
        <v>9.6774193499999994E-2</v>
      </c>
      <c r="BN217">
        <v>7.5268817200000004E-2</v>
      </c>
      <c r="BO217">
        <v>3.9354838710000002</v>
      </c>
      <c r="BP217">
        <v>3.9032258065000001</v>
      </c>
      <c r="BQ217">
        <v>3.752688172</v>
      </c>
      <c r="BR217">
        <v>3.6774193548</v>
      </c>
      <c r="BS217">
        <v>3.5483870968</v>
      </c>
      <c r="BT217">
        <v>3.6881720429999998</v>
      </c>
      <c r="BU217">
        <v>6.4516129000000005E-2</v>
      </c>
      <c r="BV217">
        <v>7.5268817200000004E-2</v>
      </c>
      <c r="BW217">
        <v>0.10752688169999999</v>
      </c>
      <c r="BX217">
        <v>0.16129032260000001</v>
      </c>
      <c r="BY217">
        <v>0.12903225809999999</v>
      </c>
      <c r="BZ217">
        <v>0.12903225809999999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0.93548387099999997</v>
      </c>
      <c r="CH217">
        <v>0.91397849460000002</v>
      </c>
      <c r="CI217">
        <v>0.82795698920000005</v>
      </c>
      <c r="CJ217">
        <v>0.76344086020000002</v>
      </c>
      <c r="CK217">
        <v>0.7311827957</v>
      </c>
      <c r="CL217">
        <v>0.78494623659999996</v>
      </c>
      <c r="CM217">
        <v>7.5268817200000004E-2</v>
      </c>
      <c r="CN217">
        <v>0</v>
      </c>
      <c r="CO217">
        <v>0</v>
      </c>
      <c r="CP217">
        <v>0</v>
      </c>
      <c r="CQ217">
        <v>1.0752688200000001E-2</v>
      </c>
      <c r="CR217">
        <v>2.15053763E-2</v>
      </c>
      <c r="CS217">
        <v>0</v>
      </c>
      <c r="CT217">
        <v>2.15053763E-2</v>
      </c>
      <c r="CU217">
        <v>0.11827956990000001</v>
      </c>
      <c r="CV217">
        <v>3.2258064500000003E-2</v>
      </c>
      <c r="CW217">
        <v>1.0752688200000001E-2</v>
      </c>
      <c r="CX217">
        <v>8.6021505400000003E-2</v>
      </c>
      <c r="CY217">
        <v>4.3010752700000002E-2</v>
      </c>
      <c r="CZ217">
        <v>2.15053763E-2</v>
      </c>
      <c r="DA217">
        <v>1.0752688200000001E-2</v>
      </c>
      <c r="DB217">
        <v>2.15053763E-2</v>
      </c>
      <c r="DC217">
        <v>0.38709677419999999</v>
      </c>
      <c r="DD217">
        <v>0.27956989249999997</v>
      </c>
      <c r="DE217">
        <v>0.23655913980000001</v>
      </c>
      <c r="DF217">
        <v>0.15053763440000001</v>
      </c>
      <c r="DG217">
        <v>0.22580645160000001</v>
      </c>
      <c r="DH217">
        <v>0.2688172043</v>
      </c>
      <c r="DI217">
        <v>0.16129032260000001</v>
      </c>
      <c r="DJ217">
        <v>0.11827956990000001</v>
      </c>
      <c r="DK217">
        <v>0.37634408600000002</v>
      </c>
      <c r="DL217">
        <v>0.67741935480000004</v>
      </c>
      <c r="DM217">
        <v>0.7311827957</v>
      </c>
      <c r="DN217">
        <v>0.74193548389999997</v>
      </c>
      <c r="DO217">
        <v>0.70967741939999995</v>
      </c>
      <c r="DP217">
        <v>0.67741935480000004</v>
      </c>
      <c r="DQ217">
        <v>0.81720430109999997</v>
      </c>
      <c r="DR217">
        <v>0.82795698920000005</v>
      </c>
      <c r="DS217">
        <v>4.3010752700000002E-2</v>
      </c>
      <c r="DT217">
        <v>1.0752688200000001E-2</v>
      </c>
      <c r="DU217">
        <v>2.15053763E-2</v>
      </c>
      <c r="DV217">
        <v>2.15053763E-2</v>
      </c>
      <c r="DW217">
        <v>1.0752688200000001E-2</v>
      </c>
      <c r="DX217">
        <v>1.0752688200000001E-2</v>
      </c>
      <c r="DY217">
        <v>1.0752688200000001E-2</v>
      </c>
      <c r="DZ217">
        <v>1.0752688200000001E-2</v>
      </c>
      <c r="EA217">
        <v>3.1123595505999999</v>
      </c>
      <c r="EB217">
        <v>3.6521739129999999</v>
      </c>
      <c r="EC217">
        <v>3.7362637363000002</v>
      </c>
      <c r="ED217">
        <v>3.6703296703000001</v>
      </c>
      <c r="EE217">
        <v>3.6521739129999999</v>
      </c>
      <c r="EF217">
        <v>3.6195652173999999</v>
      </c>
      <c r="EG217">
        <v>3.8152173913</v>
      </c>
      <c r="EH217">
        <v>3.7717391303999999</v>
      </c>
      <c r="EI217">
        <v>0</v>
      </c>
      <c r="EJ217">
        <v>0</v>
      </c>
      <c r="EK217">
        <v>0</v>
      </c>
      <c r="EL217">
        <v>0</v>
      </c>
      <c r="EM217">
        <v>1.0752688200000001E-2</v>
      </c>
      <c r="EN217">
        <v>2.15053763E-2</v>
      </c>
      <c r="EO217">
        <v>5.3763440900000001E-2</v>
      </c>
      <c r="EP217">
        <v>8.6021505400000003E-2</v>
      </c>
      <c r="EQ217">
        <v>0.13978494620000001</v>
      </c>
      <c r="ER217">
        <v>0.66666666669999997</v>
      </c>
      <c r="ES217">
        <v>2.15053763E-2</v>
      </c>
      <c r="ET217">
        <v>0</v>
      </c>
      <c r="EU217">
        <v>1.0752688200000001E-2</v>
      </c>
      <c r="EV217">
        <v>1.0752688200000001E-2</v>
      </c>
      <c r="EW217">
        <v>0.12903225809999999</v>
      </c>
      <c r="EX217">
        <v>2.15053763E-2</v>
      </c>
      <c r="EY217">
        <v>0.25806451609999997</v>
      </c>
      <c r="EZ217">
        <v>0.29032258059999999</v>
      </c>
      <c r="FA217">
        <v>0.31182795699999999</v>
      </c>
      <c r="FB217">
        <v>0.37634408600000002</v>
      </c>
      <c r="FC217">
        <v>0.34408602150000001</v>
      </c>
      <c r="FD217">
        <v>0.69892473119999998</v>
      </c>
      <c r="FE217">
        <v>0.60215053760000004</v>
      </c>
      <c r="FF217">
        <v>0.50537634409999999</v>
      </c>
      <c r="FG217">
        <v>0.25806451609999997</v>
      </c>
      <c r="FH217">
        <v>0.59139784949999996</v>
      </c>
      <c r="FI217">
        <v>2.15053763E-2</v>
      </c>
      <c r="FJ217">
        <v>2.15053763E-2</v>
      </c>
      <c r="FK217">
        <v>6.4516129000000005E-2</v>
      </c>
      <c r="FL217">
        <v>7.5268817200000004E-2</v>
      </c>
      <c r="FM217">
        <v>1.0752688200000001E-2</v>
      </c>
      <c r="FN217">
        <v>1.0752688200000001E-2</v>
      </c>
      <c r="FO217">
        <v>5.3763440900000001E-2</v>
      </c>
      <c r="FP217">
        <v>8.6021505400000003E-2</v>
      </c>
      <c r="FQ217">
        <v>0.12903225809999999</v>
      </c>
      <c r="FR217">
        <v>2.15053763E-2</v>
      </c>
      <c r="FS217">
        <v>1.0752688200000001E-2</v>
      </c>
      <c r="FT217">
        <v>2.15053763E-2</v>
      </c>
      <c r="FU217">
        <v>2.15053763E-2</v>
      </c>
      <c r="FV217">
        <v>3.2258064500000003E-2</v>
      </c>
      <c r="FW217">
        <v>1.0752688200000001E-2</v>
      </c>
      <c r="FX217">
        <v>7.5268817200000004E-2</v>
      </c>
      <c r="FY217">
        <v>1.0752688200000001E-2</v>
      </c>
      <c r="FZ217">
        <v>1.0752688200000001E-2</v>
      </c>
      <c r="GA217">
        <v>3.2258064500000003E-2</v>
      </c>
      <c r="GB217">
        <v>5.3763440900000001E-2</v>
      </c>
      <c r="GC217">
        <v>2.15053763E-2</v>
      </c>
      <c r="GD217">
        <v>0.16129032260000001</v>
      </c>
      <c r="GE217">
        <v>0.10752688169999999</v>
      </c>
      <c r="GF217">
        <v>3.2258064500000003E-2</v>
      </c>
      <c r="GG217">
        <v>0.13978494620000001</v>
      </c>
      <c r="GH217">
        <v>0.12903225809999999</v>
      </c>
      <c r="GI217">
        <v>8.6021505400000003E-2</v>
      </c>
      <c r="GJ217">
        <v>2.9111111110999999</v>
      </c>
      <c r="GK217">
        <v>3.1976744186000001</v>
      </c>
      <c r="GL217">
        <v>3.3068181818000002</v>
      </c>
      <c r="GM217">
        <v>3.1279069766999998</v>
      </c>
      <c r="GN217">
        <v>3.0632911392</v>
      </c>
      <c r="GO217">
        <v>3.2921348314999999</v>
      </c>
      <c r="GP217">
        <v>0.50537634409999999</v>
      </c>
      <c r="GQ217">
        <v>0.49462365590000001</v>
      </c>
      <c r="GR217">
        <v>0.55913978490000005</v>
      </c>
      <c r="GS217">
        <v>0.43010752689999998</v>
      </c>
      <c r="GT217">
        <v>0.37634408600000002</v>
      </c>
      <c r="GU217">
        <v>0.44086021510000001</v>
      </c>
      <c r="GV217">
        <v>3.2258064500000003E-2</v>
      </c>
      <c r="GW217">
        <v>7.5268817200000004E-2</v>
      </c>
      <c r="GX217">
        <v>5.3763440900000001E-2</v>
      </c>
      <c r="GY217">
        <v>7.5268817200000004E-2</v>
      </c>
      <c r="GZ217">
        <v>0.15053763440000001</v>
      </c>
      <c r="HA217">
        <v>4.3010752700000002E-2</v>
      </c>
      <c r="HB217">
        <v>0.22580645160000001</v>
      </c>
      <c r="HC217">
        <v>0.31182795699999999</v>
      </c>
      <c r="HD217">
        <v>0.34408602150000001</v>
      </c>
      <c r="HE217">
        <v>0.32258064520000002</v>
      </c>
      <c r="HF217">
        <v>0.29032258059999999</v>
      </c>
      <c r="HG217">
        <v>0.40860215049999998</v>
      </c>
      <c r="HH217" t="s">
        <v>1056</v>
      </c>
      <c r="HJ217">
        <v>93</v>
      </c>
      <c r="HK217">
        <v>141</v>
      </c>
      <c r="HL217" t="s">
        <v>95</v>
      </c>
      <c r="HM217">
        <v>583</v>
      </c>
      <c r="HN217">
        <v>4</v>
      </c>
    </row>
    <row r="218" spans="1:222" x14ac:dyDescent="0.25">
      <c r="A218">
        <v>609799</v>
      </c>
      <c r="B218" t="s">
        <v>96</v>
      </c>
      <c r="C218" t="s">
        <v>38</v>
      </c>
      <c r="D218" t="s">
        <v>55</v>
      </c>
      <c r="E218" s="151">
        <v>0.63</v>
      </c>
      <c r="F218">
        <v>66</v>
      </c>
      <c r="G218" t="s">
        <v>39</v>
      </c>
      <c r="H218">
        <v>41</v>
      </c>
      <c r="I218" t="s">
        <v>40</v>
      </c>
      <c r="J218">
        <v>59</v>
      </c>
      <c r="K218" t="s">
        <v>40</v>
      </c>
      <c r="L218">
        <v>9.5299999999999994</v>
      </c>
      <c r="M218" t="s">
        <v>38</v>
      </c>
      <c r="N218">
        <v>8.8050314464999992</v>
      </c>
      <c r="O218">
        <v>59</v>
      </c>
      <c r="P218">
        <v>59</v>
      </c>
      <c r="Q218">
        <v>27</v>
      </c>
      <c r="R218">
        <v>2</v>
      </c>
      <c r="S218">
        <v>10</v>
      </c>
      <c r="T218">
        <v>11</v>
      </c>
      <c r="U218">
        <v>0</v>
      </c>
      <c r="V218">
        <v>0</v>
      </c>
      <c r="W218">
        <v>1</v>
      </c>
      <c r="X218">
        <v>2</v>
      </c>
      <c r="Y218">
        <v>3.3898305099999998E-2</v>
      </c>
      <c r="Z218">
        <v>0</v>
      </c>
      <c r="AA218">
        <v>0</v>
      </c>
      <c r="AB218">
        <v>0</v>
      </c>
      <c r="AC218">
        <v>0</v>
      </c>
      <c r="AD218">
        <v>6.7796610199999996E-2</v>
      </c>
      <c r="AE218">
        <v>3.3898305099999998E-2</v>
      </c>
      <c r="AF218">
        <v>1.6949152499999998E-2</v>
      </c>
      <c r="AG218">
        <v>0.10169491529999999</v>
      </c>
      <c r="AH218">
        <v>0.1525423729</v>
      </c>
      <c r="AI218">
        <v>0.25423728810000001</v>
      </c>
      <c r="AJ218">
        <v>0.10169491529999999</v>
      </c>
      <c r="AK218">
        <v>0.13559322030000001</v>
      </c>
      <c r="AL218">
        <v>0.32203389830000001</v>
      </c>
      <c r="AM218">
        <v>0.32203389830000001</v>
      </c>
      <c r="AN218">
        <v>0</v>
      </c>
      <c r="AO218">
        <v>1.6949152499999998E-2</v>
      </c>
      <c r="AP218">
        <v>0</v>
      </c>
      <c r="AQ218">
        <v>0</v>
      </c>
      <c r="AR218">
        <v>0</v>
      </c>
      <c r="AS218">
        <v>0.64406779660000002</v>
      </c>
      <c r="AT218">
        <v>0.84745762710000005</v>
      </c>
      <c r="AU218">
        <v>0.84745762710000005</v>
      </c>
      <c r="AV218">
        <v>0.57627118639999997</v>
      </c>
      <c r="AW218">
        <v>0.52542372879999999</v>
      </c>
      <c r="AX218">
        <v>3.5084745762999998</v>
      </c>
      <c r="AY218">
        <v>3.8275862069</v>
      </c>
      <c r="AZ218">
        <v>3.8305084746000002</v>
      </c>
      <c r="BA218">
        <v>3.4745762712000001</v>
      </c>
      <c r="BB218">
        <v>3.3728813559000002</v>
      </c>
      <c r="BC218">
        <v>0</v>
      </c>
      <c r="BD218">
        <v>0</v>
      </c>
      <c r="BE218">
        <v>0</v>
      </c>
      <c r="BF218">
        <v>1.6949152499999998E-2</v>
      </c>
      <c r="BG218">
        <v>3.3898305099999998E-2</v>
      </c>
      <c r="BH218">
        <v>1.6949152499999998E-2</v>
      </c>
      <c r="BI218">
        <v>0</v>
      </c>
      <c r="BJ218">
        <v>1.6949152499999998E-2</v>
      </c>
      <c r="BK218">
        <v>1.6949152499999998E-2</v>
      </c>
      <c r="BL218">
        <v>5.08474576E-2</v>
      </c>
      <c r="BM218">
        <v>0.1186440678</v>
      </c>
      <c r="BN218">
        <v>6.7796610199999996E-2</v>
      </c>
      <c r="BO218">
        <v>3.8305084746000002</v>
      </c>
      <c r="BP218">
        <v>3.8305084746000002</v>
      </c>
      <c r="BQ218">
        <v>3.7288135592999998</v>
      </c>
      <c r="BR218">
        <v>3.6610169492</v>
      </c>
      <c r="BS218">
        <v>3.4237288135999999</v>
      </c>
      <c r="BT218">
        <v>3.5593220339</v>
      </c>
      <c r="BU218">
        <v>0.16949152540000001</v>
      </c>
      <c r="BV218">
        <v>0.13559322030000001</v>
      </c>
      <c r="BW218">
        <v>0.23728813560000001</v>
      </c>
      <c r="BX218">
        <v>0.186440678</v>
      </c>
      <c r="BY218">
        <v>0.23728813560000001</v>
      </c>
      <c r="BZ218">
        <v>0.25423728810000001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0.83050847459999999</v>
      </c>
      <c r="CH218">
        <v>0.84745762710000005</v>
      </c>
      <c r="CI218">
        <v>0.74576271189999999</v>
      </c>
      <c r="CJ218">
        <v>0.74576271189999999</v>
      </c>
      <c r="CK218">
        <v>0.61016949149999999</v>
      </c>
      <c r="CL218">
        <v>0.66101694919999998</v>
      </c>
      <c r="CM218">
        <v>1.6949152499999998E-2</v>
      </c>
      <c r="CN218">
        <v>0</v>
      </c>
      <c r="CO218">
        <v>0</v>
      </c>
      <c r="CP218">
        <v>0</v>
      </c>
      <c r="CQ218">
        <v>1.6949152499999998E-2</v>
      </c>
      <c r="CR218">
        <v>0</v>
      </c>
      <c r="CS218">
        <v>0</v>
      </c>
      <c r="CT218">
        <v>0</v>
      </c>
      <c r="CU218">
        <v>0.1525423729</v>
      </c>
      <c r="CV218">
        <v>0</v>
      </c>
      <c r="CW218">
        <v>0</v>
      </c>
      <c r="CX218">
        <v>5.08474576E-2</v>
      </c>
      <c r="CY218">
        <v>6.7796610199999996E-2</v>
      </c>
      <c r="CZ218">
        <v>8.4745762700000005E-2</v>
      </c>
      <c r="DA218">
        <v>3.3898305099999998E-2</v>
      </c>
      <c r="DB218">
        <v>6.7796610199999996E-2</v>
      </c>
      <c r="DC218">
        <v>0.38983050850000001</v>
      </c>
      <c r="DD218">
        <v>0.28813559319999998</v>
      </c>
      <c r="DE218">
        <v>0.3050847458</v>
      </c>
      <c r="DF218">
        <v>0.20338983050000001</v>
      </c>
      <c r="DG218">
        <v>0.27118644069999998</v>
      </c>
      <c r="DH218">
        <v>0.35593220339999998</v>
      </c>
      <c r="DI218">
        <v>0.27118644069999998</v>
      </c>
      <c r="DJ218">
        <v>0.16949152540000001</v>
      </c>
      <c r="DK218">
        <v>0.35593220339999998</v>
      </c>
      <c r="DL218">
        <v>0.64406779660000002</v>
      </c>
      <c r="DM218">
        <v>0.62711864409999996</v>
      </c>
      <c r="DN218">
        <v>0.67796610170000005</v>
      </c>
      <c r="DO218">
        <v>0.55932203390000002</v>
      </c>
      <c r="DP218">
        <v>0.45762711859999999</v>
      </c>
      <c r="DQ218">
        <v>0.61016949149999999</v>
      </c>
      <c r="DR218">
        <v>0.67796610170000005</v>
      </c>
      <c r="DS218">
        <v>8.4745762700000005E-2</v>
      </c>
      <c r="DT218">
        <v>6.7796610199999996E-2</v>
      </c>
      <c r="DU218">
        <v>6.7796610199999996E-2</v>
      </c>
      <c r="DV218">
        <v>6.7796610199999996E-2</v>
      </c>
      <c r="DW218">
        <v>8.4745762700000005E-2</v>
      </c>
      <c r="DX218">
        <v>0.10169491529999999</v>
      </c>
      <c r="DY218">
        <v>8.4745762700000005E-2</v>
      </c>
      <c r="DZ218">
        <v>8.4745762700000005E-2</v>
      </c>
      <c r="EA218">
        <v>3.1851851851999999</v>
      </c>
      <c r="EB218">
        <v>3.6909090909</v>
      </c>
      <c r="EC218">
        <v>3.6727272727</v>
      </c>
      <c r="ED218">
        <v>3.6727272727</v>
      </c>
      <c r="EE218">
        <v>3.5</v>
      </c>
      <c r="EF218">
        <v>3.4150943396</v>
      </c>
      <c r="EG218">
        <v>3.6296296296000001</v>
      </c>
      <c r="EH218">
        <v>3.6666666666999999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1.6949152499999998E-2</v>
      </c>
      <c r="EP218">
        <v>8.4745762700000005E-2</v>
      </c>
      <c r="EQ218">
        <v>0.2203389831</v>
      </c>
      <c r="ER218">
        <v>0.61016949149999999</v>
      </c>
      <c r="ES218">
        <v>6.7796610199999996E-2</v>
      </c>
      <c r="ET218">
        <v>0</v>
      </c>
      <c r="EU218">
        <v>0</v>
      </c>
      <c r="EV218">
        <v>0</v>
      </c>
      <c r="EW218">
        <v>6.7796610199999996E-2</v>
      </c>
      <c r="EX218">
        <v>1.6949152499999998E-2</v>
      </c>
      <c r="EY218">
        <v>0.2203389831</v>
      </c>
      <c r="EZ218">
        <v>0.2203389831</v>
      </c>
      <c r="FA218">
        <v>0.25423728810000001</v>
      </c>
      <c r="FB218">
        <v>0.42372881359999998</v>
      </c>
      <c r="FC218">
        <v>0.23728813560000001</v>
      </c>
      <c r="FD218">
        <v>0.6949152542</v>
      </c>
      <c r="FE218">
        <v>0.6949152542</v>
      </c>
      <c r="FF218">
        <v>0.66101694919999998</v>
      </c>
      <c r="FG218">
        <v>0.35593220339999998</v>
      </c>
      <c r="FH218">
        <v>0.66101694919999998</v>
      </c>
      <c r="FI218">
        <v>1.6949152499999998E-2</v>
      </c>
      <c r="FJ218">
        <v>1.6949152499999998E-2</v>
      </c>
      <c r="FK218">
        <v>0</v>
      </c>
      <c r="FL218">
        <v>3.3898305099999998E-2</v>
      </c>
      <c r="FM218">
        <v>1.6949152499999998E-2</v>
      </c>
      <c r="FN218">
        <v>0</v>
      </c>
      <c r="FO218">
        <v>0</v>
      </c>
      <c r="FP218">
        <v>0</v>
      </c>
      <c r="FQ218">
        <v>5.08474576E-2</v>
      </c>
      <c r="FR218">
        <v>0</v>
      </c>
      <c r="FS218">
        <v>6.7796610199999996E-2</v>
      </c>
      <c r="FT218">
        <v>6.7796610199999996E-2</v>
      </c>
      <c r="FU218">
        <v>8.4745762700000005E-2</v>
      </c>
      <c r="FV218">
        <v>6.7796610199999996E-2</v>
      </c>
      <c r="FW218">
        <v>6.7796610199999996E-2</v>
      </c>
      <c r="FX218">
        <v>5.08474576E-2</v>
      </c>
      <c r="FY218">
        <v>0</v>
      </c>
      <c r="FZ218">
        <v>0</v>
      </c>
      <c r="GA218">
        <v>1.6949152499999998E-2</v>
      </c>
      <c r="GB218">
        <v>5.08474576E-2</v>
      </c>
      <c r="GC218">
        <v>0</v>
      </c>
      <c r="GD218">
        <v>0.35593220339999998</v>
      </c>
      <c r="GE218">
        <v>6.7796610199999996E-2</v>
      </c>
      <c r="GF218">
        <v>5.08474576E-2</v>
      </c>
      <c r="GG218">
        <v>0.1525423729</v>
      </c>
      <c r="GH218">
        <v>0.13559322030000001</v>
      </c>
      <c r="GI218">
        <v>0.13559322030000001</v>
      </c>
      <c r="GJ218">
        <v>2.7037037037</v>
      </c>
      <c r="GK218">
        <v>3.25</v>
      </c>
      <c r="GL218">
        <v>3.2909090909000001</v>
      </c>
      <c r="GM218">
        <v>3.1296296296000001</v>
      </c>
      <c r="GN218">
        <v>3.0416666666999999</v>
      </c>
      <c r="GO218">
        <v>3.2545454545000001</v>
      </c>
      <c r="GP218">
        <v>0.32203389830000001</v>
      </c>
      <c r="GQ218">
        <v>0.52542372879999999</v>
      </c>
      <c r="GR218">
        <v>0.55932203390000002</v>
      </c>
      <c r="GS218">
        <v>0.44067796609999998</v>
      </c>
      <c r="GT218">
        <v>0.35593220339999998</v>
      </c>
      <c r="GU218">
        <v>0.42372881359999998</v>
      </c>
      <c r="GV218">
        <v>8.4745762700000005E-2</v>
      </c>
      <c r="GW218">
        <v>0.1186440678</v>
      </c>
      <c r="GX218">
        <v>6.7796610199999996E-2</v>
      </c>
      <c r="GY218">
        <v>8.4745762700000005E-2</v>
      </c>
      <c r="GZ218">
        <v>0.186440678</v>
      </c>
      <c r="HA218">
        <v>6.7796610199999996E-2</v>
      </c>
      <c r="HB218">
        <v>0.186440678</v>
      </c>
      <c r="HC218">
        <v>0.28813559319999998</v>
      </c>
      <c r="HD218">
        <v>0.32203389830000001</v>
      </c>
      <c r="HE218">
        <v>0.3050847458</v>
      </c>
      <c r="HF218">
        <v>0.27118644069999998</v>
      </c>
      <c r="HG218">
        <v>0.37288135589999999</v>
      </c>
      <c r="HH218" t="s">
        <v>1057</v>
      </c>
      <c r="HI218">
        <v>63</v>
      </c>
      <c r="HJ218">
        <v>59</v>
      </c>
      <c r="HK218">
        <v>84</v>
      </c>
      <c r="HL218" t="s">
        <v>96</v>
      </c>
      <c r="HM218">
        <v>954</v>
      </c>
      <c r="HN218">
        <v>6</v>
      </c>
    </row>
    <row r="219" spans="1:222" x14ac:dyDescent="0.25">
      <c r="A219">
        <v>609800</v>
      </c>
      <c r="B219" t="s">
        <v>99</v>
      </c>
      <c r="C219" t="s">
        <v>38</v>
      </c>
      <c r="D219" t="s">
        <v>58</v>
      </c>
      <c r="E219" s="151">
        <v>0.72</v>
      </c>
      <c r="F219">
        <v>64</v>
      </c>
      <c r="G219" t="s">
        <v>39</v>
      </c>
      <c r="H219">
        <v>36</v>
      </c>
      <c r="I219" t="s">
        <v>49</v>
      </c>
      <c r="J219">
        <v>48</v>
      </c>
      <c r="K219" t="s">
        <v>40</v>
      </c>
      <c r="L219">
        <v>7.58</v>
      </c>
      <c r="M219" t="s">
        <v>38</v>
      </c>
      <c r="N219">
        <v>71.710526315999999</v>
      </c>
      <c r="O219">
        <v>138</v>
      </c>
      <c r="P219">
        <v>138</v>
      </c>
      <c r="Q219">
        <v>1</v>
      </c>
      <c r="R219">
        <v>127</v>
      </c>
      <c r="S219">
        <v>0</v>
      </c>
      <c r="T219">
        <v>1</v>
      </c>
      <c r="U219">
        <v>1</v>
      </c>
      <c r="V219">
        <v>0</v>
      </c>
      <c r="W219">
        <v>0</v>
      </c>
      <c r="X219">
        <v>5</v>
      </c>
      <c r="Y219">
        <v>0</v>
      </c>
      <c r="Z219">
        <v>7.2463768E-3</v>
      </c>
      <c r="AA219">
        <v>1.44927536E-2</v>
      </c>
      <c r="AB219">
        <v>4.3478260900000003E-2</v>
      </c>
      <c r="AC219">
        <v>7.9710144900000002E-2</v>
      </c>
      <c r="AD219">
        <v>5.0724637699999998E-2</v>
      </c>
      <c r="AE219">
        <v>2.89855072E-2</v>
      </c>
      <c r="AF219">
        <v>2.89855072E-2</v>
      </c>
      <c r="AG219">
        <v>6.5217391299999997E-2</v>
      </c>
      <c r="AH219">
        <v>0.1231884058</v>
      </c>
      <c r="AI219">
        <v>0.1956521739</v>
      </c>
      <c r="AJ219">
        <v>0.26086956519999999</v>
      </c>
      <c r="AK219">
        <v>0.22463768119999999</v>
      </c>
      <c r="AL219">
        <v>0.3043478261</v>
      </c>
      <c r="AM219">
        <v>0.21014492749999999</v>
      </c>
      <c r="AN219">
        <v>7.2463768E-3</v>
      </c>
      <c r="AO219">
        <v>2.1739130400000001E-2</v>
      </c>
      <c r="AP219">
        <v>3.62318841E-2</v>
      </c>
      <c r="AQ219">
        <v>2.89855072E-2</v>
      </c>
      <c r="AR219">
        <v>2.1739130400000001E-2</v>
      </c>
      <c r="AS219">
        <v>0.74637681160000002</v>
      </c>
      <c r="AT219">
        <v>0.68115942029999998</v>
      </c>
      <c r="AU219">
        <v>0.6956521739</v>
      </c>
      <c r="AV219">
        <v>0.55797101449999997</v>
      </c>
      <c r="AW219">
        <v>0.56521739130000004</v>
      </c>
      <c r="AX219">
        <v>3.7007299269999998</v>
      </c>
      <c r="AY219">
        <v>3.6518518519000001</v>
      </c>
      <c r="AZ219">
        <v>3.6616541353000001</v>
      </c>
      <c r="BA219">
        <v>3.4179104478000002</v>
      </c>
      <c r="BB219">
        <v>3.2888888888999999</v>
      </c>
      <c r="BC219">
        <v>7.2463768E-3</v>
      </c>
      <c r="BD219">
        <v>7.2463768E-3</v>
      </c>
      <c r="BE219">
        <v>2.1739130400000001E-2</v>
      </c>
      <c r="BF219">
        <v>7.2463768100000006E-2</v>
      </c>
      <c r="BG219">
        <v>0.13043478259999999</v>
      </c>
      <c r="BH219">
        <v>7.2463768100000006E-2</v>
      </c>
      <c r="BI219">
        <v>7.2463768100000006E-2</v>
      </c>
      <c r="BJ219">
        <v>5.0724637699999998E-2</v>
      </c>
      <c r="BK219">
        <v>9.4202898600000001E-2</v>
      </c>
      <c r="BL219">
        <v>0.10869565220000001</v>
      </c>
      <c r="BM219">
        <v>8.6956521699999997E-2</v>
      </c>
      <c r="BN219">
        <v>9.4202898600000001E-2</v>
      </c>
      <c r="BO219">
        <v>3.7205882353000002</v>
      </c>
      <c r="BP219">
        <v>3.7205882353000002</v>
      </c>
      <c r="BQ219">
        <v>3.3939393939000002</v>
      </c>
      <c r="BR219">
        <v>3.3157894737000002</v>
      </c>
      <c r="BS219">
        <v>3.2105263158000001</v>
      </c>
      <c r="BT219">
        <v>3.3333333333000001</v>
      </c>
      <c r="BU219">
        <v>0.10869565220000001</v>
      </c>
      <c r="BV219">
        <v>0.15217391299999999</v>
      </c>
      <c r="BW219">
        <v>0.32608695650000002</v>
      </c>
      <c r="BX219">
        <v>0.22463768119999999</v>
      </c>
      <c r="BY219">
        <v>0.1956521739</v>
      </c>
      <c r="BZ219">
        <v>0.2463768116</v>
      </c>
      <c r="CA219">
        <v>1.44927536E-2</v>
      </c>
      <c r="CB219">
        <v>1.44927536E-2</v>
      </c>
      <c r="CC219">
        <v>4.3478260900000003E-2</v>
      </c>
      <c r="CD219">
        <v>3.62318841E-2</v>
      </c>
      <c r="CE219">
        <v>3.62318841E-2</v>
      </c>
      <c r="CF219">
        <v>2.1739130400000001E-2</v>
      </c>
      <c r="CG219">
        <v>0.79710144930000004</v>
      </c>
      <c r="CH219">
        <v>0.77536231879999995</v>
      </c>
      <c r="CI219">
        <v>0.51449275360000002</v>
      </c>
      <c r="CJ219">
        <v>0.55797101449999997</v>
      </c>
      <c r="CK219">
        <v>0.55072463770000002</v>
      </c>
      <c r="CL219">
        <v>0.56521739130000004</v>
      </c>
      <c r="CM219">
        <v>0.16666666669999999</v>
      </c>
      <c r="CN219">
        <v>0</v>
      </c>
      <c r="CO219">
        <v>1.44927536E-2</v>
      </c>
      <c r="CP219">
        <v>2.1739130400000001E-2</v>
      </c>
      <c r="CQ219">
        <v>2.1739130400000001E-2</v>
      </c>
      <c r="CR219">
        <v>2.89855072E-2</v>
      </c>
      <c r="CS219">
        <v>2.89855072E-2</v>
      </c>
      <c r="CT219">
        <v>2.1739130400000001E-2</v>
      </c>
      <c r="CU219">
        <v>0.268115942</v>
      </c>
      <c r="CV219">
        <v>7.9710144900000002E-2</v>
      </c>
      <c r="CW219">
        <v>6.5217391299999997E-2</v>
      </c>
      <c r="CX219">
        <v>9.4202898600000001E-2</v>
      </c>
      <c r="CY219">
        <v>0.13043478259999999</v>
      </c>
      <c r="CZ219">
        <v>0.1376811594</v>
      </c>
      <c r="DA219">
        <v>4.3478260900000003E-2</v>
      </c>
      <c r="DB219">
        <v>7.2463768100000006E-2</v>
      </c>
      <c r="DC219">
        <v>0.2173913043</v>
      </c>
      <c r="DD219">
        <v>0.2463768116</v>
      </c>
      <c r="DE219">
        <v>0.31159420290000001</v>
      </c>
      <c r="DF219">
        <v>0.25362318839999998</v>
      </c>
      <c r="DG219">
        <v>0.3043478261</v>
      </c>
      <c r="DH219">
        <v>0.29710144929999999</v>
      </c>
      <c r="DI219">
        <v>0.23913043480000001</v>
      </c>
      <c r="DJ219">
        <v>0.25362318839999998</v>
      </c>
      <c r="DK219">
        <v>0.27536231880000001</v>
      </c>
      <c r="DL219">
        <v>0.60144927540000004</v>
      </c>
      <c r="DM219">
        <v>0.5362318841</v>
      </c>
      <c r="DN219">
        <v>0.55797101449999997</v>
      </c>
      <c r="DO219">
        <v>0.44927536229999998</v>
      </c>
      <c r="DP219">
        <v>0.47826086960000003</v>
      </c>
      <c r="DQ219">
        <v>0.60869565219999999</v>
      </c>
      <c r="DR219">
        <v>0.57971014489999995</v>
      </c>
      <c r="DS219">
        <v>7.2463768100000006E-2</v>
      </c>
      <c r="DT219">
        <v>7.2463768100000006E-2</v>
      </c>
      <c r="DU219">
        <v>7.2463768100000006E-2</v>
      </c>
      <c r="DV219">
        <v>7.2463768100000006E-2</v>
      </c>
      <c r="DW219">
        <v>9.4202898600000001E-2</v>
      </c>
      <c r="DX219">
        <v>5.7971014500000001E-2</v>
      </c>
      <c r="DY219">
        <v>7.9710144900000002E-2</v>
      </c>
      <c r="DZ219">
        <v>7.2463768100000006E-2</v>
      </c>
      <c r="EA219">
        <v>2.6484375</v>
      </c>
      <c r="EB219">
        <v>3.5625</v>
      </c>
      <c r="EC219">
        <v>3.4765625</v>
      </c>
      <c r="ED219">
        <v>3.453125</v>
      </c>
      <c r="EE219">
        <v>3.3039999999999998</v>
      </c>
      <c r="EF219">
        <v>3.3</v>
      </c>
      <c r="EG219">
        <v>3.5511811024000002</v>
      </c>
      <c r="EH219">
        <v>3.5</v>
      </c>
      <c r="EI219">
        <v>2.1739130400000001E-2</v>
      </c>
      <c r="EJ219">
        <v>1.44927536E-2</v>
      </c>
      <c r="EK219">
        <v>2.1739130400000001E-2</v>
      </c>
      <c r="EL219">
        <v>6.5217391299999997E-2</v>
      </c>
      <c r="EM219">
        <v>7.2463768100000006E-2</v>
      </c>
      <c r="EN219">
        <v>4.3478260900000003E-2</v>
      </c>
      <c r="EO219">
        <v>0.115942029</v>
      </c>
      <c r="EP219">
        <v>0.18115942030000001</v>
      </c>
      <c r="EQ219">
        <v>8.6956521699999997E-2</v>
      </c>
      <c r="ER219">
        <v>0.28260869570000002</v>
      </c>
      <c r="ES219">
        <v>9.4202898600000001E-2</v>
      </c>
      <c r="ET219">
        <v>2.1739130400000001E-2</v>
      </c>
      <c r="EU219">
        <v>4.3478260900000003E-2</v>
      </c>
      <c r="EV219">
        <v>6.5217391299999997E-2</v>
      </c>
      <c r="EW219">
        <v>5.7971014500000001E-2</v>
      </c>
      <c r="EX219">
        <v>2.1739130400000001E-2</v>
      </c>
      <c r="EY219">
        <v>0.37681159419999999</v>
      </c>
      <c r="EZ219">
        <v>0.31159420290000001</v>
      </c>
      <c r="FA219">
        <v>0.34782608700000001</v>
      </c>
      <c r="FB219">
        <v>0.33333333329999998</v>
      </c>
      <c r="FC219">
        <v>0.384057971</v>
      </c>
      <c r="FD219">
        <v>0.384057971</v>
      </c>
      <c r="FE219">
        <v>0.44202898550000003</v>
      </c>
      <c r="FF219">
        <v>0.40579710140000003</v>
      </c>
      <c r="FG219">
        <v>0.384057971</v>
      </c>
      <c r="FH219">
        <v>0.48550724639999998</v>
      </c>
      <c r="FI219">
        <v>0.13043478259999999</v>
      </c>
      <c r="FJ219">
        <v>0.10869565220000001</v>
      </c>
      <c r="FK219">
        <v>9.4202898600000001E-2</v>
      </c>
      <c r="FL219">
        <v>0.115942029</v>
      </c>
      <c r="FM219">
        <v>2.1739130400000001E-2</v>
      </c>
      <c r="FN219">
        <v>1.44927536E-2</v>
      </c>
      <c r="FO219">
        <v>2.89855072E-2</v>
      </c>
      <c r="FP219">
        <v>1.44927536E-2</v>
      </c>
      <c r="FQ219">
        <v>1.44927536E-2</v>
      </c>
      <c r="FR219">
        <v>1.44927536E-2</v>
      </c>
      <c r="FS219">
        <v>7.2463768100000006E-2</v>
      </c>
      <c r="FT219">
        <v>6.5217391299999997E-2</v>
      </c>
      <c r="FU219">
        <v>7.2463768100000006E-2</v>
      </c>
      <c r="FV219">
        <v>9.4202898600000001E-2</v>
      </c>
      <c r="FW219">
        <v>7.2463768100000006E-2</v>
      </c>
      <c r="FX219">
        <v>5.7971014500000001E-2</v>
      </c>
      <c r="FY219">
        <v>6.5217391299999997E-2</v>
      </c>
      <c r="FZ219">
        <v>4.3478260900000003E-2</v>
      </c>
      <c r="GA219">
        <v>6.5217391299999997E-2</v>
      </c>
      <c r="GB219">
        <v>4.3478260900000003E-2</v>
      </c>
      <c r="GC219">
        <v>4.3478260900000003E-2</v>
      </c>
      <c r="GD219">
        <v>0.15942028990000001</v>
      </c>
      <c r="GE219">
        <v>0.1376811594</v>
      </c>
      <c r="GF219">
        <v>0.1014492754</v>
      </c>
      <c r="GG219">
        <v>0.14492753620000001</v>
      </c>
      <c r="GH219">
        <v>0.14492753620000001</v>
      </c>
      <c r="GI219">
        <v>0.15217391299999999</v>
      </c>
      <c r="GJ219">
        <v>3.0615384615000001</v>
      </c>
      <c r="GK219">
        <v>3.046875</v>
      </c>
      <c r="GL219">
        <v>3.1811023621999999</v>
      </c>
      <c r="GM219">
        <v>3.0708661416999998</v>
      </c>
      <c r="GN219">
        <v>3.1484375</v>
      </c>
      <c r="GO219">
        <v>3.1461538461999998</v>
      </c>
      <c r="GP219">
        <v>0.39130434780000001</v>
      </c>
      <c r="GQ219">
        <v>0.41304347829999999</v>
      </c>
      <c r="GR219">
        <v>0.4202898551</v>
      </c>
      <c r="GS219">
        <v>0.36956521739999998</v>
      </c>
      <c r="GT219">
        <v>0.36956521739999998</v>
      </c>
      <c r="GU219">
        <v>0.36956521739999998</v>
      </c>
      <c r="GV219">
        <v>5.7971014500000001E-2</v>
      </c>
      <c r="GW219">
        <v>7.2463768100000006E-2</v>
      </c>
      <c r="GX219">
        <v>7.9710144900000002E-2</v>
      </c>
      <c r="GY219">
        <v>7.9710144900000002E-2</v>
      </c>
      <c r="GZ219">
        <v>7.2463768100000006E-2</v>
      </c>
      <c r="HA219">
        <v>5.7971014500000001E-2</v>
      </c>
      <c r="HB219">
        <v>0.33333333329999998</v>
      </c>
      <c r="HC219">
        <v>0.31159420290000001</v>
      </c>
      <c r="HD219">
        <v>0.35507246380000002</v>
      </c>
      <c r="HE219">
        <v>0.34057971009999999</v>
      </c>
      <c r="HF219">
        <v>0.36956521739999998</v>
      </c>
      <c r="HG219">
        <v>0.37681159419999999</v>
      </c>
      <c r="HH219" t="s">
        <v>1058</v>
      </c>
      <c r="HI219">
        <v>72</v>
      </c>
      <c r="HJ219">
        <v>138</v>
      </c>
      <c r="HK219">
        <v>218</v>
      </c>
      <c r="HL219" t="s">
        <v>99</v>
      </c>
      <c r="HM219">
        <v>304</v>
      </c>
      <c r="HN219">
        <v>3</v>
      </c>
    </row>
    <row r="220" spans="1:222" x14ac:dyDescent="0.25">
      <c r="A220">
        <v>609803</v>
      </c>
      <c r="B220" t="s">
        <v>101</v>
      </c>
      <c r="D220" t="s">
        <v>55</v>
      </c>
      <c r="E220" t="s">
        <v>45</v>
      </c>
      <c r="M220" t="s">
        <v>38</v>
      </c>
      <c r="FD220"/>
      <c r="HH220" t="s">
        <v>1059</v>
      </c>
      <c r="HL220" t="s">
        <v>101</v>
      </c>
      <c r="HM220">
        <v>870</v>
      </c>
    </row>
    <row r="221" spans="1:222" x14ac:dyDescent="0.25">
      <c r="A221">
        <v>609804</v>
      </c>
      <c r="B221" t="s">
        <v>105</v>
      </c>
      <c r="C221" t="s">
        <v>38</v>
      </c>
      <c r="D221" t="s">
        <v>60</v>
      </c>
      <c r="E221" s="151">
        <v>0.5</v>
      </c>
      <c r="F221">
        <v>61</v>
      </c>
      <c r="G221" t="s">
        <v>39</v>
      </c>
      <c r="H221">
        <v>51</v>
      </c>
      <c r="I221" t="s">
        <v>40</v>
      </c>
      <c r="J221">
        <v>63</v>
      </c>
      <c r="K221" t="s">
        <v>39</v>
      </c>
      <c r="L221">
        <v>8.9</v>
      </c>
      <c r="M221" t="s">
        <v>38</v>
      </c>
      <c r="N221">
        <v>49.699157640999999</v>
      </c>
      <c r="O221">
        <v>210</v>
      </c>
      <c r="P221">
        <v>210</v>
      </c>
      <c r="Q221">
        <v>40</v>
      </c>
      <c r="R221">
        <v>12</v>
      </c>
      <c r="S221">
        <v>60</v>
      </c>
      <c r="T221">
        <v>69</v>
      </c>
      <c r="U221">
        <v>0</v>
      </c>
      <c r="V221">
        <v>0</v>
      </c>
      <c r="W221">
        <v>9</v>
      </c>
      <c r="X221">
        <v>7</v>
      </c>
      <c r="Y221">
        <v>0</v>
      </c>
      <c r="Z221">
        <v>9.5238094999999991E-3</v>
      </c>
      <c r="AA221">
        <v>4.7619048000000002E-3</v>
      </c>
      <c r="AB221">
        <v>1.9047618999999998E-2</v>
      </c>
      <c r="AC221">
        <v>5.71428571E-2</v>
      </c>
      <c r="AD221">
        <v>6.1904761900000001E-2</v>
      </c>
      <c r="AE221">
        <v>4.2857142899999999E-2</v>
      </c>
      <c r="AF221">
        <v>3.8095238099999998E-2</v>
      </c>
      <c r="AG221">
        <v>0.11428571429999999</v>
      </c>
      <c r="AH221">
        <v>0.11428571429999999</v>
      </c>
      <c r="AI221">
        <v>0.22857142859999999</v>
      </c>
      <c r="AJ221">
        <v>0.2666666667</v>
      </c>
      <c r="AK221">
        <v>0.15714285710000001</v>
      </c>
      <c r="AL221">
        <v>0.319047619</v>
      </c>
      <c r="AM221">
        <v>0.25238095240000002</v>
      </c>
      <c r="AN221">
        <v>4.2857142899999999E-2</v>
      </c>
      <c r="AO221">
        <v>4.2857142899999999E-2</v>
      </c>
      <c r="AP221">
        <v>4.7619047599999999E-2</v>
      </c>
      <c r="AQ221">
        <v>4.7619047599999999E-2</v>
      </c>
      <c r="AR221">
        <v>5.71428571E-2</v>
      </c>
      <c r="AS221">
        <v>0.66666666669999997</v>
      </c>
      <c r="AT221">
        <v>0.63809523810000002</v>
      </c>
      <c r="AU221">
        <v>0.75238095240000002</v>
      </c>
      <c r="AV221">
        <v>0.5</v>
      </c>
      <c r="AW221">
        <v>0.51904761899999996</v>
      </c>
      <c r="AX221">
        <v>3.6318407960000001</v>
      </c>
      <c r="AY221">
        <v>3.6019900497999999</v>
      </c>
      <c r="AZ221">
        <v>3.74</v>
      </c>
      <c r="BA221">
        <v>3.3650000000000002</v>
      </c>
      <c r="BB221">
        <v>3.3080808081000002</v>
      </c>
      <c r="BC221">
        <v>4.7619048000000002E-3</v>
      </c>
      <c r="BD221">
        <v>9.5238094999999991E-3</v>
      </c>
      <c r="BE221">
        <v>1.9047618999999998E-2</v>
      </c>
      <c r="BF221">
        <v>3.8095238099999998E-2</v>
      </c>
      <c r="BG221">
        <v>0.1047619048</v>
      </c>
      <c r="BH221">
        <v>3.8095238099999998E-2</v>
      </c>
      <c r="BI221">
        <v>9.5238094999999991E-3</v>
      </c>
      <c r="BJ221">
        <v>2.3809523799999999E-2</v>
      </c>
      <c r="BK221">
        <v>2.85714286E-2</v>
      </c>
      <c r="BL221">
        <v>7.1428571400000002E-2</v>
      </c>
      <c r="BM221">
        <v>8.0952381000000004E-2</v>
      </c>
      <c r="BN221">
        <v>9.0476190499999998E-2</v>
      </c>
      <c r="BO221">
        <v>3.8235294118000001</v>
      </c>
      <c r="BP221">
        <v>3.7425742573999998</v>
      </c>
      <c r="BQ221">
        <v>3.6633663366000002</v>
      </c>
      <c r="BR221">
        <v>3.4649999999999999</v>
      </c>
      <c r="BS221">
        <v>3.2562814069999999</v>
      </c>
      <c r="BT221">
        <v>3.4634146340999998</v>
      </c>
      <c r="BU221">
        <v>0.13809523809999999</v>
      </c>
      <c r="BV221">
        <v>0.17142857140000001</v>
      </c>
      <c r="BW221">
        <v>0.20952380949999999</v>
      </c>
      <c r="BX221">
        <v>0.25238095240000002</v>
      </c>
      <c r="BY221">
        <v>0.22857142859999999</v>
      </c>
      <c r="BZ221">
        <v>0.22857142859999999</v>
      </c>
      <c r="CA221">
        <v>2.85714286E-2</v>
      </c>
      <c r="CB221">
        <v>3.8095238099999998E-2</v>
      </c>
      <c r="CC221">
        <v>3.8095238099999998E-2</v>
      </c>
      <c r="CD221">
        <v>4.7619047599999999E-2</v>
      </c>
      <c r="CE221">
        <v>5.23809524E-2</v>
      </c>
      <c r="CF221">
        <v>2.3809523799999999E-2</v>
      </c>
      <c r="CG221">
        <v>0.819047619</v>
      </c>
      <c r="CH221">
        <v>0.75714285709999996</v>
      </c>
      <c r="CI221">
        <v>0.70476190480000001</v>
      </c>
      <c r="CJ221">
        <v>0.5904761905</v>
      </c>
      <c r="CK221">
        <v>0.53333333329999999</v>
      </c>
      <c r="CL221">
        <v>0.61904761900000005</v>
      </c>
      <c r="CM221">
        <v>9.5238095199999998E-2</v>
      </c>
      <c r="CN221">
        <v>0</v>
      </c>
      <c r="CO221">
        <v>0</v>
      </c>
      <c r="CP221">
        <v>9.5238094999999991E-3</v>
      </c>
      <c r="CQ221">
        <v>4.7619048000000002E-3</v>
      </c>
      <c r="CR221">
        <v>0</v>
      </c>
      <c r="CS221">
        <v>0</v>
      </c>
      <c r="CT221">
        <v>2.85714286E-2</v>
      </c>
      <c r="CU221">
        <v>0.1619047619</v>
      </c>
      <c r="CV221">
        <v>1.9047618999999998E-2</v>
      </c>
      <c r="CW221">
        <v>9.5238094999999991E-3</v>
      </c>
      <c r="CX221">
        <v>2.85714286E-2</v>
      </c>
      <c r="CY221">
        <v>4.2857142899999999E-2</v>
      </c>
      <c r="CZ221">
        <v>4.7619047599999999E-2</v>
      </c>
      <c r="DA221">
        <v>2.85714286E-2</v>
      </c>
      <c r="DB221">
        <v>9.5238095199999998E-2</v>
      </c>
      <c r="DC221">
        <v>0.27619047619999998</v>
      </c>
      <c r="DD221">
        <v>0.27142857139999998</v>
      </c>
      <c r="DE221">
        <v>0.20952380949999999</v>
      </c>
      <c r="DF221">
        <v>0.2380952381</v>
      </c>
      <c r="DG221">
        <v>0.3238095238</v>
      </c>
      <c r="DH221">
        <v>0.3238095238</v>
      </c>
      <c r="DI221">
        <v>0.25238095240000002</v>
      </c>
      <c r="DJ221">
        <v>0.180952381</v>
      </c>
      <c r="DK221">
        <v>0.37142857140000002</v>
      </c>
      <c r="DL221">
        <v>0.62380952379999999</v>
      </c>
      <c r="DM221">
        <v>0.68571428570000004</v>
      </c>
      <c r="DN221">
        <v>0.65238095240000005</v>
      </c>
      <c r="DO221">
        <v>0.5571428571</v>
      </c>
      <c r="DP221">
        <v>0.5571428571</v>
      </c>
      <c r="DQ221">
        <v>0.6476190476</v>
      </c>
      <c r="DR221">
        <v>0.60476190480000003</v>
      </c>
      <c r="DS221">
        <v>9.5238095199999998E-2</v>
      </c>
      <c r="DT221">
        <v>8.5714285700000004E-2</v>
      </c>
      <c r="DU221">
        <v>9.5238095199999998E-2</v>
      </c>
      <c r="DV221">
        <v>7.1428571400000002E-2</v>
      </c>
      <c r="DW221">
        <v>7.1428571400000002E-2</v>
      </c>
      <c r="DX221">
        <v>7.1428571400000002E-2</v>
      </c>
      <c r="DY221">
        <v>7.1428571400000002E-2</v>
      </c>
      <c r="DZ221">
        <v>9.0476190499999998E-2</v>
      </c>
      <c r="EA221">
        <v>3.0210526315999999</v>
      </c>
      <c r="EB221">
        <v>3.6614583333000001</v>
      </c>
      <c r="EC221">
        <v>3.7473684211</v>
      </c>
      <c r="ED221">
        <v>3.6512820512999999</v>
      </c>
      <c r="EE221">
        <v>3.5435897436000001</v>
      </c>
      <c r="EF221">
        <v>3.5487179486999998</v>
      </c>
      <c r="EG221">
        <v>3.6666666666999999</v>
      </c>
      <c r="EH221">
        <v>3.497382199</v>
      </c>
      <c r="EI221">
        <v>0</v>
      </c>
      <c r="EJ221">
        <v>0</v>
      </c>
      <c r="EK221">
        <v>4.7619048000000002E-3</v>
      </c>
      <c r="EL221">
        <v>4.7619048000000002E-3</v>
      </c>
      <c r="EM221">
        <v>2.85714286E-2</v>
      </c>
      <c r="EN221">
        <v>2.3809523799999999E-2</v>
      </c>
      <c r="EO221">
        <v>7.1428571400000002E-2</v>
      </c>
      <c r="EP221">
        <v>0.1333333333</v>
      </c>
      <c r="EQ221">
        <v>0.15714285710000001</v>
      </c>
      <c r="ER221">
        <v>0.42857142860000003</v>
      </c>
      <c r="ES221">
        <v>0.1476190476</v>
      </c>
      <c r="ET221">
        <v>0</v>
      </c>
      <c r="EU221">
        <v>1.42857143E-2</v>
      </c>
      <c r="EV221">
        <v>1.42857143E-2</v>
      </c>
      <c r="EW221">
        <v>0.1047619048</v>
      </c>
      <c r="EX221">
        <v>2.85714286E-2</v>
      </c>
      <c r="EY221">
        <v>0.29523809519999999</v>
      </c>
      <c r="EZ221">
        <v>0.24285714289999999</v>
      </c>
      <c r="FA221">
        <v>0.319047619</v>
      </c>
      <c r="FB221">
        <v>0.33333333329999998</v>
      </c>
      <c r="FC221">
        <v>0.30476190479999998</v>
      </c>
      <c r="FD221">
        <v>0.54761904760000002</v>
      </c>
      <c r="FE221">
        <v>0.58095238100000002</v>
      </c>
      <c r="FF221">
        <v>0.50952380949999998</v>
      </c>
      <c r="FG221">
        <v>0.37619047620000001</v>
      </c>
      <c r="FH221">
        <v>0.51904761899999996</v>
      </c>
      <c r="FI221">
        <v>4.2857142899999999E-2</v>
      </c>
      <c r="FJ221">
        <v>3.8095238099999998E-2</v>
      </c>
      <c r="FK221">
        <v>3.3333333299999997E-2</v>
      </c>
      <c r="FL221">
        <v>5.23809524E-2</v>
      </c>
      <c r="FM221">
        <v>2.85714286E-2</v>
      </c>
      <c r="FN221">
        <v>4.2857142899999999E-2</v>
      </c>
      <c r="FO221">
        <v>5.71428571E-2</v>
      </c>
      <c r="FP221">
        <v>5.23809524E-2</v>
      </c>
      <c r="FQ221">
        <v>5.23809524E-2</v>
      </c>
      <c r="FR221">
        <v>5.23809524E-2</v>
      </c>
      <c r="FS221">
        <v>7.1428571400000002E-2</v>
      </c>
      <c r="FT221">
        <v>6.6666666700000002E-2</v>
      </c>
      <c r="FU221">
        <v>7.1428571400000002E-2</v>
      </c>
      <c r="FV221">
        <v>8.0952381000000004E-2</v>
      </c>
      <c r="FW221">
        <v>6.6666666700000002E-2</v>
      </c>
      <c r="FX221">
        <v>2.85714286E-2</v>
      </c>
      <c r="FY221">
        <v>9.5238094999999991E-3</v>
      </c>
      <c r="FZ221">
        <v>1.9047618999999998E-2</v>
      </c>
      <c r="GA221">
        <v>3.8095238099999998E-2</v>
      </c>
      <c r="GB221">
        <v>2.85714286E-2</v>
      </c>
      <c r="GC221">
        <v>1.42857143E-2</v>
      </c>
      <c r="GD221">
        <v>0.1047619048</v>
      </c>
      <c r="GE221">
        <v>9.0476190499999998E-2</v>
      </c>
      <c r="GF221">
        <v>4.2857142899999999E-2</v>
      </c>
      <c r="GG221">
        <v>0.1333333333</v>
      </c>
      <c r="GH221">
        <v>0.1095238095</v>
      </c>
      <c r="GI221">
        <v>6.1904761900000001E-2</v>
      </c>
      <c r="GJ221">
        <v>3.2676767676999998</v>
      </c>
      <c r="GK221">
        <v>3.3865979381</v>
      </c>
      <c r="GL221">
        <v>3.4307692308000002</v>
      </c>
      <c r="GM221">
        <v>3.2820512820999999</v>
      </c>
      <c r="GN221">
        <v>3.2984293193999998</v>
      </c>
      <c r="GO221">
        <v>3.4720812183</v>
      </c>
      <c r="GP221">
        <v>0.39523809519999997</v>
      </c>
      <c r="GQ221">
        <v>0.35714285709999999</v>
      </c>
      <c r="GR221">
        <v>0.38571428569999999</v>
      </c>
      <c r="GS221">
        <v>0.28571428570000001</v>
      </c>
      <c r="GT221">
        <v>0.33333333329999998</v>
      </c>
      <c r="GU221">
        <v>0.32857142859999999</v>
      </c>
      <c r="GV221">
        <v>5.71428571E-2</v>
      </c>
      <c r="GW221">
        <v>7.6190476199999996E-2</v>
      </c>
      <c r="GX221">
        <v>7.1428571400000002E-2</v>
      </c>
      <c r="GY221">
        <v>7.1428571400000002E-2</v>
      </c>
      <c r="GZ221">
        <v>9.0476190499999998E-2</v>
      </c>
      <c r="HA221">
        <v>6.1904761900000001E-2</v>
      </c>
      <c r="HB221">
        <v>0.4142857143</v>
      </c>
      <c r="HC221">
        <v>0.46666666670000001</v>
      </c>
      <c r="HD221">
        <v>0.48095238099999998</v>
      </c>
      <c r="HE221">
        <v>0.4714285714</v>
      </c>
      <c r="HF221">
        <v>0.43809523810000001</v>
      </c>
      <c r="HG221">
        <v>0.53333333329999999</v>
      </c>
      <c r="HH221" t="s">
        <v>1060</v>
      </c>
      <c r="HI221">
        <v>50</v>
      </c>
      <c r="HJ221">
        <v>210</v>
      </c>
      <c r="HK221">
        <v>413</v>
      </c>
      <c r="HL221" t="s">
        <v>105</v>
      </c>
      <c r="HM221">
        <v>831</v>
      </c>
      <c r="HN221">
        <v>13</v>
      </c>
    </row>
    <row r="222" spans="1:222" x14ac:dyDescent="0.25">
      <c r="A222">
        <v>609805</v>
      </c>
      <c r="B222" t="s">
        <v>355</v>
      </c>
      <c r="C222" t="s">
        <v>38</v>
      </c>
      <c r="D222" t="s">
        <v>85</v>
      </c>
      <c r="E222" t="s">
        <v>83</v>
      </c>
      <c r="F222">
        <v>80</v>
      </c>
      <c r="G222" t="s">
        <v>62</v>
      </c>
      <c r="H222">
        <v>88</v>
      </c>
      <c r="I222" t="s">
        <v>62</v>
      </c>
      <c r="J222">
        <v>87</v>
      </c>
      <c r="K222" t="s">
        <v>62</v>
      </c>
      <c r="L222">
        <v>9.0399999999999991</v>
      </c>
      <c r="M222" t="s">
        <v>38</v>
      </c>
      <c r="N222">
        <v>77.832512315000002</v>
      </c>
      <c r="O222">
        <v>207</v>
      </c>
      <c r="P222">
        <v>207</v>
      </c>
      <c r="Q222">
        <v>1</v>
      </c>
      <c r="R222">
        <v>180</v>
      </c>
      <c r="S222">
        <v>1</v>
      </c>
      <c r="T222">
        <v>2</v>
      </c>
      <c r="U222">
        <v>0</v>
      </c>
      <c r="V222">
        <v>0</v>
      </c>
      <c r="W222">
        <v>3</v>
      </c>
      <c r="X222">
        <v>17</v>
      </c>
      <c r="Y222">
        <v>9.6618356999999995E-3</v>
      </c>
      <c r="Z222">
        <v>0</v>
      </c>
      <c r="AA222">
        <v>0</v>
      </c>
      <c r="AB222">
        <v>1.93236715E-2</v>
      </c>
      <c r="AC222">
        <v>4.3478260900000003E-2</v>
      </c>
      <c r="AD222">
        <v>4.3478260900000003E-2</v>
      </c>
      <c r="AE222">
        <v>1.44927536E-2</v>
      </c>
      <c r="AF222">
        <v>9.6618356999999995E-3</v>
      </c>
      <c r="AG222">
        <v>5.7971014500000001E-2</v>
      </c>
      <c r="AH222">
        <v>6.7632850199999997E-2</v>
      </c>
      <c r="AI222">
        <v>0.2367149758</v>
      </c>
      <c r="AJ222">
        <v>0.2125603865</v>
      </c>
      <c r="AK222">
        <v>0.16425120770000001</v>
      </c>
      <c r="AL222">
        <v>0.2125603865</v>
      </c>
      <c r="AM222">
        <v>0.15942028990000001</v>
      </c>
      <c r="AN222">
        <v>0</v>
      </c>
      <c r="AO222">
        <v>1.93236715E-2</v>
      </c>
      <c r="AP222">
        <v>1.44927536E-2</v>
      </c>
      <c r="AQ222">
        <v>1.93236715E-2</v>
      </c>
      <c r="AR222">
        <v>1.93236715E-2</v>
      </c>
      <c r="AS222">
        <v>0.71014492750000002</v>
      </c>
      <c r="AT222">
        <v>0.75362318839999998</v>
      </c>
      <c r="AU222">
        <v>0.81159420289999995</v>
      </c>
      <c r="AV222">
        <v>0.69082125599999999</v>
      </c>
      <c r="AW222">
        <v>0.71014492750000002</v>
      </c>
      <c r="AX222">
        <v>3.6473429951999998</v>
      </c>
      <c r="AY222">
        <v>3.7536945813</v>
      </c>
      <c r="AZ222">
        <v>3.8137254902</v>
      </c>
      <c r="BA222">
        <v>3.6059113300000001</v>
      </c>
      <c r="BB222">
        <v>3.5665024631</v>
      </c>
      <c r="BC222">
        <v>9.6618356999999995E-3</v>
      </c>
      <c r="BD222">
        <v>4.8309179000000004E-3</v>
      </c>
      <c r="BE222">
        <v>0</v>
      </c>
      <c r="BF222">
        <v>0</v>
      </c>
      <c r="BG222">
        <v>9.6618356999999995E-3</v>
      </c>
      <c r="BH222">
        <v>0</v>
      </c>
      <c r="BI222">
        <v>4.8309179000000004E-3</v>
      </c>
      <c r="BJ222">
        <v>9.6618356999999995E-3</v>
      </c>
      <c r="BK222">
        <v>2.4154589399999999E-2</v>
      </c>
      <c r="BL222">
        <v>2.89855072E-2</v>
      </c>
      <c r="BM222">
        <v>5.3140096599999999E-2</v>
      </c>
      <c r="BN222">
        <v>5.7971014500000001E-2</v>
      </c>
      <c r="BO222">
        <v>3.8536585365999998</v>
      </c>
      <c r="BP222">
        <v>3.8536585365999998</v>
      </c>
      <c r="BQ222">
        <v>3.7843137255000001</v>
      </c>
      <c r="BR222">
        <v>3.8</v>
      </c>
      <c r="BS222">
        <v>3.7438423644999999</v>
      </c>
      <c r="BT222">
        <v>3.7635467980000001</v>
      </c>
      <c r="BU222">
        <v>0.1062801932</v>
      </c>
      <c r="BV222">
        <v>0.11111111110000001</v>
      </c>
      <c r="BW222">
        <v>0.16425120770000001</v>
      </c>
      <c r="BX222">
        <v>0.14009661840000001</v>
      </c>
      <c r="BY222">
        <v>0.115942029</v>
      </c>
      <c r="BZ222">
        <v>0.115942029</v>
      </c>
      <c r="CA222">
        <v>9.6618356999999995E-3</v>
      </c>
      <c r="CB222">
        <v>9.6618356999999995E-3</v>
      </c>
      <c r="CC222">
        <v>1.44927536E-2</v>
      </c>
      <c r="CD222">
        <v>9.6618356999999995E-3</v>
      </c>
      <c r="CE222">
        <v>1.93236715E-2</v>
      </c>
      <c r="CF222">
        <v>1.93236715E-2</v>
      </c>
      <c r="CG222">
        <v>0.86956521740000003</v>
      </c>
      <c r="CH222">
        <v>0.86473429950000003</v>
      </c>
      <c r="CI222">
        <v>0.79710144930000004</v>
      </c>
      <c r="CJ222">
        <v>0.82125603859999996</v>
      </c>
      <c r="CK222">
        <v>0.80193236710000004</v>
      </c>
      <c r="CL222">
        <v>0.80676328500000005</v>
      </c>
      <c r="CM222">
        <v>0.22222222220000001</v>
      </c>
      <c r="CN222">
        <v>1.44927536E-2</v>
      </c>
      <c r="CO222">
        <v>4.8309179000000004E-3</v>
      </c>
      <c r="CP222">
        <v>0</v>
      </c>
      <c r="CQ222">
        <v>4.8309179000000004E-3</v>
      </c>
      <c r="CR222">
        <v>1.44927536E-2</v>
      </c>
      <c r="CS222">
        <v>4.8309179000000004E-3</v>
      </c>
      <c r="CT222">
        <v>9.6618356999999995E-3</v>
      </c>
      <c r="CU222">
        <v>0.154589372</v>
      </c>
      <c r="CV222">
        <v>4.8309178699999997E-2</v>
      </c>
      <c r="CW222">
        <v>4.8309178699999997E-2</v>
      </c>
      <c r="CX222">
        <v>3.3816425099999999E-2</v>
      </c>
      <c r="CY222">
        <v>3.3816425099999999E-2</v>
      </c>
      <c r="CZ222">
        <v>4.8309178699999997E-2</v>
      </c>
      <c r="DA222">
        <v>9.6618356999999995E-3</v>
      </c>
      <c r="DB222">
        <v>1.44927536E-2</v>
      </c>
      <c r="DC222">
        <v>0.22222222220000001</v>
      </c>
      <c r="DD222">
        <v>0.20289855070000001</v>
      </c>
      <c r="DE222">
        <v>0.20772946859999999</v>
      </c>
      <c r="DF222">
        <v>0.2657004831</v>
      </c>
      <c r="DG222">
        <v>0.29951690819999999</v>
      </c>
      <c r="DH222">
        <v>0.28502415460000002</v>
      </c>
      <c r="DI222">
        <v>0.2367149758</v>
      </c>
      <c r="DJ222">
        <v>0.22705314009999999</v>
      </c>
      <c r="DK222">
        <v>0.39130434780000001</v>
      </c>
      <c r="DL222">
        <v>0.72946859900000005</v>
      </c>
      <c r="DM222">
        <v>0.73429951689999995</v>
      </c>
      <c r="DN222">
        <v>0.6956521739</v>
      </c>
      <c r="DO222">
        <v>0.64734299520000005</v>
      </c>
      <c r="DP222">
        <v>0.64251207730000004</v>
      </c>
      <c r="DQ222">
        <v>0.74396135269999997</v>
      </c>
      <c r="DR222">
        <v>0.72463768120000005</v>
      </c>
      <c r="DS222">
        <v>9.6618356999999995E-3</v>
      </c>
      <c r="DT222">
        <v>4.8309179000000004E-3</v>
      </c>
      <c r="DU222">
        <v>4.8309179000000004E-3</v>
      </c>
      <c r="DV222">
        <v>4.8309179000000004E-3</v>
      </c>
      <c r="DW222">
        <v>1.44927536E-2</v>
      </c>
      <c r="DX222">
        <v>9.6618356999999995E-3</v>
      </c>
      <c r="DY222">
        <v>4.8309179000000004E-3</v>
      </c>
      <c r="DZ222">
        <v>2.4154589399999999E-2</v>
      </c>
      <c r="EA222">
        <v>2.7902439023999999</v>
      </c>
      <c r="EB222">
        <v>3.6553398058000002</v>
      </c>
      <c r="EC222">
        <v>3.6796116505000001</v>
      </c>
      <c r="ED222">
        <v>3.6650485437000002</v>
      </c>
      <c r="EE222">
        <v>3.612745098</v>
      </c>
      <c r="EF222">
        <v>3.5707317072999998</v>
      </c>
      <c r="EG222">
        <v>3.7281553397999998</v>
      </c>
      <c r="EH222">
        <v>3.7079207920999999</v>
      </c>
      <c r="EI222">
        <v>9.6618356999999995E-3</v>
      </c>
      <c r="EJ222">
        <v>4.8309179000000004E-3</v>
      </c>
      <c r="EK222">
        <v>4.8309179000000004E-3</v>
      </c>
      <c r="EL222">
        <v>1.44927536E-2</v>
      </c>
      <c r="EM222">
        <v>1.93236715E-2</v>
      </c>
      <c r="EN222">
        <v>2.89855072E-2</v>
      </c>
      <c r="EO222">
        <v>5.3140096599999999E-2</v>
      </c>
      <c r="EP222">
        <v>8.6956521699999997E-2</v>
      </c>
      <c r="EQ222">
        <v>7.7294686000000001E-2</v>
      </c>
      <c r="ER222">
        <v>0.60386473429999998</v>
      </c>
      <c r="ES222">
        <v>9.6618357500000002E-2</v>
      </c>
      <c r="ET222">
        <v>0</v>
      </c>
      <c r="EU222">
        <v>9.6618356999999995E-3</v>
      </c>
      <c r="EV222">
        <v>4.8309179000000004E-3</v>
      </c>
      <c r="EW222">
        <v>2.89855072E-2</v>
      </c>
      <c r="EX222">
        <v>4.8309179000000004E-3</v>
      </c>
      <c r="EY222">
        <v>0.20772946859999999</v>
      </c>
      <c r="EZ222">
        <v>0.22222222220000001</v>
      </c>
      <c r="FA222">
        <v>0.2463768116</v>
      </c>
      <c r="FB222">
        <v>0.30917874400000001</v>
      </c>
      <c r="FC222">
        <v>0.2367149758</v>
      </c>
      <c r="FD222">
        <v>0.71497584540000003</v>
      </c>
      <c r="FE222">
        <v>0.70048309180000001</v>
      </c>
      <c r="FF222">
        <v>0.68599033819999999</v>
      </c>
      <c r="FG222">
        <v>0.59903381639999997</v>
      </c>
      <c r="FH222">
        <v>0.71014492750000002</v>
      </c>
      <c r="FI222">
        <v>4.3478260900000003E-2</v>
      </c>
      <c r="FJ222">
        <v>2.89855072E-2</v>
      </c>
      <c r="FK222">
        <v>1.44927536E-2</v>
      </c>
      <c r="FL222">
        <v>2.4154589399999999E-2</v>
      </c>
      <c r="FM222">
        <v>1.44927536E-2</v>
      </c>
      <c r="FN222">
        <v>2.89855072E-2</v>
      </c>
      <c r="FO222">
        <v>3.3816425099999999E-2</v>
      </c>
      <c r="FP222">
        <v>2.4154589399999999E-2</v>
      </c>
      <c r="FQ222">
        <v>2.89855072E-2</v>
      </c>
      <c r="FR222">
        <v>2.4154589399999999E-2</v>
      </c>
      <c r="FS222">
        <v>4.8309179000000004E-3</v>
      </c>
      <c r="FT222">
        <v>4.8309179000000004E-3</v>
      </c>
      <c r="FU222">
        <v>2.4154589399999999E-2</v>
      </c>
      <c r="FV222">
        <v>9.6618356999999995E-3</v>
      </c>
      <c r="FW222">
        <v>9.6618356999999995E-3</v>
      </c>
      <c r="FX222">
        <v>2.89855072E-2</v>
      </c>
      <c r="FY222">
        <v>1.93236715E-2</v>
      </c>
      <c r="FZ222">
        <v>4.8309179000000004E-3</v>
      </c>
      <c r="GA222">
        <v>2.89855072E-2</v>
      </c>
      <c r="GB222">
        <v>1.44927536E-2</v>
      </c>
      <c r="GC222">
        <v>1.93236715E-2</v>
      </c>
      <c r="GD222">
        <v>6.2801932399999996E-2</v>
      </c>
      <c r="GE222">
        <v>2.89855072E-2</v>
      </c>
      <c r="GF222">
        <v>3.8647343000000001E-2</v>
      </c>
      <c r="GG222">
        <v>3.3816425099999999E-2</v>
      </c>
      <c r="GH222">
        <v>6.7632850199999997E-2</v>
      </c>
      <c r="GI222">
        <v>7.2463768100000006E-2</v>
      </c>
      <c r="GJ222">
        <v>3.4368932039</v>
      </c>
      <c r="GK222">
        <v>3.5594059406</v>
      </c>
      <c r="GL222">
        <v>3.5922330097000001</v>
      </c>
      <c r="GM222">
        <v>3.5291262136000001</v>
      </c>
      <c r="GN222">
        <v>3.5</v>
      </c>
      <c r="GO222">
        <v>3.5121951220000001</v>
      </c>
      <c r="GP222">
        <v>0.34782608700000001</v>
      </c>
      <c r="GQ222">
        <v>0.31400966180000001</v>
      </c>
      <c r="GR222">
        <v>0.31400966180000001</v>
      </c>
      <c r="GS222">
        <v>0.31400966180000001</v>
      </c>
      <c r="GT222">
        <v>0.31400966180000001</v>
      </c>
      <c r="GU222">
        <v>0.28019323670000001</v>
      </c>
      <c r="GV222">
        <v>4.8309179000000004E-3</v>
      </c>
      <c r="GW222">
        <v>2.4154589399999999E-2</v>
      </c>
      <c r="GX222">
        <v>4.8309179000000004E-3</v>
      </c>
      <c r="GY222">
        <v>4.8309179000000004E-3</v>
      </c>
      <c r="GZ222">
        <v>1.44927536E-2</v>
      </c>
      <c r="HA222">
        <v>9.6618356999999995E-3</v>
      </c>
      <c r="HB222">
        <v>0.55555555560000003</v>
      </c>
      <c r="HC222">
        <v>0.61352656999999999</v>
      </c>
      <c r="HD222">
        <v>0.63768115940000003</v>
      </c>
      <c r="HE222">
        <v>0.6183574879</v>
      </c>
      <c r="HF222">
        <v>0.58937198069999996</v>
      </c>
      <c r="HG222">
        <v>0.6183574879</v>
      </c>
      <c r="HH222" t="s">
        <v>1061</v>
      </c>
      <c r="HI222" t="s">
        <v>912</v>
      </c>
      <c r="HJ222">
        <v>207</v>
      </c>
      <c r="HK222">
        <v>316</v>
      </c>
      <c r="HL222" t="s">
        <v>355</v>
      </c>
      <c r="HM222">
        <v>406</v>
      </c>
      <c r="HN222">
        <v>3</v>
      </c>
    </row>
    <row r="223" spans="1:222" x14ac:dyDescent="0.25">
      <c r="A223">
        <v>609806</v>
      </c>
      <c r="B223" t="s">
        <v>108</v>
      </c>
      <c r="D223" t="s">
        <v>109</v>
      </c>
      <c r="E223" t="s">
        <v>45</v>
      </c>
      <c r="M223" t="s">
        <v>38</v>
      </c>
      <c r="N223">
        <v>22.924901186</v>
      </c>
      <c r="O223">
        <v>70</v>
      </c>
      <c r="P223">
        <v>70</v>
      </c>
      <c r="Q223">
        <v>0</v>
      </c>
      <c r="R223">
        <v>64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3</v>
      </c>
      <c r="Y223">
        <v>0</v>
      </c>
      <c r="Z223">
        <v>0</v>
      </c>
      <c r="AA223">
        <v>2.85714286E-2</v>
      </c>
      <c r="AB223">
        <v>0</v>
      </c>
      <c r="AC223">
        <v>7.1428571400000002E-2</v>
      </c>
      <c r="AD223">
        <v>2.85714286E-2</v>
      </c>
      <c r="AE223">
        <v>7.1428571400000002E-2</v>
      </c>
      <c r="AF223">
        <v>1.42857143E-2</v>
      </c>
      <c r="AG223">
        <v>0.1</v>
      </c>
      <c r="AH223">
        <v>0.15714285710000001</v>
      </c>
      <c r="AI223">
        <v>0.28571428570000001</v>
      </c>
      <c r="AJ223">
        <v>0.27142857139999998</v>
      </c>
      <c r="AK223">
        <v>0.25714285710000001</v>
      </c>
      <c r="AL223">
        <v>0.24285714289999999</v>
      </c>
      <c r="AM223">
        <v>0.22857142859999999</v>
      </c>
      <c r="AN223">
        <v>2.85714286E-2</v>
      </c>
      <c r="AO223">
        <v>4.2857142899999999E-2</v>
      </c>
      <c r="AP223">
        <v>4.2857142899999999E-2</v>
      </c>
      <c r="AQ223">
        <v>2.85714286E-2</v>
      </c>
      <c r="AR223">
        <v>1.42857143E-2</v>
      </c>
      <c r="AS223">
        <v>0.65714285709999998</v>
      </c>
      <c r="AT223">
        <v>0.61428571430000001</v>
      </c>
      <c r="AU223">
        <v>0.65714285709999998</v>
      </c>
      <c r="AV223">
        <v>0.62857142860000004</v>
      </c>
      <c r="AW223">
        <v>0.52857142859999995</v>
      </c>
      <c r="AX223">
        <v>3.6470588235000001</v>
      </c>
      <c r="AY223">
        <v>3.5671641791000002</v>
      </c>
      <c r="AZ223">
        <v>3.6119402985</v>
      </c>
      <c r="BA223">
        <v>3.5441176471000002</v>
      </c>
      <c r="BB223">
        <v>3.2318840579999999</v>
      </c>
      <c r="BC223">
        <v>0</v>
      </c>
      <c r="BD223">
        <v>0</v>
      </c>
      <c r="BE223">
        <v>0</v>
      </c>
      <c r="BF223">
        <v>2.85714286E-2</v>
      </c>
      <c r="BG223">
        <v>2.85714286E-2</v>
      </c>
      <c r="BH223">
        <v>4.2857142899999999E-2</v>
      </c>
      <c r="BI223">
        <v>1.42857143E-2</v>
      </c>
      <c r="BJ223">
        <v>1.42857143E-2</v>
      </c>
      <c r="BK223">
        <v>0.11428571429999999</v>
      </c>
      <c r="BL223">
        <v>0.1</v>
      </c>
      <c r="BM223">
        <v>0.11428571429999999</v>
      </c>
      <c r="BN223">
        <v>0.11428571429999999</v>
      </c>
      <c r="BO223">
        <v>3.8571428570999999</v>
      </c>
      <c r="BP223">
        <v>3.8550724638</v>
      </c>
      <c r="BQ223">
        <v>3.4705882353000002</v>
      </c>
      <c r="BR223">
        <v>3.5147058823999999</v>
      </c>
      <c r="BS223">
        <v>3.4411764705999999</v>
      </c>
      <c r="BT223">
        <v>3.4347826087</v>
      </c>
      <c r="BU223">
        <v>0.11428571429999999</v>
      </c>
      <c r="BV223">
        <v>0.11428571429999999</v>
      </c>
      <c r="BW223">
        <v>0.28571428570000001</v>
      </c>
      <c r="BX223">
        <v>0.18571428570000001</v>
      </c>
      <c r="BY223">
        <v>0.22857142859999999</v>
      </c>
      <c r="BZ223">
        <v>0.2</v>
      </c>
      <c r="CA223">
        <v>0</v>
      </c>
      <c r="CB223">
        <v>1.42857143E-2</v>
      </c>
      <c r="CC223">
        <v>2.85714286E-2</v>
      </c>
      <c r="CD223">
        <v>2.85714286E-2</v>
      </c>
      <c r="CE223">
        <v>2.85714286E-2</v>
      </c>
      <c r="CF223">
        <v>1.42857143E-2</v>
      </c>
      <c r="CG223">
        <v>0.87142857139999996</v>
      </c>
      <c r="CH223">
        <v>0.85714285710000004</v>
      </c>
      <c r="CI223">
        <v>0.57142857140000003</v>
      </c>
      <c r="CJ223">
        <v>0.65714285709999998</v>
      </c>
      <c r="CK223">
        <v>0.6</v>
      </c>
      <c r="CL223">
        <v>0.62857142860000004</v>
      </c>
      <c r="CM223">
        <v>0.15714285710000001</v>
      </c>
      <c r="CN223">
        <v>2.85714286E-2</v>
      </c>
      <c r="CO223">
        <v>4.2857142899999999E-2</v>
      </c>
      <c r="CP223">
        <v>1.42857143E-2</v>
      </c>
      <c r="CQ223">
        <v>0</v>
      </c>
      <c r="CR223">
        <v>0</v>
      </c>
      <c r="CS223">
        <v>0</v>
      </c>
      <c r="CT223">
        <v>1.42857143E-2</v>
      </c>
      <c r="CU223">
        <v>0.27142857139999998</v>
      </c>
      <c r="CV223">
        <v>0.15714285710000001</v>
      </c>
      <c r="CW223">
        <v>5.71428571E-2</v>
      </c>
      <c r="CX223">
        <v>0.14285714290000001</v>
      </c>
      <c r="CY223">
        <v>0.14285714290000001</v>
      </c>
      <c r="CZ223">
        <v>0.15714285710000001</v>
      </c>
      <c r="DA223">
        <v>4.2857142899999999E-2</v>
      </c>
      <c r="DB223">
        <v>4.2857142899999999E-2</v>
      </c>
      <c r="DC223">
        <v>0.27142857139999998</v>
      </c>
      <c r="DD223">
        <v>0.17142857140000001</v>
      </c>
      <c r="DE223">
        <v>0.25714285710000001</v>
      </c>
      <c r="DF223">
        <v>0.2</v>
      </c>
      <c r="DG223">
        <v>0.27142857139999998</v>
      </c>
      <c r="DH223">
        <v>0.28571428570000001</v>
      </c>
      <c r="DI223">
        <v>0.34285714290000002</v>
      </c>
      <c r="DJ223">
        <v>0.21428571430000001</v>
      </c>
      <c r="DK223">
        <v>0.28571428570000001</v>
      </c>
      <c r="DL223">
        <v>0.62857142860000004</v>
      </c>
      <c r="DM223">
        <v>0.61428571430000001</v>
      </c>
      <c r="DN223">
        <v>0.61428571430000001</v>
      </c>
      <c r="DO223">
        <v>0.54285714289999998</v>
      </c>
      <c r="DP223">
        <v>0.51428571430000003</v>
      </c>
      <c r="DQ223">
        <v>0.6</v>
      </c>
      <c r="DR223">
        <v>0.71428571429999999</v>
      </c>
      <c r="DS223">
        <v>1.42857143E-2</v>
      </c>
      <c r="DT223">
        <v>1.42857143E-2</v>
      </c>
      <c r="DU223">
        <v>2.85714286E-2</v>
      </c>
      <c r="DV223">
        <v>2.85714286E-2</v>
      </c>
      <c r="DW223">
        <v>4.2857142899999999E-2</v>
      </c>
      <c r="DX223">
        <v>4.2857142899999999E-2</v>
      </c>
      <c r="DY223">
        <v>1.42857143E-2</v>
      </c>
      <c r="DZ223">
        <v>1.42857143E-2</v>
      </c>
      <c r="EA223">
        <v>2.6956521739000001</v>
      </c>
      <c r="EB223">
        <v>3.4202898551000001</v>
      </c>
      <c r="EC223">
        <v>3.4852941176000001</v>
      </c>
      <c r="ED223">
        <v>3.4558823528999998</v>
      </c>
      <c r="EE223">
        <v>3.4179104478000002</v>
      </c>
      <c r="EF223">
        <v>3.3731343283999999</v>
      </c>
      <c r="EG223">
        <v>3.5652173913</v>
      </c>
      <c r="EH223">
        <v>3.6521739129999999</v>
      </c>
      <c r="EI223">
        <v>2.85714286E-2</v>
      </c>
      <c r="EJ223">
        <v>2.85714286E-2</v>
      </c>
      <c r="EK223">
        <v>2.85714286E-2</v>
      </c>
      <c r="EL223">
        <v>4.2857142899999999E-2</v>
      </c>
      <c r="EM223">
        <v>0.21428571430000001</v>
      </c>
      <c r="EN223">
        <v>8.5714285700000004E-2</v>
      </c>
      <c r="EO223">
        <v>0.1</v>
      </c>
      <c r="EP223">
        <v>8.5714285700000004E-2</v>
      </c>
      <c r="EQ223">
        <v>5.71428571E-2</v>
      </c>
      <c r="ER223">
        <v>0.24285714289999999</v>
      </c>
      <c r="ES223">
        <v>8.5714285700000004E-2</v>
      </c>
      <c r="ET223">
        <v>1.42857143E-2</v>
      </c>
      <c r="EU223">
        <v>0</v>
      </c>
      <c r="EV223">
        <v>0</v>
      </c>
      <c r="EW223">
        <v>7.1428571400000002E-2</v>
      </c>
      <c r="EX223">
        <v>2.85714286E-2</v>
      </c>
      <c r="EY223">
        <v>0.31428571430000002</v>
      </c>
      <c r="EZ223">
        <v>0.34285714290000002</v>
      </c>
      <c r="FA223">
        <v>0.38571428569999999</v>
      </c>
      <c r="FB223">
        <v>0.4</v>
      </c>
      <c r="FC223">
        <v>0.34285714290000002</v>
      </c>
      <c r="FD223">
        <v>0.51428571430000003</v>
      </c>
      <c r="FE223">
        <v>0.51428571430000003</v>
      </c>
      <c r="FF223">
        <v>0.48571428570000003</v>
      </c>
      <c r="FG223">
        <v>0.4428571429</v>
      </c>
      <c r="FH223">
        <v>0.5571428571</v>
      </c>
      <c r="FI223">
        <v>0.11428571429999999</v>
      </c>
      <c r="FJ223">
        <v>0.1</v>
      </c>
      <c r="FK223">
        <v>0.11428571429999999</v>
      </c>
      <c r="FL223">
        <v>5.71428571E-2</v>
      </c>
      <c r="FM223">
        <v>5.71428571E-2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4.2857142899999999E-2</v>
      </c>
      <c r="FT223">
        <v>4.2857142899999999E-2</v>
      </c>
      <c r="FU223">
        <v>1.42857143E-2</v>
      </c>
      <c r="FV223">
        <v>2.85714286E-2</v>
      </c>
      <c r="FW223">
        <v>1.42857143E-2</v>
      </c>
      <c r="FX223">
        <v>1.42857143E-2</v>
      </c>
      <c r="FY223">
        <v>1.42857143E-2</v>
      </c>
      <c r="FZ223">
        <v>0</v>
      </c>
      <c r="GA223">
        <v>0</v>
      </c>
      <c r="GB223">
        <v>0</v>
      </c>
      <c r="GC223">
        <v>1.42857143E-2</v>
      </c>
      <c r="GD223">
        <v>0.24285714289999999</v>
      </c>
      <c r="GE223">
        <v>0.18571428570000001</v>
      </c>
      <c r="GF223">
        <v>0.15714285710000001</v>
      </c>
      <c r="GG223">
        <v>0.2</v>
      </c>
      <c r="GH223">
        <v>0.2</v>
      </c>
      <c r="GI223">
        <v>0.21428571430000001</v>
      </c>
      <c r="GJ223">
        <v>3.0724637681</v>
      </c>
      <c r="GK223">
        <v>3.2205882353000002</v>
      </c>
      <c r="GL223">
        <v>3.2647058823999999</v>
      </c>
      <c r="GM223">
        <v>3.2941176471000002</v>
      </c>
      <c r="GN223">
        <v>3.2794117646999998</v>
      </c>
      <c r="GO223">
        <v>3.2173913043</v>
      </c>
      <c r="GP223">
        <v>0.38571428569999999</v>
      </c>
      <c r="GQ223">
        <v>0.34285714290000002</v>
      </c>
      <c r="GR223">
        <v>0.4</v>
      </c>
      <c r="GS223">
        <v>0.28571428570000001</v>
      </c>
      <c r="GT223">
        <v>0.3</v>
      </c>
      <c r="GU223">
        <v>0.3</v>
      </c>
      <c r="GV223">
        <v>1.42857143E-2</v>
      </c>
      <c r="GW223">
        <v>2.85714286E-2</v>
      </c>
      <c r="GX223">
        <v>2.85714286E-2</v>
      </c>
      <c r="GY223">
        <v>2.85714286E-2</v>
      </c>
      <c r="GZ223">
        <v>2.85714286E-2</v>
      </c>
      <c r="HA223">
        <v>1.42857143E-2</v>
      </c>
      <c r="HB223">
        <v>0.34285714290000002</v>
      </c>
      <c r="HC223">
        <v>0.42857142860000003</v>
      </c>
      <c r="HD223">
        <v>0.4142857143</v>
      </c>
      <c r="HE223">
        <v>0.48571428570000003</v>
      </c>
      <c r="HF223">
        <v>0.4714285714</v>
      </c>
      <c r="HG223">
        <v>0.45714285710000002</v>
      </c>
      <c r="HH223" t="s">
        <v>1062</v>
      </c>
      <c r="HJ223">
        <v>70</v>
      </c>
      <c r="HK223">
        <v>116</v>
      </c>
      <c r="HL223" t="s">
        <v>108</v>
      </c>
      <c r="HM223">
        <v>506</v>
      </c>
      <c r="HN223">
        <v>2</v>
      </c>
    </row>
    <row r="224" spans="1:222" x14ac:dyDescent="0.25">
      <c r="A224">
        <v>609807</v>
      </c>
      <c r="B224" t="s">
        <v>304</v>
      </c>
      <c r="D224" t="s">
        <v>67</v>
      </c>
      <c r="E224" t="s">
        <v>45</v>
      </c>
      <c r="M224" t="s">
        <v>38</v>
      </c>
      <c r="N224">
        <v>26.220614827999999</v>
      </c>
      <c r="O224">
        <v>95</v>
      </c>
      <c r="P224">
        <v>95</v>
      </c>
      <c r="Q224">
        <v>0</v>
      </c>
      <c r="R224">
        <v>29</v>
      </c>
      <c r="S224">
        <v>0</v>
      </c>
      <c r="T224">
        <v>60</v>
      </c>
      <c r="U224">
        <v>1</v>
      </c>
      <c r="V224">
        <v>0</v>
      </c>
      <c r="W224">
        <v>2</v>
      </c>
      <c r="X224">
        <v>1</v>
      </c>
      <c r="Y224">
        <v>2.10526316E-2</v>
      </c>
      <c r="Z224">
        <v>3.1578947400000001E-2</v>
      </c>
      <c r="AA224">
        <v>2.10526316E-2</v>
      </c>
      <c r="AB224">
        <v>2.10526316E-2</v>
      </c>
      <c r="AC224">
        <v>9.4736842099999996E-2</v>
      </c>
      <c r="AD224">
        <v>7.36842105E-2</v>
      </c>
      <c r="AE224">
        <v>9.4736842099999996E-2</v>
      </c>
      <c r="AF224">
        <v>0.11578947370000001</v>
      </c>
      <c r="AG224">
        <v>0.16842105260000001</v>
      </c>
      <c r="AH224">
        <v>0.22105263159999999</v>
      </c>
      <c r="AI224">
        <v>0.29473684210000001</v>
      </c>
      <c r="AJ224">
        <v>0.4</v>
      </c>
      <c r="AK224">
        <v>0.32631578950000001</v>
      </c>
      <c r="AL224">
        <v>0.4</v>
      </c>
      <c r="AM224">
        <v>0.31578947369999999</v>
      </c>
      <c r="AN224">
        <v>3.1578947400000001E-2</v>
      </c>
      <c r="AO224">
        <v>1.05263158E-2</v>
      </c>
      <c r="AP224">
        <v>3.1578947400000001E-2</v>
      </c>
      <c r="AQ224">
        <v>5.2631578900000003E-2</v>
      </c>
      <c r="AR224">
        <v>4.21052632E-2</v>
      </c>
      <c r="AS224">
        <v>0.57894736840000005</v>
      </c>
      <c r="AT224">
        <v>0.46315789470000002</v>
      </c>
      <c r="AU224">
        <v>0.50526315789999998</v>
      </c>
      <c r="AV224">
        <v>0.3578947368</v>
      </c>
      <c r="AW224">
        <v>0.32631578950000001</v>
      </c>
      <c r="AX224">
        <v>3.4782608696000001</v>
      </c>
      <c r="AY224">
        <v>3.3085106383</v>
      </c>
      <c r="AZ224">
        <v>3.3586956522000002</v>
      </c>
      <c r="BA224">
        <v>3.1555555555999999</v>
      </c>
      <c r="BB224">
        <v>2.9120879121000001</v>
      </c>
      <c r="BC224">
        <v>0</v>
      </c>
      <c r="BD224">
        <v>1.05263158E-2</v>
      </c>
      <c r="BE224">
        <v>1.05263158E-2</v>
      </c>
      <c r="BF224">
        <v>0</v>
      </c>
      <c r="BG224">
        <v>5.2631578900000003E-2</v>
      </c>
      <c r="BH224">
        <v>2.10526316E-2</v>
      </c>
      <c r="BI224">
        <v>3.1578947400000001E-2</v>
      </c>
      <c r="BJ224">
        <v>5.2631578900000003E-2</v>
      </c>
      <c r="BK224">
        <v>7.36842105E-2</v>
      </c>
      <c r="BL224">
        <v>9.4736842099999996E-2</v>
      </c>
      <c r="BM224">
        <v>0.1052631579</v>
      </c>
      <c r="BN224">
        <v>0.1263157895</v>
      </c>
      <c r="BO224">
        <v>3.7849462366000002</v>
      </c>
      <c r="BP224">
        <v>3.6521739129999999</v>
      </c>
      <c r="BQ224">
        <v>3.5555555555999998</v>
      </c>
      <c r="BR224">
        <v>3.5</v>
      </c>
      <c r="BS224">
        <v>3.3510638298000002</v>
      </c>
      <c r="BT224">
        <v>3.4042553190999998</v>
      </c>
      <c r="BU224">
        <v>0.14736842110000001</v>
      </c>
      <c r="BV224">
        <v>0.2</v>
      </c>
      <c r="BW224">
        <v>0.2421052632</v>
      </c>
      <c r="BX224">
        <v>0.30526315790000003</v>
      </c>
      <c r="BY224">
        <v>0.27368421050000002</v>
      </c>
      <c r="BZ224">
        <v>0.27368421050000002</v>
      </c>
      <c r="CA224">
        <v>2.10526316E-2</v>
      </c>
      <c r="CB224">
        <v>3.1578947400000001E-2</v>
      </c>
      <c r="CC224">
        <v>5.2631578900000003E-2</v>
      </c>
      <c r="CD224">
        <v>1.05263158E-2</v>
      </c>
      <c r="CE224">
        <v>1.05263158E-2</v>
      </c>
      <c r="CF224">
        <v>1.05263158E-2</v>
      </c>
      <c r="CG224">
        <v>0.8</v>
      </c>
      <c r="CH224">
        <v>0.70526315790000005</v>
      </c>
      <c r="CI224">
        <v>0.62105263160000002</v>
      </c>
      <c r="CJ224">
        <v>0.58947368420000001</v>
      </c>
      <c r="CK224">
        <v>0.55789473680000001</v>
      </c>
      <c r="CL224">
        <v>0.56842105259999998</v>
      </c>
      <c r="CM224">
        <v>6.3157894699999995E-2</v>
      </c>
      <c r="CN224">
        <v>2.10526316E-2</v>
      </c>
      <c r="CO224">
        <v>1.05263158E-2</v>
      </c>
      <c r="CP224">
        <v>2.10526316E-2</v>
      </c>
      <c r="CQ224">
        <v>1.05263158E-2</v>
      </c>
      <c r="CR224">
        <v>1.05263158E-2</v>
      </c>
      <c r="CS224">
        <v>0</v>
      </c>
      <c r="CT224">
        <v>1.05263158E-2</v>
      </c>
      <c r="CU224">
        <v>0.2</v>
      </c>
      <c r="CV224">
        <v>6.3157894699999995E-2</v>
      </c>
      <c r="CW224">
        <v>5.2631578900000003E-2</v>
      </c>
      <c r="CX224">
        <v>4.21052632E-2</v>
      </c>
      <c r="CY224">
        <v>7.36842105E-2</v>
      </c>
      <c r="CZ224">
        <v>8.4210526300000005E-2</v>
      </c>
      <c r="DA224">
        <v>6.3157894699999995E-2</v>
      </c>
      <c r="DB224">
        <v>9.4736842099999996E-2</v>
      </c>
      <c r="DC224">
        <v>0.3578947368</v>
      </c>
      <c r="DD224">
        <v>0.29473684210000001</v>
      </c>
      <c r="DE224">
        <v>0.3894736842</v>
      </c>
      <c r="DF224">
        <v>0.41052631579999999</v>
      </c>
      <c r="DG224">
        <v>0.37894736839999998</v>
      </c>
      <c r="DH224">
        <v>0.44210526319999999</v>
      </c>
      <c r="DI224">
        <v>0.33684210530000003</v>
      </c>
      <c r="DJ224">
        <v>0.34736842109999999</v>
      </c>
      <c r="DK224">
        <v>0.28421052629999999</v>
      </c>
      <c r="DL224">
        <v>0.55789473680000001</v>
      </c>
      <c r="DM224">
        <v>0.4842105263</v>
      </c>
      <c r="DN224">
        <v>0.46315789470000002</v>
      </c>
      <c r="DO224">
        <v>0.4526315789</v>
      </c>
      <c r="DP224">
        <v>0.4</v>
      </c>
      <c r="DQ224">
        <v>0.54736842109999995</v>
      </c>
      <c r="DR224">
        <v>0.46315789470000002</v>
      </c>
      <c r="DS224">
        <v>9.4736842099999996E-2</v>
      </c>
      <c r="DT224">
        <v>6.3157894699999995E-2</v>
      </c>
      <c r="DU224">
        <v>6.3157894699999995E-2</v>
      </c>
      <c r="DV224">
        <v>6.3157894699999995E-2</v>
      </c>
      <c r="DW224">
        <v>8.4210526300000005E-2</v>
      </c>
      <c r="DX224">
        <v>6.3157894699999995E-2</v>
      </c>
      <c r="DY224">
        <v>5.2631578900000003E-2</v>
      </c>
      <c r="DZ224">
        <v>8.4210526300000005E-2</v>
      </c>
      <c r="EA224">
        <v>2.9534883720999998</v>
      </c>
      <c r="EB224">
        <v>3.4831460673999999</v>
      </c>
      <c r="EC224">
        <v>3.4382022472</v>
      </c>
      <c r="ED224">
        <v>3.4044943820000002</v>
      </c>
      <c r="EE224">
        <v>3.3908045976999999</v>
      </c>
      <c r="EF224">
        <v>3.3146067416</v>
      </c>
      <c r="EG224">
        <v>3.5111111111</v>
      </c>
      <c r="EH224">
        <v>3.3793103447999999</v>
      </c>
      <c r="EI224">
        <v>3.1578947400000001E-2</v>
      </c>
      <c r="EJ224">
        <v>0</v>
      </c>
      <c r="EK224">
        <v>0</v>
      </c>
      <c r="EL224">
        <v>1.05263158E-2</v>
      </c>
      <c r="EM224">
        <v>4.21052632E-2</v>
      </c>
      <c r="EN224">
        <v>4.21052632E-2</v>
      </c>
      <c r="EO224">
        <v>0.1052631579</v>
      </c>
      <c r="EP224">
        <v>0.1263157895</v>
      </c>
      <c r="EQ224">
        <v>0.18947368419999999</v>
      </c>
      <c r="ER224">
        <v>0.29473684210000001</v>
      </c>
      <c r="ES224">
        <v>0.15789473679999999</v>
      </c>
      <c r="ET224">
        <v>1.05263158E-2</v>
      </c>
      <c r="EU224">
        <v>1.05263158E-2</v>
      </c>
      <c r="EV224">
        <v>1.05263158E-2</v>
      </c>
      <c r="EW224">
        <v>0.11578947370000001</v>
      </c>
      <c r="EX224">
        <v>4.21052632E-2</v>
      </c>
      <c r="EY224">
        <v>0.36842105260000002</v>
      </c>
      <c r="EZ224">
        <v>0.31578947369999999</v>
      </c>
      <c r="FA224">
        <v>0.41052631579999999</v>
      </c>
      <c r="FB224">
        <v>0.3578947368</v>
      </c>
      <c r="FC224">
        <v>0.41052631579999999</v>
      </c>
      <c r="FD224">
        <v>0.4842105263</v>
      </c>
      <c r="FE224">
        <v>0.4842105263</v>
      </c>
      <c r="FF224">
        <v>0.4210526316</v>
      </c>
      <c r="FG224">
        <v>0.32631578950000001</v>
      </c>
      <c r="FH224">
        <v>0.43157894740000002</v>
      </c>
      <c r="FI224">
        <v>5.2631578900000003E-2</v>
      </c>
      <c r="FJ224">
        <v>9.4736842099999996E-2</v>
      </c>
      <c r="FK224">
        <v>7.36842105E-2</v>
      </c>
      <c r="FL224">
        <v>0.11578947370000001</v>
      </c>
      <c r="FM224">
        <v>3.1578947400000001E-2</v>
      </c>
      <c r="FN224">
        <v>3.1578947400000001E-2</v>
      </c>
      <c r="FO224">
        <v>3.1578947400000001E-2</v>
      </c>
      <c r="FP224">
        <v>3.1578947400000001E-2</v>
      </c>
      <c r="FQ224">
        <v>3.1578947400000001E-2</v>
      </c>
      <c r="FR224">
        <v>3.1578947400000001E-2</v>
      </c>
      <c r="FS224">
        <v>5.2631578900000003E-2</v>
      </c>
      <c r="FT224">
        <v>6.3157894699999995E-2</v>
      </c>
      <c r="FU224">
        <v>5.2631578900000003E-2</v>
      </c>
      <c r="FV224">
        <v>5.2631578900000003E-2</v>
      </c>
      <c r="FW224">
        <v>5.2631578900000003E-2</v>
      </c>
      <c r="FX224">
        <v>4.21052632E-2</v>
      </c>
      <c r="FY224">
        <v>2.10526316E-2</v>
      </c>
      <c r="FZ224">
        <v>2.10526316E-2</v>
      </c>
      <c r="GA224">
        <v>4.21052632E-2</v>
      </c>
      <c r="GB224">
        <v>2.10526316E-2</v>
      </c>
      <c r="GC224">
        <v>2.10526316E-2</v>
      </c>
      <c r="GD224">
        <v>0.2</v>
      </c>
      <c r="GE224">
        <v>0.16842105260000001</v>
      </c>
      <c r="GF224">
        <v>0.11578947370000001</v>
      </c>
      <c r="GG224">
        <v>0.14736842110000001</v>
      </c>
      <c r="GH224">
        <v>0.1789473684</v>
      </c>
      <c r="GI224">
        <v>0.1052631579</v>
      </c>
      <c r="GJ224">
        <v>2.9444444444000002</v>
      </c>
      <c r="GK224">
        <v>3.1333333333</v>
      </c>
      <c r="GL224">
        <v>3.1590909091000001</v>
      </c>
      <c r="GM224">
        <v>3.1011235954999998</v>
      </c>
      <c r="GN224">
        <v>3.1363636364</v>
      </c>
      <c r="GO224">
        <v>3.2247191010999998</v>
      </c>
      <c r="GP224">
        <v>0.47368421049999998</v>
      </c>
      <c r="GQ224">
        <v>0.4210526316</v>
      </c>
      <c r="GR224">
        <v>0.4842105263</v>
      </c>
      <c r="GS224">
        <v>0.4210526316</v>
      </c>
      <c r="GT224">
        <v>0.37894736839999998</v>
      </c>
      <c r="GU224">
        <v>0.4526315789</v>
      </c>
      <c r="GV224">
        <v>5.2631578900000003E-2</v>
      </c>
      <c r="GW224">
        <v>5.2631578900000003E-2</v>
      </c>
      <c r="GX224">
        <v>7.36842105E-2</v>
      </c>
      <c r="GY224">
        <v>6.3157894699999995E-2</v>
      </c>
      <c r="GZ224">
        <v>7.36842105E-2</v>
      </c>
      <c r="HA224">
        <v>6.3157894699999995E-2</v>
      </c>
      <c r="HB224">
        <v>0.23157894740000001</v>
      </c>
      <c r="HC224">
        <v>0.33684210530000003</v>
      </c>
      <c r="HD224">
        <v>0.30526315790000003</v>
      </c>
      <c r="HE224">
        <v>0.32631578950000001</v>
      </c>
      <c r="HF224">
        <v>0.34736842109999999</v>
      </c>
      <c r="HG224">
        <v>0.3578947368</v>
      </c>
      <c r="HH224" t="s">
        <v>1063</v>
      </c>
      <c r="HJ224">
        <v>95</v>
      </c>
      <c r="HK224">
        <v>145</v>
      </c>
      <c r="HL224" t="s">
        <v>304</v>
      </c>
      <c r="HM224">
        <v>553</v>
      </c>
      <c r="HN224">
        <v>2</v>
      </c>
    </row>
    <row r="225" spans="1:222" x14ac:dyDescent="0.25">
      <c r="A225">
        <v>609808</v>
      </c>
      <c r="B225" t="s">
        <v>300</v>
      </c>
      <c r="C225" t="s">
        <v>38</v>
      </c>
      <c r="D225" t="s">
        <v>58</v>
      </c>
      <c r="E225" s="151">
        <v>0.45</v>
      </c>
      <c r="F225">
        <v>56</v>
      </c>
      <c r="G225" t="s">
        <v>40</v>
      </c>
      <c r="H225">
        <v>55</v>
      </c>
      <c r="I225" t="s">
        <v>40</v>
      </c>
      <c r="J225">
        <v>60</v>
      </c>
      <c r="K225" t="s">
        <v>39</v>
      </c>
      <c r="L225">
        <v>8.19</v>
      </c>
      <c r="M225" t="s">
        <v>38</v>
      </c>
      <c r="N225">
        <v>45.126353791</v>
      </c>
      <c r="O225">
        <v>126</v>
      </c>
      <c r="P225">
        <v>126</v>
      </c>
      <c r="Q225">
        <v>0</v>
      </c>
      <c r="R225">
        <v>117</v>
      </c>
      <c r="S225">
        <v>0</v>
      </c>
      <c r="T225">
        <v>2</v>
      </c>
      <c r="U225">
        <v>0</v>
      </c>
      <c r="V225">
        <v>0</v>
      </c>
      <c r="W225">
        <v>1</v>
      </c>
      <c r="X225">
        <v>5</v>
      </c>
      <c r="Y225">
        <v>0</v>
      </c>
      <c r="Z225">
        <v>7.9365079000000005E-3</v>
      </c>
      <c r="AA225">
        <v>7.9365079000000005E-3</v>
      </c>
      <c r="AB225">
        <v>3.1746031700000003E-2</v>
      </c>
      <c r="AC225">
        <v>9.5238095199999998E-2</v>
      </c>
      <c r="AD225">
        <v>3.9682539699999998E-2</v>
      </c>
      <c r="AE225">
        <v>3.9682539699999998E-2</v>
      </c>
      <c r="AF225">
        <v>8.7301587299999997E-2</v>
      </c>
      <c r="AG225">
        <v>0.10317460320000001</v>
      </c>
      <c r="AH225">
        <v>0.1349206349</v>
      </c>
      <c r="AI225">
        <v>0.26984126980000001</v>
      </c>
      <c r="AJ225">
        <v>0.29365079370000002</v>
      </c>
      <c r="AK225">
        <v>0.1904761905</v>
      </c>
      <c r="AL225">
        <v>0.2619047619</v>
      </c>
      <c r="AM225">
        <v>0.2380952381</v>
      </c>
      <c r="AN225">
        <v>0</v>
      </c>
      <c r="AO225">
        <v>1.5873015899999999E-2</v>
      </c>
      <c r="AP225">
        <v>2.3809523799999999E-2</v>
      </c>
      <c r="AQ225">
        <v>2.3809523799999999E-2</v>
      </c>
      <c r="AR225">
        <v>3.1746031700000003E-2</v>
      </c>
      <c r="AS225">
        <v>0.69047619049999998</v>
      </c>
      <c r="AT225">
        <v>0.64285714289999996</v>
      </c>
      <c r="AU225">
        <v>0.69047619049999998</v>
      </c>
      <c r="AV225">
        <v>0.57936507940000004</v>
      </c>
      <c r="AW225">
        <v>0.5</v>
      </c>
      <c r="AX225">
        <v>3.6507936507999998</v>
      </c>
      <c r="AY225">
        <v>3.5967741934999999</v>
      </c>
      <c r="AZ225">
        <v>3.6016260163</v>
      </c>
      <c r="BA225">
        <v>3.4227642276000001</v>
      </c>
      <c r="BB225">
        <v>3.1803278689000001</v>
      </c>
      <c r="BC225">
        <v>0</v>
      </c>
      <c r="BD225">
        <v>0</v>
      </c>
      <c r="BE225">
        <v>0</v>
      </c>
      <c r="BF225">
        <v>7.9365079000000005E-3</v>
      </c>
      <c r="BG225">
        <v>6.3492063500000001E-2</v>
      </c>
      <c r="BH225">
        <v>3.1746031700000003E-2</v>
      </c>
      <c r="BI225">
        <v>1.5873015899999999E-2</v>
      </c>
      <c r="BJ225">
        <v>3.9682539699999998E-2</v>
      </c>
      <c r="BK225">
        <v>4.7619047599999999E-2</v>
      </c>
      <c r="BL225">
        <v>5.5555555600000001E-2</v>
      </c>
      <c r="BM225">
        <v>4.7619047599999999E-2</v>
      </c>
      <c r="BN225">
        <v>4.7619047599999999E-2</v>
      </c>
      <c r="BO225">
        <v>3.7851239669000001</v>
      </c>
      <c r="BP225">
        <v>3.6694214876000002</v>
      </c>
      <c r="BQ225">
        <v>3.5798319327999999</v>
      </c>
      <c r="BR225">
        <v>3.6218487394999999</v>
      </c>
      <c r="BS225">
        <v>3.4836065573999999</v>
      </c>
      <c r="BT225">
        <v>3.5491803278999998</v>
      </c>
      <c r="BU225">
        <v>0.17460317459999999</v>
      </c>
      <c r="BV225">
        <v>0.2380952381</v>
      </c>
      <c r="BW225">
        <v>0.30158730160000002</v>
      </c>
      <c r="BX225">
        <v>0.22222222220000001</v>
      </c>
      <c r="BY225">
        <v>0.21428571430000001</v>
      </c>
      <c r="BZ225">
        <v>0.246031746</v>
      </c>
      <c r="CA225">
        <v>3.9682539699999998E-2</v>
      </c>
      <c r="CB225">
        <v>3.9682539699999998E-2</v>
      </c>
      <c r="CC225">
        <v>5.5555555600000001E-2</v>
      </c>
      <c r="CD225">
        <v>5.5555555600000001E-2</v>
      </c>
      <c r="CE225">
        <v>3.1746031700000003E-2</v>
      </c>
      <c r="CF225">
        <v>3.1746031700000003E-2</v>
      </c>
      <c r="CG225">
        <v>0.76984126980000001</v>
      </c>
      <c r="CH225">
        <v>0.68253968249999997</v>
      </c>
      <c r="CI225">
        <v>0.59523809520000004</v>
      </c>
      <c r="CJ225">
        <v>0.65873015869999996</v>
      </c>
      <c r="CK225">
        <v>0.64285714289999996</v>
      </c>
      <c r="CL225">
        <v>0.64285714289999996</v>
      </c>
      <c r="CM225">
        <v>0.1904761905</v>
      </c>
      <c r="CN225">
        <v>3.1746031700000003E-2</v>
      </c>
      <c r="CO225">
        <v>1.5873015899999999E-2</v>
      </c>
      <c r="CP225">
        <v>3.9682539699999998E-2</v>
      </c>
      <c r="CQ225">
        <v>3.9682539699999998E-2</v>
      </c>
      <c r="CR225">
        <v>1.5873015899999999E-2</v>
      </c>
      <c r="CS225">
        <v>1.5873015899999999E-2</v>
      </c>
      <c r="CT225">
        <v>7.9365079000000005E-3</v>
      </c>
      <c r="CU225">
        <v>0.23015873019999999</v>
      </c>
      <c r="CV225">
        <v>7.1428571400000002E-2</v>
      </c>
      <c r="CW225">
        <v>5.5555555600000001E-2</v>
      </c>
      <c r="CX225">
        <v>8.7301587299999997E-2</v>
      </c>
      <c r="CY225">
        <v>7.9365079399999997E-2</v>
      </c>
      <c r="CZ225">
        <v>7.9365079399999997E-2</v>
      </c>
      <c r="DA225">
        <v>5.5555555600000001E-2</v>
      </c>
      <c r="DB225">
        <v>7.9365079399999997E-2</v>
      </c>
      <c r="DC225">
        <v>0.23015873019999999</v>
      </c>
      <c r="DD225">
        <v>0.22222222220000001</v>
      </c>
      <c r="DE225">
        <v>0.2619047619</v>
      </c>
      <c r="DF225">
        <v>0.27777777780000001</v>
      </c>
      <c r="DG225">
        <v>0.30158730160000002</v>
      </c>
      <c r="DH225">
        <v>0.34920634919999999</v>
      </c>
      <c r="DI225">
        <v>0.31746031749999998</v>
      </c>
      <c r="DJ225">
        <v>0.29365079370000002</v>
      </c>
      <c r="DK225">
        <v>0.31746031749999998</v>
      </c>
      <c r="DL225">
        <v>0.62698412699999995</v>
      </c>
      <c r="DM225">
        <v>0.60317460320000005</v>
      </c>
      <c r="DN225">
        <v>0.52380952380000001</v>
      </c>
      <c r="DO225">
        <v>0.53968253970000002</v>
      </c>
      <c r="DP225">
        <v>0.4920634921</v>
      </c>
      <c r="DQ225">
        <v>0.55555555560000003</v>
      </c>
      <c r="DR225">
        <v>0.56349206350000003</v>
      </c>
      <c r="DS225">
        <v>3.1746031700000003E-2</v>
      </c>
      <c r="DT225">
        <v>4.7619047599999999E-2</v>
      </c>
      <c r="DU225">
        <v>6.3492063500000001E-2</v>
      </c>
      <c r="DV225">
        <v>7.1428571400000002E-2</v>
      </c>
      <c r="DW225">
        <v>3.9682539699999998E-2</v>
      </c>
      <c r="DX225">
        <v>6.3492063500000001E-2</v>
      </c>
      <c r="DY225">
        <v>5.5555555600000001E-2</v>
      </c>
      <c r="DZ225">
        <v>5.5555555600000001E-2</v>
      </c>
      <c r="EA225">
        <v>2.6967213115000002</v>
      </c>
      <c r="EB225">
        <v>3.5166666666999999</v>
      </c>
      <c r="EC225">
        <v>3.5508474576000002</v>
      </c>
      <c r="ED225">
        <v>3.3846153846</v>
      </c>
      <c r="EE225">
        <v>3.3966942149000001</v>
      </c>
      <c r="EF225">
        <v>3.4067796609999998</v>
      </c>
      <c r="EG225">
        <v>3.4957983193</v>
      </c>
      <c r="EH225">
        <v>3.4957983193</v>
      </c>
      <c r="EI225">
        <v>7.9365079000000005E-3</v>
      </c>
      <c r="EJ225">
        <v>7.9365079000000005E-3</v>
      </c>
      <c r="EK225">
        <v>7.9365079000000005E-3</v>
      </c>
      <c r="EL225">
        <v>3.9682539699999998E-2</v>
      </c>
      <c r="EM225">
        <v>3.1746031700000003E-2</v>
      </c>
      <c r="EN225">
        <v>6.3492063500000001E-2</v>
      </c>
      <c r="EO225">
        <v>0.10317460320000001</v>
      </c>
      <c r="EP225">
        <v>0.15079365080000001</v>
      </c>
      <c r="EQ225">
        <v>0.11111111110000001</v>
      </c>
      <c r="ER225">
        <v>0.34126984129999999</v>
      </c>
      <c r="ES225">
        <v>0.1349206349</v>
      </c>
      <c r="ET225">
        <v>7.9365079000000005E-3</v>
      </c>
      <c r="EU225">
        <v>7.9365079000000005E-3</v>
      </c>
      <c r="EV225">
        <v>3.1746031700000003E-2</v>
      </c>
      <c r="EW225">
        <v>7.9365079399999997E-2</v>
      </c>
      <c r="EX225">
        <v>0</v>
      </c>
      <c r="EY225">
        <v>0.27777777780000001</v>
      </c>
      <c r="EZ225">
        <v>0.32539682539999998</v>
      </c>
      <c r="FA225">
        <v>0.34920634919999999</v>
      </c>
      <c r="FB225">
        <v>0.34126984129999999</v>
      </c>
      <c r="FC225">
        <v>0.38888888890000001</v>
      </c>
      <c r="FD225">
        <v>0.52380952380000001</v>
      </c>
      <c r="FE225">
        <v>0.51587301590000001</v>
      </c>
      <c r="FF225">
        <v>0.46825396829999999</v>
      </c>
      <c r="FG225">
        <v>0.42063492060000002</v>
      </c>
      <c r="FH225">
        <v>0.4920634921</v>
      </c>
      <c r="FI225">
        <v>0.1349206349</v>
      </c>
      <c r="FJ225">
        <v>8.7301587299999997E-2</v>
      </c>
      <c r="FK225">
        <v>9.5238095199999998E-2</v>
      </c>
      <c r="FL225">
        <v>0.10317460320000001</v>
      </c>
      <c r="FM225">
        <v>5.5555555600000001E-2</v>
      </c>
      <c r="FN225">
        <v>7.9365079000000005E-3</v>
      </c>
      <c r="FO225">
        <v>1.5873015899999999E-2</v>
      </c>
      <c r="FP225">
        <v>7.9365079000000005E-3</v>
      </c>
      <c r="FQ225">
        <v>7.9365079000000005E-3</v>
      </c>
      <c r="FR225">
        <v>1.5873015899999999E-2</v>
      </c>
      <c r="FS225">
        <v>4.7619047599999999E-2</v>
      </c>
      <c r="FT225">
        <v>4.7619047599999999E-2</v>
      </c>
      <c r="FU225">
        <v>4.7619047599999999E-2</v>
      </c>
      <c r="FV225">
        <v>4.7619047599999999E-2</v>
      </c>
      <c r="FW225">
        <v>4.7619047599999999E-2</v>
      </c>
      <c r="FX225">
        <v>3.9682539699999998E-2</v>
      </c>
      <c r="FY225">
        <v>3.9682539699999998E-2</v>
      </c>
      <c r="FZ225">
        <v>1.5873015899999999E-2</v>
      </c>
      <c r="GA225">
        <v>5.5555555600000001E-2</v>
      </c>
      <c r="GB225">
        <v>1.5873015899999999E-2</v>
      </c>
      <c r="GC225">
        <v>3.9682539699999998E-2</v>
      </c>
      <c r="GD225">
        <v>0.246031746</v>
      </c>
      <c r="GE225">
        <v>0.126984127</v>
      </c>
      <c r="GF225">
        <v>0.1349206349</v>
      </c>
      <c r="GG225">
        <v>0.15079365080000001</v>
      </c>
      <c r="GH225">
        <v>0.1349206349</v>
      </c>
      <c r="GI225">
        <v>0.15873015870000001</v>
      </c>
      <c r="GJ225">
        <v>3.0813008129999999</v>
      </c>
      <c r="GK225">
        <v>3.2457627118999999</v>
      </c>
      <c r="GL225">
        <v>3.2991452991000001</v>
      </c>
      <c r="GM225">
        <v>3.2033898304999999</v>
      </c>
      <c r="GN225">
        <v>3.2894736841999999</v>
      </c>
      <c r="GO225">
        <v>3.2184873949999999</v>
      </c>
      <c r="GP225">
        <v>0.28571428570000001</v>
      </c>
      <c r="GQ225">
        <v>0.33333333329999998</v>
      </c>
      <c r="GR225">
        <v>0.33333333329999998</v>
      </c>
      <c r="GS225">
        <v>0.27777777780000001</v>
      </c>
      <c r="GT225">
        <v>0.32539682539999998</v>
      </c>
      <c r="GU225">
        <v>0.30158730160000002</v>
      </c>
      <c r="GV225">
        <v>2.3809523799999999E-2</v>
      </c>
      <c r="GW225">
        <v>6.3492063500000001E-2</v>
      </c>
      <c r="GX225">
        <v>7.1428571400000002E-2</v>
      </c>
      <c r="GY225">
        <v>6.3492063500000001E-2</v>
      </c>
      <c r="GZ225">
        <v>9.5238095199999998E-2</v>
      </c>
      <c r="HA225">
        <v>5.5555555600000001E-2</v>
      </c>
      <c r="HB225">
        <v>0.40476190480000002</v>
      </c>
      <c r="HC225">
        <v>0.43650793650000003</v>
      </c>
      <c r="HD225">
        <v>0.44444444440000003</v>
      </c>
      <c r="HE225">
        <v>0.45238095239999998</v>
      </c>
      <c r="HF225">
        <v>0.42857142860000003</v>
      </c>
      <c r="HG225">
        <v>0.44444444440000003</v>
      </c>
      <c r="HH225" t="s">
        <v>1064</v>
      </c>
      <c r="HI225">
        <v>45</v>
      </c>
      <c r="HJ225">
        <v>126</v>
      </c>
      <c r="HK225">
        <v>250</v>
      </c>
      <c r="HL225" t="s">
        <v>300</v>
      </c>
      <c r="HM225">
        <v>554</v>
      </c>
      <c r="HN225">
        <v>1</v>
      </c>
    </row>
    <row r="226" spans="1:222" x14ac:dyDescent="0.25">
      <c r="A226">
        <v>609809</v>
      </c>
      <c r="B226" t="s">
        <v>111</v>
      </c>
      <c r="C226" t="s">
        <v>38</v>
      </c>
      <c r="D226" t="s">
        <v>55</v>
      </c>
      <c r="E226" s="151">
        <v>0.41</v>
      </c>
      <c r="F226">
        <v>83</v>
      </c>
      <c r="G226" t="s">
        <v>62</v>
      </c>
      <c r="H226">
        <v>77</v>
      </c>
      <c r="I226" t="s">
        <v>39</v>
      </c>
      <c r="J226">
        <v>68</v>
      </c>
      <c r="K226" t="s">
        <v>39</v>
      </c>
      <c r="L226">
        <v>9.4600000000000009</v>
      </c>
      <c r="M226" t="s">
        <v>38</v>
      </c>
      <c r="N226">
        <v>39.357429719000002</v>
      </c>
      <c r="O226">
        <v>139</v>
      </c>
      <c r="P226">
        <v>139</v>
      </c>
      <c r="Q226">
        <v>35</v>
      </c>
      <c r="R226">
        <v>3</v>
      </c>
      <c r="S226">
        <v>3</v>
      </c>
      <c r="T226">
        <v>85</v>
      </c>
      <c r="U226">
        <v>0</v>
      </c>
      <c r="V226">
        <v>0</v>
      </c>
      <c r="W226">
        <v>5</v>
      </c>
      <c r="X226">
        <v>4</v>
      </c>
      <c r="Y226">
        <v>0</v>
      </c>
      <c r="Z226">
        <v>7.1942446E-3</v>
      </c>
      <c r="AA226">
        <v>0</v>
      </c>
      <c r="AB226">
        <v>7.1942446E-3</v>
      </c>
      <c r="AC226">
        <v>2.15827338E-2</v>
      </c>
      <c r="AD226">
        <v>7.1942446E-3</v>
      </c>
      <c r="AE226">
        <v>0</v>
      </c>
      <c r="AF226">
        <v>2.15827338E-2</v>
      </c>
      <c r="AG226">
        <v>7.1942445999999993E-2</v>
      </c>
      <c r="AH226">
        <v>8.6330935299999995E-2</v>
      </c>
      <c r="AI226">
        <v>0.13669064750000001</v>
      </c>
      <c r="AJ226">
        <v>0.1870503597</v>
      </c>
      <c r="AK226">
        <v>0.1079136691</v>
      </c>
      <c r="AL226">
        <v>0.28057553959999998</v>
      </c>
      <c r="AM226">
        <v>0.27338129500000002</v>
      </c>
      <c r="AN226">
        <v>7.1942446E-3</v>
      </c>
      <c r="AO226">
        <v>2.87769784E-2</v>
      </c>
      <c r="AP226">
        <v>2.15827338E-2</v>
      </c>
      <c r="AQ226">
        <v>2.87769784E-2</v>
      </c>
      <c r="AR226">
        <v>5.0359712199999997E-2</v>
      </c>
      <c r="AS226">
        <v>0.84892086330000005</v>
      </c>
      <c r="AT226">
        <v>0.77697841729999995</v>
      </c>
      <c r="AU226">
        <v>0.84892086330000005</v>
      </c>
      <c r="AV226">
        <v>0.61151079139999998</v>
      </c>
      <c r="AW226">
        <v>0.56834532370000002</v>
      </c>
      <c r="AX226">
        <v>3.8478260870000001</v>
      </c>
      <c r="AY226">
        <v>3.7851851852</v>
      </c>
      <c r="AZ226">
        <v>3.8455882353000002</v>
      </c>
      <c r="BA226">
        <v>3.5407407407</v>
      </c>
      <c r="BB226">
        <v>3.4621212121</v>
      </c>
      <c r="BC226">
        <v>0</v>
      </c>
      <c r="BD226">
        <v>0</v>
      </c>
      <c r="BE226">
        <v>7.1942446E-3</v>
      </c>
      <c r="BF226">
        <v>7.1942446E-3</v>
      </c>
      <c r="BG226">
        <v>2.15827338E-2</v>
      </c>
      <c r="BH226">
        <v>1.43884892E-2</v>
      </c>
      <c r="BI226">
        <v>0</v>
      </c>
      <c r="BJ226">
        <v>1.43884892E-2</v>
      </c>
      <c r="BK226">
        <v>2.15827338E-2</v>
      </c>
      <c r="BL226">
        <v>6.4748201399999997E-2</v>
      </c>
      <c r="BM226">
        <v>6.4748201399999997E-2</v>
      </c>
      <c r="BN226">
        <v>7.1942445999999993E-2</v>
      </c>
      <c r="BO226">
        <v>3.9338235294000001</v>
      </c>
      <c r="BP226">
        <v>3.8832116788</v>
      </c>
      <c r="BQ226">
        <v>3.8029197080000001</v>
      </c>
      <c r="BR226">
        <v>3.6791044776000001</v>
      </c>
      <c r="BS226">
        <v>3.5620437956000002</v>
      </c>
      <c r="BT226">
        <v>3.625</v>
      </c>
      <c r="BU226">
        <v>6.4748201399999997E-2</v>
      </c>
      <c r="BV226">
        <v>8.6330935299999995E-2</v>
      </c>
      <c r="BW226">
        <v>0.1294964029</v>
      </c>
      <c r="BX226">
        <v>0.15827338129999999</v>
      </c>
      <c r="BY226">
        <v>0.23741007189999999</v>
      </c>
      <c r="BZ226">
        <v>0.17985611509999999</v>
      </c>
      <c r="CA226">
        <v>2.15827338E-2</v>
      </c>
      <c r="CB226">
        <v>1.43884892E-2</v>
      </c>
      <c r="CC226">
        <v>1.43884892E-2</v>
      </c>
      <c r="CD226">
        <v>3.5971222999999997E-2</v>
      </c>
      <c r="CE226">
        <v>1.43884892E-2</v>
      </c>
      <c r="CF226">
        <v>2.15827338E-2</v>
      </c>
      <c r="CG226">
        <v>0.91366906469999998</v>
      </c>
      <c r="CH226">
        <v>0.88489208630000005</v>
      </c>
      <c r="CI226">
        <v>0.82733812949999996</v>
      </c>
      <c r="CJ226">
        <v>0.73381294959999999</v>
      </c>
      <c r="CK226">
        <v>0.66187050359999999</v>
      </c>
      <c r="CL226">
        <v>0.71223021580000001</v>
      </c>
      <c r="CM226">
        <v>7.1942445999999993E-2</v>
      </c>
      <c r="CN226">
        <v>0</v>
      </c>
      <c r="CO226">
        <v>0</v>
      </c>
      <c r="CP226">
        <v>7.1942446E-3</v>
      </c>
      <c r="CQ226">
        <v>0</v>
      </c>
      <c r="CR226">
        <v>7.1942446E-3</v>
      </c>
      <c r="CS226">
        <v>0</v>
      </c>
      <c r="CT226">
        <v>7.1942446E-3</v>
      </c>
      <c r="CU226">
        <v>9.3525179900000005E-2</v>
      </c>
      <c r="CV226">
        <v>5.0359712199999997E-2</v>
      </c>
      <c r="CW226">
        <v>7.1942446E-3</v>
      </c>
      <c r="CX226">
        <v>2.15827338E-2</v>
      </c>
      <c r="CY226">
        <v>5.0359712199999997E-2</v>
      </c>
      <c r="CZ226">
        <v>7.1942446E-3</v>
      </c>
      <c r="DA226">
        <v>1.43884892E-2</v>
      </c>
      <c r="DB226">
        <v>2.87769784E-2</v>
      </c>
      <c r="DC226">
        <v>0.35251798559999997</v>
      </c>
      <c r="DD226">
        <v>0.15107913670000001</v>
      </c>
      <c r="DE226">
        <v>0.19424460430000001</v>
      </c>
      <c r="DF226">
        <v>0.1294964029</v>
      </c>
      <c r="DG226">
        <v>0.17985611509999999</v>
      </c>
      <c r="DH226">
        <v>0.30215827340000001</v>
      </c>
      <c r="DI226">
        <v>0.12230215830000001</v>
      </c>
      <c r="DJ226">
        <v>0.20143884889999999</v>
      </c>
      <c r="DK226">
        <v>0.3309352518</v>
      </c>
      <c r="DL226">
        <v>0.66906474819999995</v>
      </c>
      <c r="DM226">
        <v>0.66906474819999995</v>
      </c>
      <c r="DN226">
        <v>0.70503597119999994</v>
      </c>
      <c r="DO226">
        <v>0.61870503600000004</v>
      </c>
      <c r="DP226">
        <v>0.52517985609999995</v>
      </c>
      <c r="DQ226">
        <v>0.72661870500000003</v>
      </c>
      <c r="DR226">
        <v>0.61151079139999998</v>
      </c>
      <c r="DS226">
        <v>0.15107913670000001</v>
      </c>
      <c r="DT226">
        <v>0.1294964029</v>
      </c>
      <c r="DU226">
        <v>0.1294964029</v>
      </c>
      <c r="DV226">
        <v>0.13669064750000001</v>
      </c>
      <c r="DW226">
        <v>0.15107913670000001</v>
      </c>
      <c r="DX226">
        <v>0.15827338129999999</v>
      </c>
      <c r="DY226">
        <v>0.13669064750000001</v>
      </c>
      <c r="DZ226">
        <v>0.15107913670000001</v>
      </c>
      <c r="EA226">
        <v>3.1101694915000002</v>
      </c>
      <c r="EB226">
        <v>3.7107438017000001</v>
      </c>
      <c r="EC226">
        <v>3.7603305785000001</v>
      </c>
      <c r="ED226">
        <v>3.7749999999999999</v>
      </c>
      <c r="EE226">
        <v>3.6694915253999998</v>
      </c>
      <c r="EF226">
        <v>3.5982905983000002</v>
      </c>
      <c r="EG226">
        <v>3.8250000000000002</v>
      </c>
      <c r="EH226">
        <v>3.6694915253999998</v>
      </c>
      <c r="EI226">
        <v>7.1942446E-3</v>
      </c>
      <c r="EJ226">
        <v>0</v>
      </c>
      <c r="EK226">
        <v>0</v>
      </c>
      <c r="EL226">
        <v>0</v>
      </c>
      <c r="EM226">
        <v>1.43884892E-2</v>
      </c>
      <c r="EN226">
        <v>7.1942446E-3</v>
      </c>
      <c r="EO226">
        <v>3.5971222999999997E-2</v>
      </c>
      <c r="EP226">
        <v>3.5971222999999997E-2</v>
      </c>
      <c r="EQ226">
        <v>0.1007194245</v>
      </c>
      <c r="ER226">
        <v>0.6258992806</v>
      </c>
      <c r="ES226">
        <v>0.17266187050000001</v>
      </c>
      <c r="ET226">
        <v>0</v>
      </c>
      <c r="EU226">
        <v>7.1942446E-3</v>
      </c>
      <c r="EV226">
        <v>2.15827338E-2</v>
      </c>
      <c r="EW226">
        <v>0.15827338129999999</v>
      </c>
      <c r="EX226">
        <v>7.1942446E-3</v>
      </c>
      <c r="EY226">
        <v>0.13669064750000001</v>
      </c>
      <c r="EZ226">
        <v>0.28057553959999998</v>
      </c>
      <c r="FA226">
        <v>0.25179856119999999</v>
      </c>
      <c r="FB226">
        <v>0.39568345319999998</v>
      </c>
      <c r="FC226">
        <v>0.23021582730000001</v>
      </c>
      <c r="FD226">
        <v>0.70503597119999994</v>
      </c>
      <c r="FE226">
        <v>0.53237410070000002</v>
      </c>
      <c r="FF226">
        <v>0.55395683449999999</v>
      </c>
      <c r="FG226">
        <v>0.25179856119999999</v>
      </c>
      <c r="FH226">
        <v>0.60431654680000002</v>
      </c>
      <c r="FI226">
        <v>2.15827338E-2</v>
      </c>
      <c r="FJ226">
        <v>4.31654676E-2</v>
      </c>
      <c r="FK226">
        <v>2.15827338E-2</v>
      </c>
      <c r="FL226">
        <v>3.5971222999999997E-2</v>
      </c>
      <c r="FM226">
        <v>0</v>
      </c>
      <c r="FN226">
        <v>7.1942446E-3</v>
      </c>
      <c r="FO226">
        <v>7.1942446E-3</v>
      </c>
      <c r="FP226">
        <v>7.1942446E-3</v>
      </c>
      <c r="FQ226">
        <v>2.15827338E-2</v>
      </c>
      <c r="FR226">
        <v>0</v>
      </c>
      <c r="FS226">
        <v>0.1294964029</v>
      </c>
      <c r="FT226">
        <v>0.1294964029</v>
      </c>
      <c r="FU226">
        <v>0.14388489209999999</v>
      </c>
      <c r="FV226">
        <v>0.13669064750000001</v>
      </c>
      <c r="FW226">
        <v>0.15827338129999999</v>
      </c>
      <c r="FX226">
        <v>1.43884892E-2</v>
      </c>
      <c r="FY226">
        <v>1.43884892E-2</v>
      </c>
      <c r="FZ226">
        <v>2.15827338E-2</v>
      </c>
      <c r="GA226">
        <v>2.87769784E-2</v>
      </c>
      <c r="GB226">
        <v>2.87769784E-2</v>
      </c>
      <c r="GC226">
        <v>1.43884892E-2</v>
      </c>
      <c r="GD226">
        <v>0.1294964029</v>
      </c>
      <c r="GE226">
        <v>9.3525179900000005E-2</v>
      </c>
      <c r="GF226">
        <v>5.75539568E-2</v>
      </c>
      <c r="GG226">
        <v>0.14388489209999999</v>
      </c>
      <c r="GH226">
        <v>0.11510791369999999</v>
      </c>
      <c r="GI226">
        <v>8.6330935299999995E-2</v>
      </c>
      <c r="GJ226">
        <v>3.0956521739</v>
      </c>
      <c r="GK226">
        <v>3.3076923077</v>
      </c>
      <c r="GL226">
        <v>3.4017094016999998</v>
      </c>
      <c r="GM226">
        <v>3.2068965516999999</v>
      </c>
      <c r="GN226">
        <v>3.1140350877</v>
      </c>
      <c r="GO226">
        <v>3.3389830508</v>
      </c>
      <c r="GP226">
        <v>0.44604316550000001</v>
      </c>
      <c r="GQ226">
        <v>0.35251798559999997</v>
      </c>
      <c r="GR226">
        <v>0.32374100719999999</v>
      </c>
      <c r="GS226">
        <v>0.28776978419999999</v>
      </c>
      <c r="GT226">
        <v>0.4100719424</v>
      </c>
      <c r="GU226">
        <v>0.34532374100000002</v>
      </c>
      <c r="GV226">
        <v>0.17266187050000001</v>
      </c>
      <c r="GW226">
        <v>0.15827338129999999</v>
      </c>
      <c r="GX226">
        <v>0.15827338129999999</v>
      </c>
      <c r="GY226">
        <v>0.1654676259</v>
      </c>
      <c r="GZ226">
        <v>0.17985611509999999</v>
      </c>
      <c r="HA226">
        <v>0.15107913670000001</v>
      </c>
      <c r="HB226">
        <v>0.23741007189999999</v>
      </c>
      <c r="HC226">
        <v>0.38129496400000001</v>
      </c>
      <c r="HD226">
        <v>0.43884892089999999</v>
      </c>
      <c r="HE226">
        <v>0.3741007194</v>
      </c>
      <c r="HF226">
        <v>0.26618705040000001</v>
      </c>
      <c r="HG226">
        <v>0.40287769779999999</v>
      </c>
      <c r="HH226" t="s">
        <v>1065</v>
      </c>
      <c r="HI226">
        <v>41</v>
      </c>
      <c r="HJ226">
        <v>139</v>
      </c>
      <c r="HK226">
        <v>196</v>
      </c>
      <c r="HL226" t="s">
        <v>111</v>
      </c>
      <c r="HM226">
        <v>498</v>
      </c>
      <c r="HN226">
        <v>4</v>
      </c>
    </row>
    <row r="227" spans="1:222" x14ac:dyDescent="0.25">
      <c r="A227">
        <v>609810</v>
      </c>
      <c r="B227" t="s">
        <v>112</v>
      </c>
      <c r="D227" t="s">
        <v>53</v>
      </c>
      <c r="E227" t="s">
        <v>45</v>
      </c>
      <c r="M227" t="s">
        <v>38</v>
      </c>
      <c r="N227">
        <v>16.370106761999999</v>
      </c>
      <c r="O227">
        <v>112</v>
      </c>
      <c r="P227">
        <v>112</v>
      </c>
      <c r="Q227">
        <v>29</v>
      </c>
      <c r="R227">
        <v>1</v>
      </c>
      <c r="S227">
        <v>12</v>
      </c>
      <c r="T227">
        <v>52</v>
      </c>
      <c r="U227">
        <v>0</v>
      </c>
      <c r="V227">
        <v>0</v>
      </c>
      <c r="W227">
        <v>1</v>
      </c>
      <c r="X227">
        <v>5</v>
      </c>
      <c r="Y227">
        <v>1.7857142900000001E-2</v>
      </c>
      <c r="Z227">
        <v>0</v>
      </c>
      <c r="AA227">
        <v>8.9285713999999999E-3</v>
      </c>
      <c r="AB227">
        <v>8.9285713999999999E-3</v>
      </c>
      <c r="AC227">
        <v>4.4642857100000002E-2</v>
      </c>
      <c r="AD227">
        <v>0</v>
      </c>
      <c r="AE227">
        <v>1.7857142900000001E-2</v>
      </c>
      <c r="AF227">
        <v>8.9285713999999999E-3</v>
      </c>
      <c r="AG227">
        <v>8.0357142899999998E-2</v>
      </c>
      <c r="AH227">
        <v>0.1071428571</v>
      </c>
      <c r="AI227">
        <v>0.3125</v>
      </c>
      <c r="AJ227">
        <v>0.3125</v>
      </c>
      <c r="AK227">
        <v>7.1428571400000002E-2</v>
      </c>
      <c r="AL227">
        <v>0.33035714290000001</v>
      </c>
      <c r="AM227">
        <v>0.2410714286</v>
      </c>
      <c r="AN227">
        <v>0</v>
      </c>
      <c r="AO227">
        <v>3.5714285700000001E-2</v>
      </c>
      <c r="AP227">
        <v>4.4642857100000002E-2</v>
      </c>
      <c r="AQ227">
        <v>4.4642857100000002E-2</v>
      </c>
      <c r="AR227">
        <v>4.4642857100000002E-2</v>
      </c>
      <c r="AS227">
        <v>0.66964285710000004</v>
      </c>
      <c r="AT227">
        <v>0.63392857140000003</v>
      </c>
      <c r="AU227">
        <v>0.86607142859999997</v>
      </c>
      <c r="AV227">
        <v>0.53571428570000001</v>
      </c>
      <c r="AW227">
        <v>0.5625</v>
      </c>
      <c r="AX227">
        <v>3.6339285713999998</v>
      </c>
      <c r="AY227">
        <v>3.6388888889</v>
      </c>
      <c r="AZ227">
        <v>3.8785046729000001</v>
      </c>
      <c r="BA227">
        <v>3.4579439251999999</v>
      </c>
      <c r="BB227">
        <v>3.3831775701</v>
      </c>
      <c r="BC227">
        <v>0</v>
      </c>
      <c r="BD227">
        <v>0</v>
      </c>
      <c r="BE227">
        <v>0</v>
      </c>
      <c r="BF227">
        <v>1.7857142900000001E-2</v>
      </c>
      <c r="BG227">
        <v>4.4642857100000002E-2</v>
      </c>
      <c r="BH227">
        <v>2.6785714299999999E-2</v>
      </c>
      <c r="BI227">
        <v>0</v>
      </c>
      <c r="BJ227">
        <v>0</v>
      </c>
      <c r="BK227">
        <v>2.6785714299999999E-2</v>
      </c>
      <c r="BL227">
        <v>1.7857142900000001E-2</v>
      </c>
      <c r="BM227">
        <v>2.6785714299999999E-2</v>
      </c>
      <c r="BN227">
        <v>4.4642857100000002E-2</v>
      </c>
      <c r="BO227">
        <v>3.9272727273000001</v>
      </c>
      <c r="BP227">
        <v>3.8990825687999999</v>
      </c>
      <c r="BQ227">
        <v>3.7685185185000001</v>
      </c>
      <c r="BR227">
        <v>3.7314814814999999</v>
      </c>
      <c r="BS227">
        <v>3.5963302752000001</v>
      </c>
      <c r="BT227">
        <v>3.6330275229</v>
      </c>
      <c r="BU227">
        <v>7.1428571400000002E-2</v>
      </c>
      <c r="BV227">
        <v>9.8214285700000001E-2</v>
      </c>
      <c r="BW227">
        <v>0.16964285709999999</v>
      </c>
      <c r="BX227">
        <v>0.16964285709999999</v>
      </c>
      <c r="BY227">
        <v>0.20535714290000001</v>
      </c>
      <c r="BZ227">
        <v>0.1875</v>
      </c>
      <c r="CA227">
        <v>1.7857142900000001E-2</v>
      </c>
      <c r="CB227">
        <v>2.6785714299999999E-2</v>
      </c>
      <c r="CC227">
        <v>3.5714285700000001E-2</v>
      </c>
      <c r="CD227">
        <v>3.5714285700000001E-2</v>
      </c>
      <c r="CE227">
        <v>2.6785714299999999E-2</v>
      </c>
      <c r="CF227">
        <v>2.6785714299999999E-2</v>
      </c>
      <c r="CG227">
        <v>0.91071428570000001</v>
      </c>
      <c r="CH227">
        <v>0.875</v>
      </c>
      <c r="CI227">
        <v>0.76785714289999996</v>
      </c>
      <c r="CJ227">
        <v>0.75892857140000003</v>
      </c>
      <c r="CK227">
        <v>0.69642857140000003</v>
      </c>
      <c r="CL227">
        <v>0.71428571429999999</v>
      </c>
      <c r="CM227">
        <v>5.3571428599999998E-2</v>
      </c>
      <c r="CN227">
        <v>8.9285713999999999E-3</v>
      </c>
      <c r="CO227">
        <v>0</v>
      </c>
      <c r="CP227">
        <v>1.7857142900000001E-2</v>
      </c>
      <c r="CQ227">
        <v>0</v>
      </c>
      <c r="CR227">
        <v>0</v>
      </c>
      <c r="CS227">
        <v>1.7857142900000001E-2</v>
      </c>
      <c r="CT227">
        <v>0</v>
      </c>
      <c r="CU227">
        <v>0.1875</v>
      </c>
      <c r="CV227">
        <v>3.5714285700000001E-2</v>
      </c>
      <c r="CW227">
        <v>4.4642857100000002E-2</v>
      </c>
      <c r="CX227">
        <v>2.6785714299999999E-2</v>
      </c>
      <c r="CY227">
        <v>4.4642857100000002E-2</v>
      </c>
      <c r="CZ227">
        <v>4.4642857100000002E-2</v>
      </c>
      <c r="DA227">
        <v>1.7857142900000001E-2</v>
      </c>
      <c r="DB227">
        <v>2.6785714299999999E-2</v>
      </c>
      <c r="DC227">
        <v>0.29464285709999999</v>
      </c>
      <c r="DD227">
        <v>0.16964285709999999</v>
      </c>
      <c r="DE227">
        <v>0.1875</v>
      </c>
      <c r="DF227">
        <v>0.1964285714</v>
      </c>
      <c r="DG227">
        <v>0.25892857139999997</v>
      </c>
      <c r="DH227">
        <v>0.28571428570000001</v>
      </c>
      <c r="DI227">
        <v>0.15178571430000001</v>
      </c>
      <c r="DJ227">
        <v>0.16964285709999999</v>
      </c>
      <c r="DK227">
        <v>0.38392857139999997</v>
      </c>
      <c r="DL227">
        <v>0.73214285710000004</v>
      </c>
      <c r="DM227">
        <v>0.71428571429999999</v>
      </c>
      <c r="DN227">
        <v>0.69642857140000003</v>
      </c>
      <c r="DO227">
        <v>0.64285714289999996</v>
      </c>
      <c r="DP227">
        <v>0.59821428570000001</v>
      </c>
      <c r="DQ227">
        <v>0.75892857140000003</v>
      </c>
      <c r="DR227">
        <v>0.73214285710000004</v>
      </c>
      <c r="DS227">
        <v>8.0357142899999998E-2</v>
      </c>
      <c r="DT227">
        <v>5.3571428599999998E-2</v>
      </c>
      <c r="DU227">
        <v>5.3571428599999998E-2</v>
      </c>
      <c r="DV227">
        <v>6.25E-2</v>
      </c>
      <c r="DW227">
        <v>5.3571428599999998E-2</v>
      </c>
      <c r="DX227">
        <v>7.1428571400000002E-2</v>
      </c>
      <c r="DY227">
        <v>5.3571428599999998E-2</v>
      </c>
      <c r="DZ227">
        <v>7.1428571400000002E-2</v>
      </c>
      <c r="EA227">
        <v>3.0970873785999999</v>
      </c>
      <c r="EB227">
        <v>3.7169811320999999</v>
      </c>
      <c r="EC227">
        <v>3.7075471698000002</v>
      </c>
      <c r="ED227">
        <v>3.6761904761999999</v>
      </c>
      <c r="EE227">
        <v>3.6320754716999999</v>
      </c>
      <c r="EF227">
        <v>3.5961538462</v>
      </c>
      <c r="EG227">
        <v>3.7452830188999999</v>
      </c>
      <c r="EH227">
        <v>3.7596153846</v>
      </c>
      <c r="EI227">
        <v>1.7857142900000001E-2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1.7857142900000001E-2</v>
      </c>
      <c r="EP227">
        <v>0.1160714286</v>
      </c>
      <c r="EQ227">
        <v>0.16071428569999999</v>
      </c>
      <c r="ER227">
        <v>0.61607142859999997</v>
      </c>
      <c r="ES227">
        <v>7.1428571400000002E-2</v>
      </c>
      <c r="ET227">
        <v>8.9285713999999999E-3</v>
      </c>
      <c r="EU227">
        <v>0</v>
      </c>
      <c r="EV227">
        <v>2.6785714299999999E-2</v>
      </c>
      <c r="EW227">
        <v>5.3571428599999998E-2</v>
      </c>
      <c r="EX227">
        <v>0</v>
      </c>
      <c r="EY227">
        <v>0.15178571430000001</v>
      </c>
      <c r="EZ227">
        <v>0.20535714290000001</v>
      </c>
      <c r="FA227">
        <v>0.32142857139999997</v>
      </c>
      <c r="FB227">
        <v>0.40178571429999999</v>
      </c>
      <c r="FC227">
        <v>0.26785714290000001</v>
      </c>
      <c r="FD227">
        <v>0.79464285710000004</v>
      </c>
      <c r="FE227">
        <v>0.71428571429999999</v>
      </c>
      <c r="FF227">
        <v>0.5625</v>
      </c>
      <c r="FG227">
        <v>0.41964285709999999</v>
      </c>
      <c r="FH227">
        <v>0.66071428570000001</v>
      </c>
      <c r="FI227">
        <v>8.9285713999999999E-3</v>
      </c>
      <c r="FJ227">
        <v>2.6785714299999999E-2</v>
      </c>
      <c r="FK227">
        <v>3.5714285700000001E-2</v>
      </c>
      <c r="FL227">
        <v>4.4642857100000002E-2</v>
      </c>
      <c r="FM227">
        <v>8.9285713999999999E-3</v>
      </c>
      <c r="FN227">
        <v>0</v>
      </c>
      <c r="FO227">
        <v>8.9285713999999999E-3</v>
      </c>
      <c r="FP227">
        <v>8.9285713999999999E-3</v>
      </c>
      <c r="FQ227">
        <v>1.7857142900000001E-2</v>
      </c>
      <c r="FR227">
        <v>0</v>
      </c>
      <c r="FS227">
        <v>3.5714285700000001E-2</v>
      </c>
      <c r="FT227">
        <v>4.4642857100000002E-2</v>
      </c>
      <c r="FU227">
        <v>4.4642857100000002E-2</v>
      </c>
      <c r="FV227">
        <v>6.25E-2</v>
      </c>
      <c r="FW227">
        <v>6.25E-2</v>
      </c>
      <c r="FX227">
        <v>3.5714285700000001E-2</v>
      </c>
      <c r="FY227">
        <v>8.9285713999999999E-3</v>
      </c>
      <c r="FZ227">
        <v>1.7857142900000001E-2</v>
      </c>
      <c r="GA227">
        <v>4.4642857100000002E-2</v>
      </c>
      <c r="GB227">
        <v>2.6785714299999999E-2</v>
      </c>
      <c r="GC227">
        <v>1.7857142900000001E-2</v>
      </c>
      <c r="GD227">
        <v>0.14285714290000001</v>
      </c>
      <c r="GE227">
        <v>0.1071428571</v>
      </c>
      <c r="GF227">
        <v>5.3571428599999998E-2</v>
      </c>
      <c r="GG227">
        <v>0.16964285709999999</v>
      </c>
      <c r="GH227">
        <v>9.8214285700000001E-2</v>
      </c>
      <c r="GI227">
        <v>6.25E-2</v>
      </c>
      <c r="GJ227">
        <v>3.0467289719999999</v>
      </c>
      <c r="GK227">
        <v>3.2815533980999998</v>
      </c>
      <c r="GL227">
        <v>3.3809523810000002</v>
      </c>
      <c r="GM227">
        <v>3.1538461538</v>
      </c>
      <c r="GN227">
        <v>3.1980198020000001</v>
      </c>
      <c r="GO227">
        <v>3.4038461538</v>
      </c>
      <c r="GP227">
        <v>0.51785714289999996</v>
      </c>
      <c r="GQ227">
        <v>0.41964285709999999</v>
      </c>
      <c r="GR227">
        <v>0.41964285709999999</v>
      </c>
      <c r="GS227">
        <v>0.3125</v>
      </c>
      <c r="GT227">
        <v>0.44642857139999997</v>
      </c>
      <c r="GU227">
        <v>0.375</v>
      </c>
      <c r="GV227">
        <v>4.4642857100000002E-2</v>
      </c>
      <c r="GW227">
        <v>8.0357142899999998E-2</v>
      </c>
      <c r="GX227">
        <v>6.25E-2</v>
      </c>
      <c r="GY227">
        <v>7.1428571400000002E-2</v>
      </c>
      <c r="GZ227">
        <v>9.8214285700000001E-2</v>
      </c>
      <c r="HA227">
        <v>7.1428571400000002E-2</v>
      </c>
      <c r="HB227">
        <v>0.25892857139999997</v>
      </c>
      <c r="HC227">
        <v>0.38392857139999997</v>
      </c>
      <c r="HD227">
        <v>0.44642857139999997</v>
      </c>
      <c r="HE227">
        <v>0.40178571429999999</v>
      </c>
      <c r="HF227">
        <v>0.33035714290000001</v>
      </c>
      <c r="HG227">
        <v>0.47321428570000001</v>
      </c>
      <c r="HH227" t="s">
        <v>1066</v>
      </c>
      <c r="HJ227">
        <v>112</v>
      </c>
      <c r="HK227">
        <v>184</v>
      </c>
      <c r="HL227" t="s">
        <v>112</v>
      </c>
      <c r="HM227">
        <v>1124</v>
      </c>
      <c r="HN227">
        <v>12</v>
      </c>
    </row>
    <row r="228" spans="1:222" x14ac:dyDescent="0.25">
      <c r="A228">
        <v>609811</v>
      </c>
      <c r="B228" t="s">
        <v>113</v>
      </c>
      <c r="C228" t="s">
        <v>38</v>
      </c>
      <c r="D228" t="s">
        <v>58</v>
      </c>
      <c r="E228" s="151">
        <v>0.56999999999999995</v>
      </c>
      <c r="F228">
        <v>66</v>
      </c>
      <c r="G228" t="s">
        <v>39</v>
      </c>
      <c r="H228">
        <v>62</v>
      </c>
      <c r="I228" t="s">
        <v>39</v>
      </c>
      <c r="J228">
        <v>66</v>
      </c>
      <c r="K228" t="s">
        <v>39</v>
      </c>
      <c r="L228">
        <v>8.0299999999999994</v>
      </c>
      <c r="M228" t="s">
        <v>38</v>
      </c>
      <c r="N228">
        <v>54.362416107000001</v>
      </c>
      <c r="O228">
        <v>95</v>
      </c>
      <c r="P228">
        <v>95</v>
      </c>
      <c r="Q228">
        <v>0</v>
      </c>
      <c r="R228">
        <v>62</v>
      </c>
      <c r="S228">
        <v>0</v>
      </c>
      <c r="T228">
        <v>28</v>
      </c>
      <c r="U228">
        <v>1</v>
      </c>
      <c r="V228">
        <v>0</v>
      </c>
      <c r="W228">
        <v>2</v>
      </c>
      <c r="X228">
        <v>1</v>
      </c>
      <c r="Y228">
        <v>1.05263158E-2</v>
      </c>
      <c r="Z228">
        <v>0</v>
      </c>
      <c r="AA228">
        <v>2.10526316E-2</v>
      </c>
      <c r="AB228">
        <v>0</v>
      </c>
      <c r="AC228">
        <v>4.21052632E-2</v>
      </c>
      <c r="AD228">
        <v>4.21052632E-2</v>
      </c>
      <c r="AE228">
        <v>5.2631578900000003E-2</v>
      </c>
      <c r="AF228">
        <v>2.10526316E-2</v>
      </c>
      <c r="AG228">
        <v>0.1263157895</v>
      </c>
      <c r="AH228">
        <v>0.1263157895</v>
      </c>
      <c r="AI228">
        <v>0.2</v>
      </c>
      <c r="AJ228">
        <v>0.27368421050000002</v>
      </c>
      <c r="AK228">
        <v>0.13684210529999999</v>
      </c>
      <c r="AL228">
        <v>0.30526315790000003</v>
      </c>
      <c r="AM228">
        <v>0.29473684210000001</v>
      </c>
      <c r="AN228">
        <v>0</v>
      </c>
      <c r="AO228">
        <v>3.1578947400000001E-2</v>
      </c>
      <c r="AP228">
        <v>2.10526316E-2</v>
      </c>
      <c r="AQ228">
        <v>4.21052632E-2</v>
      </c>
      <c r="AR228">
        <v>3.1578947400000001E-2</v>
      </c>
      <c r="AS228">
        <v>0.74736842110000001</v>
      </c>
      <c r="AT228">
        <v>0.64210526320000005</v>
      </c>
      <c r="AU228">
        <v>0.8</v>
      </c>
      <c r="AV228">
        <v>0.52631578950000002</v>
      </c>
      <c r="AW228">
        <v>0.50526315789999998</v>
      </c>
      <c r="AX228">
        <v>3.6842105262999998</v>
      </c>
      <c r="AY228">
        <v>3.6086956522000002</v>
      </c>
      <c r="AZ228">
        <v>3.752688172</v>
      </c>
      <c r="BA228">
        <v>3.4175824175999998</v>
      </c>
      <c r="BB228">
        <v>3.3043478260999999</v>
      </c>
      <c r="BC228">
        <v>1.05263158E-2</v>
      </c>
      <c r="BD228">
        <v>0</v>
      </c>
      <c r="BE228">
        <v>0</v>
      </c>
      <c r="BF228">
        <v>1.05263158E-2</v>
      </c>
      <c r="BG228">
        <v>5.2631578900000003E-2</v>
      </c>
      <c r="BH228">
        <v>1.05263158E-2</v>
      </c>
      <c r="BI228">
        <v>1.05263158E-2</v>
      </c>
      <c r="BJ228">
        <v>4.21052632E-2</v>
      </c>
      <c r="BK228">
        <v>8.4210526300000005E-2</v>
      </c>
      <c r="BL228">
        <v>4.21052632E-2</v>
      </c>
      <c r="BM228">
        <v>5.2631578900000003E-2</v>
      </c>
      <c r="BN228">
        <v>4.21052632E-2</v>
      </c>
      <c r="BO228">
        <v>3.7894736841999999</v>
      </c>
      <c r="BP228">
        <v>3.7684210525999999</v>
      </c>
      <c r="BQ228">
        <v>3.5957446809000002</v>
      </c>
      <c r="BR228">
        <v>3.6315789474</v>
      </c>
      <c r="BS228">
        <v>3.5473684210999998</v>
      </c>
      <c r="BT228">
        <v>3.6631578946999999</v>
      </c>
      <c r="BU228">
        <v>0.15789473679999999</v>
      </c>
      <c r="BV228">
        <v>0.14736842110000001</v>
      </c>
      <c r="BW228">
        <v>0.23157894740000001</v>
      </c>
      <c r="BX228">
        <v>0.25263157889999999</v>
      </c>
      <c r="BY228">
        <v>0.18947368419999999</v>
      </c>
      <c r="BZ228">
        <v>0.22105263159999999</v>
      </c>
      <c r="CA228">
        <v>0</v>
      </c>
      <c r="CB228">
        <v>0</v>
      </c>
      <c r="CC228">
        <v>1.05263158E-2</v>
      </c>
      <c r="CD228">
        <v>0</v>
      </c>
      <c r="CE228">
        <v>0</v>
      </c>
      <c r="CF228">
        <v>0</v>
      </c>
      <c r="CG228">
        <v>0.82105263159999997</v>
      </c>
      <c r="CH228">
        <v>0.81052631580000001</v>
      </c>
      <c r="CI228">
        <v>0.67368421050000005</v>
      </c>
      <c r="CJ228">
        <v>0.69473684209999997</v>
      </c>
      <c r="CK228">
        <v>0.70526315790000005</v>
      </c>
      <c r="CL228">
        <v>0.72631578949999998</v>
      </c>
      <c r="CM228">
        <v>5.2631578900000003E-2</v>
      </c>
      <c r="CN228">
        <v>2.10526316E-2</v>
      </c>
      <c r="CO228">
        <v>0</v>
      </c>
      <c r="CP228">
        <v>2.10526316E-2</v>
      </c>
      <c r="CQ228">
        <v>4.21052632E-2</v>
      </c>
      <c r="CR228">
        <v>1.05263158E-2</v>
      </c>
      <c r="CS228">
        <v>2.10526316E-2</v>
      </c>
      <c r="CT228">
        <v>0</v>
      </c>
      <c r="CU228">
        <v>0.25263157889999999</v>
      </c>
      <c r="CV228">
        <v>7.36842105E-2</v>
      </c>
      <c r="CW228">
        <v>6.3157894699999995E-2</v>
      </c>
      <c r="CX228">
        <v>5.2631578900000003E-2</v>
      </c>
      <c r="CY228">
        <v>7.36842105E-2</v>
      </c>
      <c r="CZ228">
        <v>7.36842105E-2</v>
      </c>
      <c r="DA228">
        <v>3.1578947400000001E-2</v>
      </c>
      <c r="DB228">
        <v>0.1052631579</v>
      </c>
      <c r="DC228">
        <v>0.4</v>
      </c>
      <c r="DD228">
        <v>0.27368421050000002</v>
      </c>
      <c r="DE228">
        <v>0.29473684210000001</v>
      </c>
      <c r="DF228">
        <v>0.26315789470000001</v>
      </c>
      <c r="DG228">
        <v>0.34736842109999999</v>
      </c>
      <c r="DH228">
        <v>0.43157894740000002</v>
      </c>
      <c r="DI228">
        <v>0.26315789470000001</v>
      </c>
      <c r="DJ228">
        <v>0.25263157889999999</v>
      </c>
      <c r="DK228">
        <v>0.26315789470000001</v>
      </c>
      <c r="DL228">
        <v>0.63157894739999998</v>
      </c>
      <c r="DM228">
        <v>0.64210526320000005</v>
      </c>
      <c r="DN228">
        <v>0.62105263160000002</v>
      </c>
      <c r="DO228">
        <v>0.52631578950000002</v>
      </c>
      <c r="DP228">
        <v>0.46315789470000002</v>
      </c>
      <c r="DQ228">
        <v>0.66315789469999997</v>
      </c>
      <c r="DR228">
        <v>0.63157894739999998</v>
      </c>
      <c r="DS228">
        <v>3.1578947400000001E-2</v>
      </c>
      <c r="DT228">
        <v>0</v>
      </c>
      <c r="DU228">
        <v>0</v>
      </c>
      <c r="DV228">
        <v>4.21052632E-2</v>
      </c>
      <c r="DW228">
        <v>1.05263158E-2</v>
      </c>
      <c r="DX228">
        <v>2.10526316E-2</v>
      </c>
      <c r="DY228">
        <v>2.10526316E-2</v>
      </c>
      <c r="DZ228">
        <v>1.05263158E-2</v>
      </c>
      <c r="EA228">
        <v>2.9021739129999999</v>
      </c>
      <c r="EB228">
        <v>3.5157894736999999</v>
      </c>
      <c r="EC228">
        <v>3.5789473684000002</v>
      </c>
      <c r="ED228">
        <v>3.5494505494999999</v>
      </c>
      <c r="EE228">
        <v>3.3723404255</v>
      </c>
      <c r="EF228">
        <v>3.376344086</v>
      </c>
      <c r="EG228">
        <v>3.6021505376</v>
      </c>
      <c r="EH228">
        <v>3.5319148936000002</v>
      </c>
      <c r="EI228">
        <v>0</v>
      </c>
      <c r="EJ228">
        <v>0</v>
      </c>
      <c r="EK228">
        <v>0</v>
      </c>
      <c r="EL228">
        <v>3.1578947400000001E-2</v>
      </c>
      <c r="EM228">
        <v>0.11578947370000001</v>
      </c>
      <c r="EN228">
        <v>7.36842105E-2</v>
      </c>
      <c r="EO228">
        <v>0.1052631579</v>
      </c>
      <c r="EP228">
        <v>0.18947368419999999</v>
      </c>
      <c r="EQ228">
        <v>0.16842105260000001</v>
      </c>
      <c r="ER228">
        <v>0.29473684210000001</v>
      </c>
      <c r="ES228">
        <v>2.10526316E-2</v>
      </c>
      <c r="ET228">
        <v>0</v>
      </c>
      <c r="EU228">
        <v>1.05263158E-2</v>
      </c>
      <c r="EV228">
        <v>0</v>
      </c>
      <c r="EW228">
        <v>0.13684210529999999</v>
      </c>
      <c r="EX228">
        <v>0</v>
      </c>
      <c r="EY228">
        <v>0.34736842109999999</v>
      </c>
      <c r="EZ228">
        <v>0.3578947368</v>
      </c>
      <c r="FA228">
        <v>0.32631578950000001</v>
      </c>
      <c r="FB228">
        <v>0.31578947369999999</v>
      </c>
      <c r="FC228">
        <v>0.28421052629999999</v>
      </c>
      <c r="FD228">
        <v>0.56842105259999998</v>
      </c>
      <c r="FE228">
        <v>0.55789473680000001</v>
      </c>
      <c r="FF228">
        <v>0.57894736840000005</v>
      </c>
      <c r="FG228">
        <v>0.43157894740000002</v>
      </c>
      <c r="FH228">
        <v>0.63157894739999998</v>
      </c>
      <c r="FI228">
        <v>5.2631578900000003E-2</v>
      </c>
      <c r="FJ228">
        <v>5.2631578900000003E-2</v>
      </c>
      <c r="FK228">
        <v>5.2631578900000003E-2</v>
      </c>
      <c r="FL228">
        <v>8.4210526300000005E-2</v>
      </c>
      <c r="FM228">
        <v>6.3157894699999995E-2</v>
      </c>
      <c r="FN228">
        <v>2.10526316E-2</v>
      </c>
      <c r="FO228">
        <v>2.10526316E-2</v>
      </c>
      <c r="FP228">
        <v>4.21052632E-2</v>
      </c>
      <c r="FQ228">
        <v>3.1578947400000001E-2</v>
      </c>
      <c r="FR228">
        <v>2.10526316E-2</v>
      </c>
      <c r="FS228">
        <v>1.05263158E-2</v>
      </c>
      <c r="FT228">
        <v>0</v>
      </c>
      <c r="FU228">
        <v>0</v>
      </c>
      <c r="FV228">
        <v>0</v>
      </c>
      <c r="FW228">
        <v>0</v>
      </c>
      <c r="FX228">
        <v>3.1578947400000001E-2</v>
      </c>
      <c r="FY228">
        <v>1.05263158E-2</v>
      </c>
      <c r="FZ228">
        <v>1.05263158E-2</v>
      </c>
      <c r="GA228">
        <v>4.21052632E-2</v>
      </c>
      <c r="GB228">
        <v>2.10526316E-2</v>
      </c>
      <c r="GC228">
        <v>3.1578947400000001E-2</v>
      </c>
      <c r="GD228">
        <v>0.1789473684</v>
      </c>
      <c r="GE228">
        <v>0.1789473684</v>
      </c>
      <c r="GF228">
        <v>0.15789473679999999</v>
      </c>
      <c r="GG228">
        <v>0.14736842110000001</v>
      </c>
      <c r="GH228">
        <v>0.1789473684</v>
      </c>
      <c r="GI228">
        <v>0.1263157895</v>
      </c>
      <c r="GJ228">
        <v>3.0531914894000001</v>
      </c>
      <c r="GK228">
        <v>3.1789473683999998</v>
      </c>
      <c r="GL228">
        <v>3.1808510638</v>
      </c>
      <c r="GM228">
        <v>3.1578947367999999</v>
      </c>
      <c r="GN228">
        <v>3.1894736842000002</v>
      </c>
      <c r="GO228">
        <v>3.2210526316000001</v>
      </c>
      <c r="GP228">
        <v>0.4842105263</v>
      </c>
      <c r="GQ228">
        <v>0.43157894740000002</v>
      </c>
      <c r="GR228">
        <v>0.46315789470000002</v>
      </c>
      <c r="GS228">
        <v>0.4210526316</v>
      </c>
      <c r="GT228">
        <v>0.3894736842</v>
      </c>
      <c r="GU228">
        <v>0.43157894740000002</v>
      </c>
      <c r="GV228">
        <v>1.05263158E-2</v>
      </c>
      <c r="GW228">
        <v>0</v>
      </c>
      <c r="GX228">
        <v>1.05263158E-2</v>
      </c>
      <c r="GY228">
        <v>0</v>
      </c>
      <c r="GZ228">
        <v>0</v>
      </c>
      <c r="HA228">
        <v>0</v>
      </c>
      <c r="HB228">
        <v>0.29473684210000001</v>
      </c>
      <c r="HC228">
        <v>0.37894736839999998</v>
      </c>
      <c r="HD228">
        <v>0.3578947368</v>
      </c>
      <c r="HE228">
        <v>0.3894736842</v>
      </c>
      <c r="HF228">
        <v>0.41052631579999999</v>
      </c>
      <c r="HG228">
        <v>0.41052631579999999</v>
      </c>
      <c r="HH228" t="s">
        <v>1067</v>
      </c>
      <c r="HI228">
        <v>57</v>
      </c>
      <c r="HJ228">
        <v>95</v>
      </c>
      <c r="HK228">
        <v>162</v>
      </c>
      <c r="HL228" t="s">
        <v>113</v>
      </c>
      <c r="HM228">
        <v>298</v>
      </c>
      <c r="HN228">
        <v>1</v>
      </c>
    </row>
    <row r="229" spans="1:222" x14ac:dyDescent="0.25">
      <c r="A229">
        <v>609812</v>
      </c>
      <c r="B229" t="s">
        <v>118</v>
      </c>
      <c r="C229" t="s">
        <v>38</v>
      </c>
      <c r="D229" t="s">
        <v>64</v>
      </c>
      <c r="E229" s="151">
        <v>0.48</v>
      </c>
      <c r="F229">
        <v>66</v>
      </c>
      <c r="G229" t="s">
        <v>39</v>
      </c>
      <c r="H229">
        <v>44</v>
      </c>
      <c r="I229" t="s">
        <v>40</v>
      </c>
      <c r="J229">
        <v>80</v>
      </c>
      <c r="K229" t="s">
        <v>62</v>
      </c>
      <c r="L229">
        <v>8.16</v>
      </c>
      <c r="M229" t="s">
        <v>38</v>
      </c>
      <c r="N229">
        <v>48.4</v>
      </c>
      <c r="O229">
        <v>67</v>
      </c>
      <c r="P229">
        <v>67</v>
      </c>
      <c r="Q229">
        <v>0</v>
      </c>
      <c r="R229">
        <v>54</v>
      </c>
      <c r="S229">
        <v>2</v>
      </c>
      <c r="T229">
        <v>6</v>
      </c>
      <c r="U229">
        <v>0</v>
      </c>
      <c r="V229">
        <v>0</v>
      </c>
      <c r="W229">
        <v>1</v>
      </c>
      <c r="X229">
        <v>2</v>
      </c>
      <c r="Y229">
        <v>0</v>
      </c>
      <c r="Z229">
        <v>0</v>
      </c>
      <c r="AA229">
        <v>0</v>
      </c>
      <c r="AB229">
        <v>1.49253731E-2</v>
      </c>
      <c r="AC229">
        <v>2.9850746300000001E-2</v>
      </c>
      <c r="AD229">
        <v>0.1044776119</v>
      </c>
      <c r="AE229">
        <v>8.9552238800000003E-2</v>
      </c>
      <c r="AF229">
        <v>4.4776119400000002E-2</v>
      </c>
      <c r="AG229">
        <v>8.9552238800000003E-2</v>
      </c>
      <c r="AH229">
        <v>0.16417910450000001</v>
      </c>
      <c r="AI229">
        <v>0.20895522389999999</v>
      </c>
      <c r="AJ229">
        <v>0.20895522389999999</v>
      </c>
      <c r="AK229">
        <v>0.1492537313</v>
      </c>
      <c r="AL229">
        <v>0.22388059699999999</v>
      </c>
      <c r="AM229">
        <v>0.22388059699999999</v>
      </c>
      <c r="AN229">
        <v>0</v>
      </c>
      <c r="AO229">
        <v>1.49253731E-2</v>
      </c>
      <c r="AP229">
        <v>0</v>
      </c>
      <c r="AQ229">
        <v>0</v>
      </c>
      <c r="AR229">
        <v>0</v>
      </c>
      <c r="AS229">
        <v>0.68656716419999997</v>
      </c>
      <c r="AT229">
        <v>0.68656716419999997</v>
      </c>
      <c r="AU229">
        <v>0.80597014929999999</v>
      </c>
      <c r="AV229">
        <v>0.67164179099999999</v>
      </c>
      <c r="AW229">
        <v>0.58208955220000003</v>
      </c>
      <c r="AX229">
        <v>3.5820895521999998</v>
      </c>
      <c r="AY229">
        <v>3.6060606060999998</v>
      </c>
      <c r="AZ229">
        <v>3.7611940299</v>
      </c>
      <c r="BA229">
        <v>3.5522388060000001</v>
      </c>
      <c r="BB229">
        <v>3.3582089551999998</v>
      </c>
      <c r="BC229">
        <v>0</v>
      </c>
      <c r="BD229">
        <v>1.49253731E-2</v>
      </c>
      <c r="BE229">
        <v>0</v>
      </c>
      <c r="BF229">
        <v>4.4776119400000002E-2</v>
      </c>
      <c r="BG229">
        <v>0.1194029851</v>
      </c>
      <c r="BH229">
        <v>8.9552238800000003E-2</v>
      </c>
      <c r="BI229">
        <v>1.49253731E-2</v>
      </c>
      <c r="BJ229">
        <v>7.4626865700000003E-2</v>
      </c>
      <c r="BK229">
        <v>0.1194029851</v>
      </c>
      <c r="BL229">
        <v>0.1044776119</v>
      </c>
      <c r="BM229">
        <v>5.9701492500000002E-2</v>
      </c>
      <c r="BN229">
        <v>0.1044776119</v>
      </c>
      <c r="BO229">
        <v>3.8059701493000002</v>
      </c>
      <c r="BP229">
        <v>3.6716417909999999</v>
      </c>
      <c r="BQ229">
        <v>3.5538461537999999</v>
      </c>
      <c r="BR229">
        <v>3.4545454544999998</v>
      </c>
      <c r="BS229">
        <v>3.3582089551999998</v>
      </c>
      <c r="BT229">
        <v>3.4029850746000001</v>
      </c>
      <c r="BU229">
        <v>0.16417910450000001</v>
      </c>
      <c r="BV229">
        <v>0.1343283582</v>
      </c>
      <c r="BW229">
        <v>0.19402985070000001</v>
      </c>
      <c r="BX229">
        <v>0.19402985070000001</v>
      </c>
      <c r="BY229">
        <v>0.16417910450000001</v>
      </c>
      <c r="BZ229">
        <v>0.1194029851</v>
      </c>
      <c r="CA229">
        <v>0</v>
      </c>
      <c r="CB229">
        <v>0</v>
      </c>
      <c r="CC229">
        <v>2.9850746300000001E-2</v>
      </c>
      <c r="CD229">
        <v>1.49253731E-2</v>
      </c>
      <c r="CE229">
        <v>0</v>
      </c>
      <c r="CF229">
        <v>0</v>
      </c>
      <c r="CG229">
        <v>0.82089552239999997</v>
      </c>
      <c r="CH229">
        <v>0.77611940300000004</v>
      </c>
      <c r="CI229">
        <v>0.65671641790000002</v>
      </c>
      <c r="CJ229">
        <v>0.64179104480000004</v>
      </c>
      <c r="CK229">
        <v>0.65671641790000002</v>
      </c>
      <c r="CL229">
        <v>0.68656716419999997</v>
      </c>
      <c r="CM229">
        <v>0.1044776119</v>
      </c>
      <c r="CN229">
        <v>1.49253731E-2</v>
      </c>
      <c r="CO229">
        <v>1.49253731E-2</v>
      </c>
      <c r="CP229">
        <v>4.4776119400000002E-2</v>
      </c>
      <c r="CQ229">
        <v>4.4776119400000002E-2</v>
      </c>
      <c r="CR229">
        <v>1.49253731E-2</v>
      </c>
      <c r="CS229">
        <v>0</v>
      </c>
      <c r="CT229">
        <v>1.49253731E-2</v>
      </c>
      <c r="CU229">
        <v>0.19402985070000001</v>
      </c>
      <c r="CV229">
        <v>4.4776119400000002E-2</v>
      </c>
      <c r="CW229">
        <v>5.9701492500000002E-2</v>
      </c>
      <c r="CX229">
        <v>7.4626865700000003E-2</v>
      </c>
      <c r="CY229">
        <v>0.1194029851</v>
      </c>
      <c r="CZ229">
        <v>0.1194029851</v>
      </c>
      <c r="DA229">
        <v>5.9701492500000002E-2</v>
      </c>
      <c r="DB229">
        <v>0.1044776119</v>
      </c>
      <c r="DC229">
        <v>0.16417910450000001</v>
      </c>
      <c r="DD229">
        <v>0.16417910450000001</v>
      </c>
      <c r="DE229">
        <v>0.17910447760000001</v>
      </c>
      <c r="DF229">
        <v>0.19402985070000001</v>
      </c>
      <c r="DG229">
        <v>0.19402985070000001</v>
      </c>
      <c r="DH229">
        <v>0.32835820900000001</v>
      </c>
      <c r="DI229">
        <v>0.28358208959999998</v>
      </c>
      <c r="DJ229">
        <v>0.28358208959999998</v>
      </c>
      <c r="DK229">
        <v>0.52238805970000002</v>
      </c>
      <c r="DL229">
        <v>0.76119402989999996</v>
      </c>
      <c r="DM229">
        <v>0.7313432836</v>
      </c>
      <c r="DN229">
        <v>0.65671641790000002</v>
      </c>
      <c r="DO229">
        <v>0.61194029849999998</v>
      </c>
      <c r="DP229">
        <v>0.49253731340000001</v>
      </c>
      <c r="DQ229">
        <v>0.62686567159999995</v>
      </c>
      <c r="DR229">
        <v>0.58208955220000003</v>
      </c>
      <c r="DS229">
        <v>1.49253731E-2</v>
      </c>
      <c r="DT229">
        <v>1.49253731E-2</v>
      </c>
      <c r="DU229">
        <v>1.49253731E-2</v>
      </c>
      <c r="DV229">
        <v>2.9850746300000001E-2</v>
      </c>
      <c r="DW229">
        <v>2.9850746300000001E-2</v>
      </c>
      <c r="DX229">
        <v>4.4776119400000002E-2</v>
      </c>
      <c r="DY229">
        <v>2.9850746300000001E-2</v>
      </c>
      <c r="DZ229">
        <v>1.49253731E-2</v>
      </c>
      <c r="EA229">
        <v>3.1212121212000001</v>
      </c>
      <c r="EB229">
        <v>3.6969696970000001</v>
      </c>
      <c r="EC229">
        <v>3.6515151514999999</v>
      </c>
      <c r="ED229">
        <v>3.5076923077000002</v>
      </c>
      <c r="EE229">
        <v>3.4153846153999998</v>
      </c>
      <c r="EF229">
        <v>3.359375</v>
      </c>
      <c r="EG229">
        <v>3.5846153846000002</v>
      </c>
      <c r="EH229">
        <v>3.4545454544999998</v>
      </c>
      <c r="EI229">
        <v>0</v>
      </c>
      <c r="EJ229">
        <v>0</v>
      </c>
      <c r="EK229">
        <v>2.9850746300000001E-2</v>
      </c>
      <c r="EL229">
        <v>2.9850746300000001E-2</v>
      </c>
      <c r="EM229">
        <v>0.1194029851</v>
      </c>
      <c r="EN229">
        <v>5.9701492500000002E-2</v>
      </c>
      <c r="EO229">
        <v>2.9850746300000001E-2</v>
      </c>
      <c r="EP229">
        <v>0.1343283582</v>
      </c>
      <c r="EQ229">
        <v>8.9552238800000003E-2</v>
      </c>
      <c r="ER229">
        <v>0.41791044779999997</v>
      </c>
      <c r="ES229">
        <v>8.9552238800000003E-2</v>
      </c>
      <c r="ET229">
        <v>1.49253731E-2</v>
      </c>
      <c r="EU229">
        <v>0</v>
      </c>
      <c r="EV229">
        <v>1.49253731E-2</v>
      </c>
      <c r="EW229">
        <v>8.9552238800000003E-2</v>
      </c>
      <c r="EX229">
        <v>0</v>
      </c>
      <c r="EY229">
        <v>0.28358208959999998</v>
      </c>
      <c r="EZ229">
        <v>0.23880597009999999</v>
      </c>
      <c r="FA229">
        <v>0.23880597009999999</v>
      </c>
      <c r="FB229">
        <v>0.28358208959999998</v>
      </c>
      <c r="FC229">
        <v>0.2686567164</v>
      </c>
      <c r="FD229">
        <v>0.61194029849999998</v>
      </c>
      <c r="FE229">
        <v>0.70149253730000005</v>
      </c>
      <c r="FF229">
        <v>0.67164179099999999</v>
      </c>
      <c r="FG229">
        <v>0.55223880599999997</v>
      </c>
      <c r="FH229">
        <v>0.65671641790000002</v>
      </c>
      <c r="FI229">
        <v>5.9701492500000002E-2</v>
      </c>
      <c r="FJ229">
        <v>2.9850746300000001E-2</v>
      </c>
      <c r="FK229">
        <v>4.4776119400000002E-2</v>
      </c>
      <c r="FL229">
        <v>5.9701492500000002E-2</v>
      </c>
      <c r="FM229">
        <v>4.4776119400000002E-2</v>
      </c>
      <c r="FN229">
        <v>2.9850746300000001E-2</v>
      </c>
      <c r="FO229">
        <v>2.9850746300000001E-2</v>
      </c>
      <c r="FP229">
        <v>2.9850746300000001E-2</v>
      </c>
      <c r="FQ229">
        <v>1.49253731E-2</v>
      </c>
      <c r="FR229">
        <v>1.49253731E-2</v>
      </c>
      <c r="FS229">
        <v>0</v>
      </c>
      <c r="FT229">
        <v>0</v>
      </c>
      <c r="FU229">
        <v>0</v>
      </c>
      <c r="FV229">
        <v>0</v>
      </c>
      <c r="FW229">
        <v>1.49253731E-2</v>
      </c>
      <c r="FX229">
        <v>1.49253731E-2</v>
      </c>
      <c r="FY229">
        <v>1.49253731E-2</v>
      </c>
      <c r="FZ229">
        <v>0</v>
      </c>
      <c r="GA229">
        <v>4.4776119400000002E-2</v>
      </c>
      <c r="GB229">
        <v>1.49253731E-2</v>
      </c>
      <c r="GC229">
        <v>0</v>
      </c>
      <c r="GD229">
        <v>0.1343283582</v>
      </c>
      <c r="GE229">
        <v>0.17910447760000001</v>
      </c>
      <c r="GF229">
        <v>0.1343283582</v>
      </c>
      <c r="GG229">
        <v>0.1194029851</v>
      </c>
      <c r="GH229">
        <v>0.1343283582</v>
      </c>
      <c r="GI229">
        <v>0.1343283582</v>
      </c>
      <c r="GJ229">
        <v>3.3076923077</v>
      </c>
      <c r="GK229">
        <v>3.2727272727000001</v>
      </c>
      <c r="GL229">
        <v>3.4393939393999999</v>
      </c>
      <c r="GM229">
        <v>3.34375</v>
      </c>
      <c r="GN229">
        <v>3.375</v>
      </c>
      <c r="GO229">
        <v>3.4090909091000001</v>
      </c>
      <c r="GP229">
        <v>0.35820895520000001</v>
      </c>
      <c r="GQ229">
        <v>0.31343283579999998</v>
      </c>
      <c r="GR229">
        <v>0.28358208959999998</v>
      </c>
      <c r="GS229">
        <v>0.25373134330000002</v>
      </c>
      <c r="GT229">
        <v>0.28358208959999998</v>
      </c>
      <c r="GU229">
        <v>0.31343283579999998</v>
      </c>
      <c r="GV229">
        <v>2.9850746300000001E-2</v>
      </c>
      <c r="GW229">
        <v>1.49253731E-2</v>
      </c>
      <c r="GX229">
        <v>1.49253731E-2</v>
      </c>
      <c r="GY229">
        <v>4.4776119400000002E-2</v>
      </c>
      <c r="GZ229">
        <v>4.4776119400000002E-2</v>
      </c>
      <c r="HA229">
        <v>1.49253731E-2</v>
      </c>
      <c r="HB229">
        <v>0.46268656720000001</v>
      </c>
      <c r="HC229">
        <v>0.47761194029999998</v>
      </c>
      <c r="HD229">
        <v>0.56716417910000005</v>
      </c>
      <c r="HE229">
        <v>0.53731343279999999</v>
      </c>
      <c r="HF229">
        <v>0.52238805970000002</v>
      </c>
      <c r="HG229">
        <v>0.53731343279999999</v>
      </c>
      <c r="HH229" t="s">
        <v>1068</v>
      </c>
      <c r="HI229">
        <v>48</v>
      </c>
      <c r="HJ229">
        <v>67</v>
      </c>
      <c r="HK229">
        <v>121</v>
      </c>
      <c r="HL229" t="s">
        <v>118</v>
      </c>
      <c r="HM229">
        <v>250</v>
      </c>
      <c r="HN229">
        <v>2</v>
      </c>
    </row>
    <row r="230" spans="1:222" x14ac:dyDescent="0.25">
      <c r="A230">
        <v>609813</v>
      </c>
      <c r="B230" t="s">
        <v>119</v>
      </c>
      <c r="D230" t="s">
        <v>69</v>
      </c>
      <c r="E230" t="s">
        <v>45</v>
      </c>
      <c r="M230" t="s">
        <v>38</v>
      </c>
      <c r="FD230"/>
      <c r="HH230" t="s">
        <v>1069</v>
      </c>
      <c r="HL230" t="s">
        <v>119</v>
      </c>
      <c r="HM230">
        <v>198</v>
      </c>
    </row>
    <row r="231" spans="1:222" x14ac:dyDescent="0.25">
      <c r="A231">
        <v>609815</v>
      </c>
      <c r="B231" t="s">
        <v>106</v>
      </c>
      <c r="D231" t="s">
        <v>69</v>
      </c>
      <c r="E231" t="s">
        <v>45</v>
      </c>
      <c r="M231" t="s">
        <v>38</v>
      </c>
      <c r="FD231"/>
      <c r="HH231" t="s">
        <v>1070</v>
      </c>
      <c r="HL231" t="s">
        <v>106</v>
      </c>
      <c r="HM231">
        <v>595</v>
      </c>
    </row>
    <row r="232" spans="1:222" x14ac:dyDescent="0.25">
      <c r="A232">
        <v>609817</v>
      </c>
      <c r="B232" t="s">
        <v>121</v>
      </c>
      <c r="D232" t="s">
        <v>60</v>
      </c>
      <c r="E232" t="s">
        <v>45</v>
      </c>
      <c r="M232" t="s">
        <v>38</v>
      </c>
      <c r="N232">
        <v>19.623655914</v>
      </c>
      <c r="O232">
        <v>78</v>
      </c>
      <c r="P232">
        <v>78</v>
      </c>
      <c r="Q232">
        <v>19</v>
      </c>
      <c r="R232">
        <v>3</v>
      </c>
      <c r="S232">
        <v>15</v>
      </c>
      <c r="T232">
        <v>18</v>
      </c>
      <c r="U232">
        <v>0</v>
      </c>
      <c r="V232">
        <v>0</v>
      </c>
      <c r="W232">
        <v>5</v>
      </c>
      <c r="X232">
        <v>3</v>
      </c>
      <c r="Y232">
        <v>5.1282051299999999E-2</v>
      </c>
      <c r="Z232">
        <v>1.2820512799999999E-2</v>
      </c>
      <c r="AA232">
        <v>0</v>
      </c>
      <c r="AB232">
        <v>2.5641025599999999E-2</v>
      </c>
      <c r="AC232">
        <v>8.9743589700000001E-2</v>
      </c>
      <c r="AD232">
        <v>2.5641025599999999E-2</v>
      </c>
      <c r="AE232">
        <v>1.2820512799999999E-2</v>
      </c>
      <c r="AF232">
        <v>1.2820512799999999E-2</v>
      </c>
      <c r="AG232">
        <v>8.9743589700000001E-2</v>
      </c>
      <c r="AH232">
        <v>0.1025641026</v>
      </c>
      <c r="AI232">
        <v>0.2307692308</v>
      </c>
      <c r="AJ232">
        <v>0.20512820509999999</v>
      </c>
      <c r="AK232">
        <v>0.1923076923</v>
      </c>
      <c r="AL232">
        <v>0.28205128210000002</v>
      </c>
      <c r="AM232">
        <v>0.25641025639999998</v>
      </c>
      <c r="AN232">
        <v>0.16666666669999999</v>
      </c>
      <c r="AO232">
        <v>0.1923076923</v>
      </c>
      <c r="AP232">
        <v>0.1538461538</v>
      </c>
      <c r="AQ232">
        <v>0.16666666669999999</v>
      </c>
      <c r="AR232">
        <v>0.16666666669999999</v>
      </c>
      <c r="AS232">
        <v>0.52564102560000003</v>
      </c>
      <c r="AT232">
        <v>0.5769230769</v>
      </c>
      <c r="AU232">
        <v>0.64102564100000003</v>
      </c>
      <c r="AV232">
        <v>0.43589743590000002</v>
      </c>
      <c r="AW232">
        <v>0.3846153846</v>
      </c>
      <c r="AX232">
        <v>3.4769230768999999</v>
      </c>
      <c r="AY232">
        <v>3.6666666666999999</v>
      </c>
      <c r="AZ232">
        <v>3.7424242423999998</v>
      </c>
      <c r="BA232">
        <v>3.3538461538000002</v>
      </c>
      <c r="BB232">
        <v>3.1230769231000002</v>
      </c>
      <c r="BC232">
        <v>1.2820512799999999E-2</v>
      </c>
      <c r="BD232">
        <v>1.2820512799999999E-2</v>
      </c>
      <c r="BE232">
        <v>1.2820512799999999E-2</v>
      </c>
      <c r="BF232">
        <v>1.2820512799999999E-2</v>
      </c>
      <c r="BG232">
        <v>1.2820512799999999E-2</v>
      </c>
      <c r="BH232">
        <v>2.5641025599999999E-2</v>
      </c>
      <c r="BI232">
        <v>0</v>
      </c>
      <c r="BJ232">
        <v>1.2820512799999999E-2</v>
      </c>
      <c r="BK232">
        <v>1.2820512799999999E-2</v>
      </c>
      <c r="BL232">
        <v>2.5641025599999999E-2</v>
      </c>
      <c r="BM232">
        <v>3.8461538500000003E-2</v>
      </c>
      <c r="BN232">
        <v>3.8461538500000003E-2</v>
      </c>
      <c r="BO232">
        <v>3.8636363636</v>
      </c>
      <c r="BP232">
        <v>3.8615384614999999</v>
      </c>
      <c r="BQ232">
        <v>3.7846153845999999</v>
      </c>
      <c r="BR232">
        <v>3.7575757576000002</v>
      </c>
      <c r="BS232">
        <v>3.6923076923</v>
      </c>
      <c r="BT232">
        <v>3.7121212121</v>
      </c>
      <c r="BU232">
        <v>7.6923076899999998E-2</v>
      </c>
      <c r="BV232">
        <v>5.1282051299999999E-2</v>
      </c>
      <c r="BW232">
        <v>0.1153846154</v>
      </c>
      <c r="BX232">
        <v>0.1153846154</v>
      </c>
      <c r="BY232">
        <v>0.14102564100000001</v>
      </c>
      <c r="BZ232">
        <v>8.9743589700000001E-2</v>
      </c>
      <c r="CA232">
        <v>0.1538461538</v>
      </c>
      <c r="CB232">
        <v>0.16666666669999999</v>
      </c>
      <c r="CC232">
        <v>0.16666666669999999</v>
      </c>
      <c r="CD232">
        <v>0.1538461538</v>
      </c>
      <c r="CE232">
        <v>0.16666666669999999</v>
      </c>
      <c r="CF232">
        <v>0.1538461538</v>
      </c>
      <c r="CG232">
        <v>0.75641025640000004</v>
      </c>
      <c r="CH232">
        <v>0.75641025640000004</v>
      </c>
      <c r="CI232">
        <v>0.6923076923</v>
      </c>
      <c r="CJ232">
        <v>0.6923076923</v>
      </c>
      <c r="CK232">
        <v>0.64102564100000003</v>
      </c>
      <c r="CL232">
        <v>0.6923076923</v>
      </c>
      <c r="CM232">
        <v>0.1025641026</v>
      </c>
      <c r="CN232">
        <v>0</v>
      </c>
      <c r="CO232">
        <v>0</v>
      </c>
      <c r="CP232">
        <v>0</v>
      </c>
      <c r="CQ232">
        <v>0</v>
      </c>
      <c r="CR232">
        <v>1.2820512799999999E-2</v>
      </c>
      <c r="CS232">
        <v>1.2820512799999999E-2</v>
      </c>
      <c r="CT232">
        <v>0</v>
      </c>
      <c r="CU232">
        <v>0.1025641026</v>
      </c>
      <c r="CV232">
        <v>1.2820512799999999E-2</v>
      </c>
      <c r="CW232">
        <v>2.5641025599999999E-2</v>
      </c>
      <c r="CX232">
        <v>2.5641025599999999E-2</v>
      </c>
      <c r="CY232">
        <v>1.2820512799999999E-2</v>
      </c>
      <c r="CZ232">
        <v>3.8461538500000003E-2</v>
      </c>
      <c r="DA232">
        <v>2.5641025599999999E-2</v>
      </c>
      <c r="DB232">
        <v>5.1282051299999999E-2</v>
      </c>
      <c r="DC232">
        <v>0.21794871790000001</v>
      </c>
      <c r="DD232">
        <v>0.1923076923</v>
      </c>
      <c r="DE232">
        <v>0.1538461538</v>
      </c>
      <c r="DF232">
        <v>0.14102564100000001</v>
      </c>
      <c r="DG232">
        <v>0.25641025639999998</v>
      </c>
      <c r="DH232">
        <v>0.28205128210000002</v>
      </c>
      <c r="DI232">
        <v>0.14102564100000001</v>
      </c>
      <c r="DJ232">
        <v>0.1538461538</v>
      </c>
      <c r="DK232">
        <v>0.3846153846</v>
      </c>
      <c r="DL232">
        <v>0.58974358969999996</v>
      </c>
      <c r="DM232">
        <v>0.6153846154</v>
      </c>
      <c r="DN232">
        <v>0.64102564100000003</v>
      </c>
      <c r="DO232">
        <v>0.5</v>
      </c>
      <c r="DP232">
        <v>0.48717948719999998</v>
      </c>
      <c r="DQ232">
        <v>0.62820512819999996</v>
      </c>
      <c r="DR232">
        <v>0.6153846154</v>
      </c>
      <c r="DS232">
        <v>0.1923076923</v>
      </c>
      <c r="DT232">
        <v>0.20512820509999999</v>
      </c>
      <c r="DU232">
        <v>0.20512820509999999</v>
      </c>
      <c r="DV232">
        <v>0.1923076923</v>
      </c>
      <c r="DW232">
        <v>0.2307692308</v>
      </c>
      <c r="DX232">
        <v>0.17948717950000001</v>
      </c>
      <c r="DY232">
        <v>0.1923076923</v>
      </c>
      <c r="DZ232">
        <v>0.17948717950000001</v>
      </c>
      <c r="EA232">
        <v>3.0952380952</v>
      </c>
      <c r="EB232">
        <v>3.7258064516</v>
      </c>
      <c r="EC232">
        <v>3.7419354838999999</v>
      </c>
      <c r="ED232">
        <v>3.7619047618999999</v>
      </c>
      <c r="EE232">
        <v>3.6333333333</v>
      </c>
      <c r="EF232">
        <v>3.515625</v>
      </c>
      <c r="EG232">
        <v>3.7142857142999999</v>
      </c>
      <c r="EH232">
        <v>3.6875</v>
      </c>
      <c r="EI232">
        <v>0</v>
      </c>
      <c r="EJ232">
        <v>0</v>
      </c>
      <c r="EK232">
        <v>1.2820512799999999E-2</v>
      </c>
      <c r="EL232">
        <v>0</v>
      </c>
      <c r="EM232">
        <v>3.8461538500000003E-2</v>
      </c>
      <c r="EN232">
        <v>2.5641025599999999E-2</v>
      </c>
      <c r="EO232">
        <v>2.5641025599999999E-2</v>
      </c>
      <c r="EP232">
        <v>0.1153846154</v>
      </c>
      <c r="EQ232">
        <v>7.6923076899999998E-2</v>
      </c>
      <c r="ER232">
        <v>0.47435897440000002</v>
      </c>
      <c r="ES232">
        <v>0.2307692308</v>
      </c>
      <c r="ET232">
        <v>0</v>
      </c>
      <c r="EU232">
        <v>0</v>
      </c>
      <c r="EV232">
        <v>1.2820512799999999E-2</v>
      </c>
      <c r="EW232">
        <v>6.4102564099999995E-2</v>
      </c>
      <c r="EX232">
        <v>0</v>
      </c>
      <c r="EY232">
        <v>0.1538461538</v>
      </c>
      <c r="EZ232">
        <v>0.1923076923</v>
      </c>
      <c r="FA232">
        <v>0.17948717950000001</v>
      </c>
      <c r="FB232">
        <v>0.28205128210000002</v>
      </c>
      <c r="FC232">
        <v>0.1923076923</v>
      </c>
      <c r="FD232">
        <v>0.64102564100000003</v>
      </c>
      <c r="FE232">
        <v>0.56410256410000004</v>
      </c>
      <c r="FF232">
        <v>0.55128205129999996</v>
      </c>
      <c r="FG232">
        <v>0.39743589740000002</v>
      </c>
      <c r="FH232">
        <v>0.60256410260000004</v>
      </c>
      <c r="FI232">
        <v>2.5641025599999999E-2</v>
      </c>
      <c r="FJ232">
        <v>3.8461538500000003E-2</v>
      </c>
      <c r="FK232">
        <v>5.1282051299999999E-2</v>
      </c>
      <c r="FL232">
        <v>6.4102564099999995E-2</v>
      </c>
      <c r="FM232">
        <v>1.2820512799999999E-2</v>
      </c>
      <c r="FN232">
        <v>0</v>
      </c>
      <c r="FO232">
        <v>1.2820512799999999E-2</v>
      </c>
      <c r="FP232">
        <v>1.2820512799999999E-2</v>
      </c>
      <c r="FQ232">
        <v>1.2820512799999999E-2</v>
      </c>
      <c r="FR232">
        <v>1.2820512799999999E-2</v>
      </c>
      <c r="FS232">
        <v>0.17948717950000001</v>
      </c>
      <c r="FT232">
        <v>0.1923076923</v>
      </c>
      <c r="FU232">
        <v>0.1923076923</v>
      </c>
      <c r="FV232">
        <v>0.17948717950000001</v>
      </c>
      <c r="FW232">
        <v>0.17948717950000001</v>
      </c>
      <c r="FX232">
        <v>1.2820512799999999E-2</v>
      </c>
      <c r="FY232">
        <v>3.8461538500000003E-2</v>
      </c>
      <c r="FZ232">
        <v>1.2820512799999999E-2</v>
      </c>
      <c r="GA232">
        <v>3.8461538500000003E-2</v>
      </c>
      <c r="GB232">
        <v>5.1282051299999999E-2</v>
      </c>
      <c r="GC232">
        <v>1.2820512799999999E-2</v>
      </c>
      <c r="GD232">
        <v>0.1025641026</v>
      </c>
      <c r="GE232">
        <v>1.2820512799999999E-2</v>
      </c>
      <c r="GF232">
        <v>3.8461538500000003E-2</v>
      </c>
      <c r="GG232">
        <v>6.4102564099999995E-2</v>
      </c>
      <c r="GH232">
        <v>6.4102564099999995E-2</v>
      </c>
      <c r="GI232">
        <v>1.2820512799999999E-2</v>
      </c>
      <c r="GJ232">
        <v>3.2539682540000001</v>
      </c>
      <c r="GK232">
        <v>3.4285714286000002</v>
      </c>
      <c r="GL232">
        <v>3.5625</v>
      </c>
      <c r="GM232">
        <v>3.234375</v>
      </c>
      <c r="GN232">
        <v>3.2903225805999998</v>
      </c>
      <c r="GO232">
        <v>3.515625</v>
      </c>
      <c r="GP232">
        <v>0.35897435900000002</v>
      </c>
      <c r="GQ232">
        <v>0.32051282050000002</v>
      </c>
      <c r="GR232">
        <v>0.24358974359999999</v>
      </c>
      <c r="GS232">
        <v>0.3846153846</v>
      </c>
      <c r="GT232">
        <v>0.28205128210000002</v>
      </c>
      <c r="GU232">
        <v>0.33333333329999998</v>
      </c>
      <c r="GV232">
        <v>0.1923076923</v>
      </c>
      <c r="GW232">
        <v>0.1923076923</v>
      </c>
      <c r="GX232">
        <v>0.17948717950000001</v>
      </c>
      <c r="GY232">
        <v>0.17948717950000001</v>
      </c>
      <c r="GZ232">
        <v>0.20512820509999999</v>
      </c>
      <c r="HA232">
        <v>0.17948717950000001</v>
      </c>
      <c r="HB232">
        <v>0.33333333329999998</v>
      </c>
      <c r="HC232">
        <v>0.43589743590000002</v>
      </c>
      <c r="HD232">
        <v>0.52564102560000003</v>
      </c>
      <c r="HE232">
        <v>0.33333333329999998</v>
      </c>
      <c r="HF232">
        <v>0.39743589740000002</v>
      </c>
      <c r="HG232">
        <v>0.4615384615</v>
      </c>
      <c r="HH232" t="s">
        <v>1071</v>
      </c>
      <c r="HJ232">
        <v>78</v>
      </c>
      <c r="HK232">
        <v>146</v>
      </c>
      <c r="HL232" t="s">
        <v>121</v>
      </c>
      <c r="HM232">
        <v>744</v>
      </c>
      <c r="HN232">
        <v>15</v>
      </c>
    </row>
    <row r="233" spans="1:222" x14ac:dyDescent="0.25">
      <c r="A233">
        <v>609818</v>
      </c>
      <c r="B233" t="s">
        <v>122</v>
      </c>
      <c r="C233" t="s">
        <v>38</v>
      </c>
      <c r="D233" t="s">
        <v>98</v>
      </c>
      <c r="E233" s="151">
        <v>0.35</v>
      </c>
      <c r="F233">
        <v>43</v>
      </c>
      <c r="G233" t="s">
        <v>40</v>
      </c>
      <c r="H233">
        <v>71</v>
      </c>
      <c r="I233" t="s">
        <v>39</v>
      </c>
      <c r="J233">
        <v>61</v>
      </c>
      <c r="K233" t="s">
        <v>39</v>
      </c>
      <c r="L233">
        <v>8.9700000000000006</v>
      </c>
      <c r="M233" t="s">
        <v>38</v>
      </c>
      <c r="N233">
        <v>35.197368421</v>
      </c>
      <c r="O233">
        <v>167</v>
      </c>
      <c r="P233">
        <v>167</v>
      </c>
      <c r="Q233">
        <v>6</v>
      </c>
      <c r="R233">
        <v>11</v>
      </c>
      <c r="S233">
        <v>0</v>
      </c>
      <c r="T233">
        <v>143</v>
      </c>
      <c r="U233">
        <v>0</v>
      </c>
      <c r="V233">
        <v>0</v>
      </c>
      <c r="W233">
        <v>1</v>
      </c>
      <c r="X233">
        <v>3</v>
      </c>
      <c r="Y233">
        <v>2.39520958E-2</v>
      </c>
      <c r="Z233">
        <v>1.19760479E-2</v>
      </c>
      <c r="AA233">
        <v>1.19760479E-2</v>
      </c>
      <c r="AB233">
        <v>1.19760479E-2</v>
      </c>
      <c r="AC233">
        <v>7.7844311400000005E-2</v>
      </c>
      <c r="AD233">
        <v>8.3832335300000005E-2</v>
      </c>
      <c r="AE233">
        <v>5.9880239500000002E-2</v>
      </c>
      <c r="AF233">
        <v>2.9940119800000001E-2</v>
      </c>
      <c r="AG233">
        <v>9.58083832E-2</v>
      </c>
      <c r="AH233">
        <v>0.1497005988</v>
      </c>
      <c r="AI233">
        <v>0.39520958080000002</v>
      </c>
      <c r="AJ233">
        <v>0.43712574850000002</v>
      </c>
      <c r="AK233">
        <v>0.24550898199999999</v>
      </c>
      <c r="AL233">
        <v>0.39520958080000002</v>
      </c>
      <c r="AM233">
        <v>0.34730538919999998</v>
      </c>
      <c r="AN233">
        <v>5.9880239999999998E-3</v>
      </c>
      <c r="AO233">
        <v>2.9940119800000001E-2</v>
      </c>
      <c r="AP233">
        <v>2.9940119800000001E-2</v>
      </c>
      <c r="AQ233">
        <v>3.5928143699999998E-2</v>
      </c>
      <c r="AR233">
        <v>2.39520958E-2</v>
      </c>
      <c r="AS233">
        <v>0.49101796409999998</v>
      </c>
      <c r="AT233">
        <v>0.46107784429999998</v>
      </c>
      <c r="AU233">
        <v>0.68263473050000001</v>
      </c>
      <c r="AV233">
        <v>0.46107784429999998</v>
      </c>
      <c r="AW233">
        <v>0.4011976048</v>
      </c>
      <c r="AX233">
        <v>3.3614457831000002</v>
      </c>
      <c r="AY233">
        <v>3.3888888889</v>
      </c>
      <c r="AZ233">
        <v>3.6481481481000002</v>
      </c>
      <c r="BA233">
        <v>3.3540372670999998</v>
      </c>
      <c r="BB233">
        <v>3.0981595091999998</v>
      </c>
      <c r="BC233">
        <v>0</v>
      </c>
      <c r="BD233">
        <v>0</v>
      </c>
      <c r="BE233">
        <v>0</v>
      </c>
      <c r="BF233">
        <v>1.79640719E-2</v>
      </c>
      <c r="BG233">
        <v>4.19161677E-2</v>
      </c>
      <c r="BH233">
        <v>2.39520958E-2</v>
      </c>
      <c r="BI233">
        <v>0</v>
      </c>
      <c r="BJ233">
        <v>2.39520958E-2</v>
      </c>
      <c r="BK233">
        <v>2.9940119800000001E-2</v>
      </c>
      <c r="BL233">
        <v>5.3892215600000001E-2</v>
      </c>
      <c r="BM233">
        <v>9.58083832E-2</v>
      </c>
      <c r="BN233">
        <v>2.39520958E-2</v>
      </c>
      <c r="BO233">
        <v>3.9212121212</v>
      </c>
      <c r="BP233">
        <v>3.8136645963000002</v>
      </c>
      <c r="BQ233">
        <v>3.7098765432</v>
      </c>
      <c r="BR233">
        <v>3.6226415094000002</v>
      </c>
      <c r="BS233">
        <v>3.4720496893999999</v>
      </c>
      <c r="BT233">
        <v>3.6604938271999998</v>
      </c>
      <c r="BU233">
        <v>7.7844311400000005E-2</v>
      </c>
      <c r="BV233">
        <v>0.13173652690000001</v>
      </c>
      <c r="BW233">
        <v>0.2215568862</v>
      </c>
      <c r="BX233">
        <v>0.19760479040000001</v>
      </c>
      <c r="BY233">
        <v>0.19161676650000001</v>
      </c>
      <c r="BZ233">
        <v>0.20958083829999999</v>
      </c>
      <c r="CA233">
        <v>1.19760479E-2</v>
      </c>
      <c r="CB233">
        <v>3.5928143699999998E-2</v>
      </c>
      <c r="CC233">
        <v>2.9940119800000001E-2</v>
      </c>
      <c r="CD233">
        <v>4.79041916E-2</v>
      </c>
      <c r="CE233">
        <v>3.5928143699999998E-2</v>
      </c>
      <c r="CF233">
        <v>2.9940119800000001E-2</v>
      </c>
      <c r="CG233">
        <v>0.91017964070000001</v>
      </c>
      <c r="CH233">
        <v>0.80838323349999996</v>
      </c>
      <c r="CI233">
        <v>0.71856287429999999</v>
      </c>
      <c r="CJ233">
        <v>0.68263473050000001</v>
      </c>
      <c r="CK233">
        <v>0.63473053889999997</v>
      </c>
      <c r="CL233">
        <v>0.71257485030000001</v>
      </c>
      <c r="CM233">
        <v>4.79041916E-2</v>
      </c>
      <c r="CN233">
        <v>5.9880239999999998E-3</v>
      </c>
      <c r="CO233">
        <v>0</v>
      </c>
      <c r="CP233">
        <v>0</v>
      </c>
      <c r="CQ233">
        <v>0</v>
      </c>
      <c r="CR233">
        <v>1.19760479E-2</v>
      </c>
      <c r="CS233">
        <v>0</v>
      </c>
      <c r="CT233">
        <v>1.79640719E-2</v>
      </c>
      <c r="CU233">
        <v>0.16766467069999999</v>
      </c>
      <c r="CV233">
        <v>4.19161677E-2</v>
      </c>
      <c r="CW233">
        <v>2.39520958E-2</v>
      </c>
      <c r="CX233">
        <v>2.9940119800000001E-2</v>
      </c>
      <c r="CY233">
        <v>5.9880239500000002E-2</v>
      </c>
      <c r="CZ233">
        <v>2.9940119800000001E-2</v>
      </c>
      <c r="DA233">
        <v>4.19161677E-2</v>
      </c>
      <c r="DB233">
        <v>3.5928143699999998E-2</v>
      </c>
      <c r="DC233">
        <v>0.28143712570000001</v>
      </c>
      <c r="DD233">
        <v>0.28742514969999999</v>
      </c>
      <c r="DE233">
        <v>0.27544910179999998</v>
      </c>
      <c r="DF233">
        <v>0.30538922159999998</v>
      </c>
      <c r="DG233">
        <v>0.3293413174</v>
      </c>
      <c r="DH233">
        <v>0.44910179639999998</v>
      </c>
      <c r="DI233">
        <v>0.2694610778</v>
      </c>
      <c r="DJ233">
        <v>0.31736526949999999</v>
      </c>
      <c r="DK233">
        <v>0.42514970060000001</v>
      </c>
      <c r="DL233">
        <v>0.5988023952</v>
      </c>
      <c r="DM233">
        <v>0.63473053889999997</v>
      </c>
      <c r="DN233">
        <v>0.58682634730000005</v>
      </c>
      <c r="DO233">
        <v>0.52694610779999995</v>
      </c>
      <c r="DP233">
        <v>0.4431137725</v>
      </c>
      <c r="DQ233">
        <v>0.63473053889999997</v>
      </c>
      <c r="DR233">
        <v>0.55688622750000005</v>
      </c>
      <c r="DS233">
        <v>7.7844311400000005E-2</v>
      </c>
      <c r="DT233">
        <v>6.5868263499999996E-2</v>
      </c>
      <c r="DU233">
        <v>6.5868263499999996E-2</v>
      </c>
      <c r="DV233">
        <v>7.7844311400000005E-2</v>
      </c>
      <c r="DW233">
        <v>8.3832335300000005E-2</v>
      </c>
      <c r="DX233">
        <v>6.5868263499999996E-2</v>
      </c>
      <c r="DY233">
        <v>5.3892215600000001E-2</v>
      </c>
      <c r="DZ233">
        <v>7.1856287399999996E-2</v>
      </c>
      <c r="EA233">
        <v>3.1753246753000002</v>
      </c>
      <c r="EB233">
        <v>3.5833333333000001</v>
      </c>
      <c r="EC233">
        <v>3.6538461538</v>
      </c>
      <c r="ED233">
        <v>3.6038961038999999</v>
      </c>
      <c r="EE233">
        <v>3.5098039216000001</v>
      </c>
      <c r="EF233">
        <v>3.4166666666999999</v>
      </c>
      <c r="EG233">
        <v>3.6265822784999999</v>
      </c>
      <c r="EH233">
        <v>3.5225806452000001</v>
      </c>
      <c r="EI233">
        <v>0</v>
      </c>
      <c r="EJ233">
        <v>0</v>
      </c>
      <c r="EK233">
        <v>5.9880239999999998E-3</v>
      </c>
      <c r="EL233">
        <v>5.9880239999999998E-3</v>
      </c>
      <c r="EM233">
        <v>3.5928143699999998E-2</v>
      </c>
      <c r="EN233">
        <v>3.5928143699999998E-2</v>
      </c>
      <c r="EO233">
        <v>2.9940119800000001E-2</v>
      </c>
      <c r="EP233">
        <v>0.119760479</v>
      </c>
      <c r="EQ233">
        <v>0.15568862280000001</v>
      </c>
      <c r="ER233">
        <v>0.47305389219999999</v>
      </c>
      <c r="ES233">
        <v>0.13772455089999999</v>
      </c>
      <c r="ET233">
        <v>5.9880239999999998E-3</v>
      </c>
      <c r="EU233">
        <v>3.5928143699999998E-2</v>
      </c>
      <c r="EV233">
        <v>3.5928143699999998E-2</v>
      </c>
      <c r="EW233">
        <v>5.3892215600000001E-2</v>
      </c>
      <c r="EX233">
        <v>2.9940119800000001E-2</v>
      </c>
      <c r="EY233">
        <v>0.2574850299</v>
      </c>
      <c r="EZ233">
        <v>0.28742514969999999</v>
      </c>
      <c r="FA233">
        <v>0.29341317369999997</v>
      </c>
      <c r="FB233">
        <v>0.39520958080000002</v>
      </c>
      <c r="FC233">
        <v>0.33532934129999997</v>
      </c>
      <c r="FD233">
        <v>0.63473053889999997</v>
      </c>
      <c r="FE233">
        <v>0.49700598800000001</v>
      </c>
      <c r="FF233">
        <v>0.53892215570000002</v>
      </c>
      <c r="FG233">
        <v>0.34131736530000001</v>
      </c>
      <c r="FH233">
        <v>0.50299401200000005</v>
      </c>
      <c r="FI233">
        <v>1.79640719E-2</v>
      </c>
      <c r="FJ233">
        <v>7.1856287399999996E-2</v>
      </c>
      <c r="FK233">
        <v>2.9940119800000001E-2</v>
      </c>
      <c r="FL233">
        <v>8.9820359299999999E-2</v>
      </c>
      <c r="FM233">
        <v>2.9940119800000001E-2</v>
      </c>
      <c r="FN233">
        <v>3.5928143699999998E-2</v>
      </c>
      <c r="FO233">
        <v>4.19161677E-2</v>
      </c>
      <c r="FP233">
        <v>3.5928143699999998E-2</v>
      </c>
      <c r="FQ233">
        <v>3.5928143699999998E-2</v>
      </c>
      <c r="FR233">
        <v>3.5928143699999998E-2</v>
      </c>
      <c r="FS233">
        <v>4.79041916E-2</v>
      </c>
      <c r="FT233">
        <v>6.5868263499999996E-2</v>
      </c>
      <c r="FU233">
        <v>6.5868263499999996E-2</v>
      </c>
      <c r="FV233">
        <v>8.3832335300000005E-2</v>
      </c>
      <c r="FW233">
        <v>6.5868263499999996E-2</v>
      </c>
      <c r="FX233">
        <v>2.39520958E-2</v>
      </c>
      <c r="FY233">
        <v>1.79640719E-2</v>
      </c>
      <c r="FZ233">
        <v>5.9880239999999998E-3</v>
      </c>
      <c r="GA233">
        <v>1.79640719E-2</v>
      </c>
      <c r="GB233">
        <v>2.39520958E-2</v>
      </c>
      <c r="GC233">
        <v>0</v>
      </c>
      <c r="GD233">
        <v>8.9820359299999999E-2</v>
      </c>
      <c r="GE233">
        <v>6.5868263499999996E-2</v>
      </c>
      <c r="GF233">
        <v>6.5868263499999996E-2</v>
      </c>
      <c r="GG233">
        <v>8.3832335300000005E-2</v>
      </c>
      <c r="GH233">
        <v>8.3832335300000005E-2</v>
      </c>
      <c r="GI233">
        <v>7.7844311400000005E-2</v>
      </c>
      <c r="GJ233">
        <v>3.2784810126999999</v>
      </c>
      <c r="GK233">
        <v>3.4258064516000002</v>
      </c>
      <c r="GL233">
        <v>3.4129032258000001</v>
      </c>
      <c r="GM233">
        <v>3.3806451612999999</v>
      </c>
      <c r="GN233">
        <v>3.3506493505999999</v>
      </c>
      <c r="GO233">
        <v>3.4585987261</v>
      </c>
      <c r="GP233">
        <v>0.43113772459999999</v>
      </c>
      <c r="GQ233">
        <v>0.34730538919999998</v>
      </c>
      <c r="GR233">
        <v>0.39520958080000002</v>
      </c>
      <c r="GS233">
        <v>0.35329341320000002</v>
      </c>
      <c r="GT233">
        <v>0.35928143709999999</v>
      </c>
      <c r="GU233">
        <v>0.35329341320000002</v>
      </c>
      <c r="GV233">
        <v>5.3892215600000001E-2</v>
      </c>
      <c r="GW233">
        <v>7.1856287399999996E-2</v>
      </c>
      <c r="GX233">
        <v>7.1856287399999996E-2</v>
      </c>
      <c r="GY233">
        <v>7.1856287399999996E-2</v>
      </c>
      <c r="GZ233">
        <v>7.7844311400000005E-2</v>
      </c>
      <c r="HA233">
        <v>5.9880239500000002E-2</v>
      </c>
      <c r="HB233">
        <v>0.4011976048</v>
      </c>
      <c r="HC233">
        <v>0.49700598800000001</v>
      </c>
      <c r="HD233">
        <v>0.46107784429999998</v>
      </c>
      <c r="HE233">
        <v>0.47305389219999999</v>
      </c>
      <c r="HF233">
        <v>0.45508982040000001</v>
      </c>
      <c r="HG233">
        <v>0.50898203590000002</v>
      </c>
      <c r="HH233" t="s">
        <v>1072</v>
      </c>
      <c r="HI233">
        <v>35</v>
      </c>
      <c r="HJ233">
        <v>167</v>
      </c>
      <c r="HK233">
        <v>321</v>
      </c>
      <c r="HL233" t="s">
        <v>122</v>
      </c>
      <c r="HM233">
        <v>912</v>
      </c>
      <c r="HN233">
        <v>3</v>
      </c>
    </row>
    <row r="234" spans="1:222" x14ac:dyDescent="0.25">
      <c r="A234">
        <v>609819</v>
      </c>
      <c r="B234" t="s">
        <v>123</v>
      </c>
      <c r="D234" t="s">
        <v>90</v>
      </c>
      <c r="E234" t="s">
        <v>45</v>
      </c>
      <c r="M234" t="s">
        <v>38</v>
      </c>
      <c r="FD234"/>
      <c r="HH234" t="s">
        <v>1073</v>
      </c>
      <c r="HL234" t="s">
        <v>123</v>
      </c>
      <c r="HM234">
        <v>427</v>
      </c>
    </row>
    <row r="235" spans="1:222" x14ac:dyDescent="0.25">
      <c r="A235">
        <v>609820</v>
      </c>
      <c r="B235" t="s">
        <v>124</v>
      </c>
      <c r="D235" t="s">
        <v>47</v>
      </c>
      <c r="E235" t="s">
        <v>45</v>
      </c>
      <c r="M235" t="s">
        <v>38</v>
      </c>
      <c r="FD235"/>
      <c r="HH235" t="s">
        <v>1074</v>
      </c>
      <c r="HL235" t="s">
        <v>124</v>
      </c>
      <c r="HM235">
        <v>532</v>
      </c>
    </row>
    <row r="236" spans="1:222" x14ac:dyDescent="0.25">
      <c r="A236">
        <v>609821</v>
      </c>
      <c r="B236" t="s">
        <v>125</v>
      </c>
      <c r="C236" t="s">
        <v>38</v>
      </c>
      <c r="D236" t="s">
        <v>47</v>
      </c>
      <c r="E236" s="151">
        <v>0.54</v>
      </c>
      <c r="F236">
        <v>57</v>
      </c>
      <c r="G236" t="s">
        <v>40</v>
      </c>
      <c r="H236">
        <v>56</v>
      </c>
      <c r="I236" t="s">
        <v>40</v>
      </c>
      <c r="J236">
        <v>67</v>
      </c>
      <c r="K236" t="s">
        <v>39</v>
      </c>
      <c r="L236">
        <v>8.02</v>
      </c>
      <c r="M236" t="s">
        <v>38</v>
      </c>
      <c r="N236">
        <v>53.846153846</v>
      </c>
      <c r="O236">
        <v>166</v>
      </c>
      <c r="P236">
        <v>166</v>
      </c>
      <c r="Q236">
        <v>1</v>
      </c>
      <c r="R236">
        <v>149</v>
      </c>
      <c r="S236">
        <v>0</v>
      </c>
      <c r="T236">
        <v>3</v>
      </c>
      <c r="U236">
        <v>0</v>
      </c>
      <c r="V236">
        <v>0</v>
      </c>
      <c r="W236">
        <v>5</v>
      </c>
      <c r="X236">
        <v>6</v>
      </c>
      <c r="Y236">
        <v>6.0240963999999998E-3</v>
      </c>
      <c r="Z236">
        <v>1.20481928E-2</v>
      </c>
      <c r="AA236">
        <v>4.2168674699999999E-2</v>
      </c>
      <c r="AB236">
        <v>3.6144578300000001E-2</v>
      </c>
      <c r="AC236">
        <v>7.2289156600000001E-2</v>
      </c>
      <c r="AD236">
        <v>4.8192771099999997E-2</v>
      </c>
      <c r="AE236">
        <v>4.8192771099999997E-2</v>
      </c>
      <c r="AF236">
        <v>5.4216867500000002E-2</v>
      </c>
      <c r="AG236">
        <v>9.6385542199999993E-2</v>
      </c>
      <c r="AH236">
        <v>0.156626506</v>
      </c>
      <c r="AI236">
        <v>0.186746988</v>
      </c>
      <c r="AJ236">
        <v>0.27108433729999998</v>
      </c>
      <c r="AK236">
        <v>0.2048192771</v>
      </c>
      <c r="AL236">
        <v>0.313253012</v>
      </c>
      <c r="AM236">
        <v>0.234939759</v>
      </c>
      <c r="AN236">
        <v>0</v>
      </c>
      <c r="AO236">
        <v>1.20481928E-2</v>
      </c>
      <c r="AP236">
        <v>0</v>
      </c>
      <c r="AQ236">
        <v>0</v>
      </c>
      <c r="AR236">
        <v>1.20481928E-2</v>
      </c>
      <c r="AS236">
        <v>0.75903614460000002</v>
      </c>
      <c r="AT236">
        <v>0.65662650600000005</v>
      </c>
      <c r="AU236">
        <v>0.69879518070000002</v>
      </c>
      <c r="AV236">
        <v>0.55421686749999999</v>
      </c>
      <c r="AW236">
        <v>0.52409638550000004</v>
      </c>
      <c r="AX236">
        <v>3.6987951806999999</v>
      </c>
      <c r="AY236">
        <v>3.5914634146000002</v>
      </c>
      <c r="AZ236">
        <v>3.5602409639000001</v>
      </c>
      <c r="BA236">
        <v>3.3855421686999998</v>
      </c>
      <c r="BB236">
        <v>3.2256097560999999</v>
      </c>
      <c r="BC236">
        <v>6.0240963999999998E-3</v>
      </c>
      <c r="BD236">
        <v>1.20481928E-2</v>
      </c>
      <c r="BE236">
        <v>1.20481928E-2</v>
      </c>
      <c r="BF236">
        <v>3.0120481899999999E-2</v>
      </c>
      <c r="BG236">
        <v>3.0120481899999999E-2</v>
      </c>
      <c r="BH236">
        <v>3.0120481899999999E-2</v>
      </c>
      <c r="BI236">
        <v>1.8072289200000001E-2</v>
      </c>
      <c r="BJ236">
        <v>3.0120481899999999E-2</v>
      </c>
      <c r="BK236">
        <v>5.4216867500000002E-2</v>
      </c>
      <c r="BL236">
        <v>6.6265060200000003E-2</v>
      </c>
      <c r="BM236">
        <v>9.6385542199999993E-2</v>
      </c>
      <c r="BN236">
        <v>8.4337349399999997E-2</v>
      </c>
      <c r="BO236">
        <v>3.7831325301000001</v>
      </c>
      <c r="BP236">
        <v>3.7168674698999999</v>
      </c>
      <c r="BQ236">
        <v>3.5662650602000001</v>
      </c>
      <c r="BR236">
        <v>3.5636363636000001</v>
      </c>
      <c r="BS236">
        <v>3.4878048779999999</v>
      </c>
      <c r="BT236">
        <v>3.5</v>
      </c>
      <c r="BU236">
        <v>0.16265060240000001</v>
      </c>
      <c r="BV236">
        <v>0.186746988</v>
      </c>
      <c r="BW236">
        <v>0.28915662650000001</v>
      </c>
      <c r="BX236">
        <v>0.21084337349999999</v>
      </c>
      <c r="BY236">
        <v>0.22289156630000001</v>
      </c>
      <c r="BZ236">
        <v>0.24096385540000001</v>
      </c>
      <c r="CA236">
        <v>0</v>
      </c>
      <c r="CB236">
        <v>0</v>
      </c>
      <c r="CC236">
        <v>0</v>
      </c>
      <c r="CD236">
        <v>6.0240963999999998E-3</v>
      </c>
      <c r="CE236">
        <v>1.20481928E-2</v>
      </c>
      <c r="CF236">
        <v>0</v>
      </c>
      <c r="CG236">
        <v>0.813253012</v>
      </c>
      <c r="CH236">
        <v>0.77108433730000003</v>
      </c>
      <c r="CI236">
        <v>0.64457831330000004</v>
      </c>
      <c r="CJ236">
        <v>0.686746988</v>
      </c>
      <c r="CK236">
        <v>0.63855421690000003</v>
      </c>
      <c r="CL236">
        <v>0.64457831330000004</v>
      </c>
      <c r="CM236">
        <v>0.1204819277</v>
      </c>
      <c r="CN236">
        <v>3.0120481899999999E-2</v>
      </c>
      <c r="CO236">
        <v>1.20481928E-2</v>
      </c>
      <c r="CP236">
        <v>3.6144578300000001E-2</v>
      </c>
      <c r="CQ236">
        <v>3.6144578300000001E-2</v>
      </c>
      <c r="CR236">
        <v>3.0120481899999999E-2</v>
      </c>
      <c r="CS236">
        <v>1.8072289200000001E-2</v>
      </c>
      <c r="CT236">
        <v>1.8072289200000001E-2</v>
      </c>
      <c r="CU236">
        <v>0.27710843369999999</v>
      </c>
      <c r="CV236">
        <v>3.0120481899999999E-2</v>
      </c>
      <c r="CW236">
        <v>4.8192771099999997E-2</v>
      </c>
      <c r="CX236">
        <v>6.02409639E-2</v>
      </c>
      <c r="CY236">
        <v>6.02409639E-2</v>
      </c>
      <c r="CZ236">
        <v>6.6265060200000003E-2</v>
      </c>
      <c r="DA236">
        <v>1.8072289200000001E-2</v>
      </c>
      <c r="DB236">
        <v>4.8192771099999997E-2</v>
      </c>
      <c r="DC236">
        <v>0.21084337349999999</v>
      </c>
      <c r="DD236">
        <v>0.31927710840000001</v>
      </c>
      <c r="DE236">
        <v>0.2831325301</v>
      </c>
      <c r="DF236">
        <v>0.28915662650000001</v>
      </c>
      <c r="DG236">
        <v>0.33132530119999998</v>
      </c>
      <c r="DH236">
        <v>0.41566265060000002</v>
      </c>
      <c r="DI236">
        <v>0.30120481929999998</v>
      </c>
      <c r="DJ236">
        <v>0.34939759040000001</v>
      </c>
      <c r="DK236">
        <v>0.37951807230000001</v>
      </c>
      <c r="DL236">
        <v>0.60240963859999996</v>
      </c>
      <c r="DM236">
        <v>0.63253012050000001</v>
      </c>
      <c r="DN236">
        <v>0.57228915660000002</v>
      </c>
      <c r="DO236">
        <v>0.55421686749999999</v>
      </c>
      <c r="DP236">
        <v>0.4698795181</v>
      </c>
      <c r="DQ236">
        <v>0.63253012050000001</v>
      </c>
      <c r="DR236">
        <v>0.5662650602</v>
      </c>
      <c r="DS236">
        <v>1.20481928E-2</v>
      </c>
      <c r="DT236">
        <v>1.8072289200000001E-2</v>
      </c>
      <c r="DU236">
        <v>2.4096385500000001E-2</v>
      </c>
      <c r="DV236">
        <v>4.2168674699999999E-2</v>
      </c>
      <c r="DW236">
        <v>1.8072289200000001E-2</v>
      </c>
      <c r="DX236">
        <v>1.8072289200000001E-2</v>
      </c>
      <c r="DY236">
        <v>3.0120481899999999E-2</v>
      </c>
      <c r="DZ236">
        <v>1.8072289200000001E-2</v>
      </c>
      <c r="EA236">
        <v>2.8597560976</v>
      </c>
      <c r="EB236">
        <v>3.5214723925999998</v>
      </c>
      <c r="EC236">
        <v>3.5740740740999999</v>
      </c>
      <c r="ED236">
        <v>3.4591194969000001</v>
      </c>
      <c r="EE236">
        <v>3.4294478528000001</v>
      </c>
      <c r="EF236">
        <v>3.3496932515000002</v>
      </c>
      <c r="EG236">
        <v>3.5962732918999998</v>
      </c>
      <c r="EH236">
        <v>3.490797546</v>
      </c>
      <c r="EI236">
        <v>2.4096385500000001E-2</v>
      </c>
      <c r="EJ236">
        <v>0</v>
      </c>
      <c r="EK236">
        <v>1.20481928E-2</v>
      </c>
      <c r="EL236">
        <v>2.4096385500000001E-2</v>
      </c>
      <c r="EM236">
        <v>6.6265060200000003E-2</v>
      </c>
      <c r="EN236">
        <v>6.02409639E-2</v>
      </c>
      <c r="EO236">
        <v>9.6385542199999993E-2</v>
      </c>
      <c r="EP236">
        <v>0.186746988</v>
      </c>
      <c r="EQ236">
        <v>8.4337349399999997E-2</v>
      </c>
      <c r="ER236">
        <v>0.33734939759999999</v>
      </c>
      <c r="ES236">
        <v>0.1084337349</v>
      </c>
      <c r="ET236">
        <v>1.20481928E-2</v>
      </c>
      <c r="EU236">
        <v>1.8072289200000001E-2</v>
      </c>
      <c r="EV236">
        <v>1.8072289200000001E-2</v>
      </c>
      <c r="EW236">
        <v>8.4337349399999997E-2</v>
      </c>
      <c r="EX236">
        <v>1.8072289200000001E-2</v>
      </c>
      <c r="EY236">
        <v>0.2831325301</v>
      </c>
      <c r="EZ236">
        <v>0.22289156630000001</v>
      </c>
      <c r="FA236">
        <v>0.33734939759999999</v>
      </c>
      <c r="FB236">
        <v>0.42168674699999997</v>
      </c>
      <c r="FC236">
        <v>0.343373494</v>
      </c>
      <c r="FD236">
        <v>0.63855421690000003</v>
      </c>
      <c r="FE236">
        <v>0.6265060241</v>
      </c>
      <c r="FF236">
        <v>0.53614457829999995</v>
      </c>
      <c r="FG236">
        <v>0.39156626509999998</v>
      </c>
      <c r="FH236">
        <v>0.60240963859999996</v>
      </c>
      <c r="FI236">
        <v>4.2168674699999999E-2</v>
      </c>
      <c r="FJ236">
        <v>9.6385542199999993E-2</v>
      </c>
      <c r="FK236">
        <v>8.4337349399999997E-2</v>
      </c>
      <c r="FL236">
        <v>8.4337349399999997E-2</v>
      </c>
      <c r="FM236">
        <v>2.4096385500000001E-2</v>
      </c>
      <c r="FN236">
        <v>1.20481928E-2</v>
      </c>
      <c r="FO236">
        <v>1.8072289200000001E-2</v>
      </c>
      <c r="FP236">
        <v>1.8072289200000001E-2</v>
      </c>
      <c r="FQ236">
        <v>1.20481928E-2</v>
      </c>
      <c r="FR236">
        <v>1.20481928E-2</v>
      </c>
      <c r="FS236">
        <v>1.20481928E-2</v>
      </c>
      <c r="FT236">
        <v>1.8072289200000001E-2</v>
      </c>
      <c r="FU236">
        <v>6.0240963999999998E-3</v>
      </c>
      <c r="FV236">
        <v>6.0240963999999998E-3</v>
      </c>
      <c r="FW236">
        <v>0</v>
      </c>
      <c r="FX236">
        <v>3.6144578300000001E-2</v>
      </c>
      <c r="FY236">
        <v>2.4096385500000001E-2</v>
      </c>
      <c r="FZ236">
        <v>3.0120481899999999E-2</v>
      </c>
      <c r="GA236">
        <v>5.4216867500000002E-2</v>
      </c>
      <c r="GB236">
        <v>4.2168674699999999E-2</v>
      </c>
      <c r="GC236">
        <v>6.02409639E-2</v>
      </c>
      <c r="GD236">
        <v>0.21084337349999999</v>
      </c>
      <c r="GE236">
        <v>0.15060240959999999</v>
      </c>
      <c r="GF236">
        <v>0.1204819277</v>
      </c>
      <c r="GG236">
        <v>0.15060240959999999</v>
      </c>
      <c r="GH236">
        <v>0.18072289159999999</v>
      </c>
      <c r="GI236">
        <v>0.14457831330000001</v>
      </c>
      <c r="GJ236">
        <v>3.0792682927000001</v>
      </c>
      <c r="GK236">
        <v>3.2606060605999998</v>
      </c>
      <c r="GL236">
        <v>3.2424242423999998</v>
      </c>
      <c r="GM236">
        <v>3.1728395061999999</v>
      </c>
      <c r="GN236">
        <v>3.1075949367</v>
      </c>
      <c r="GO236">
        <v>3.1524390244</v>
      </c>
      <c r="GP236">
        <v>0.37951807230000001</v>
      </c>
      <c r="GQ236">
        <v>0.36144578309999997</v>
      </c>
      <c r="GR236">
        <v>0.42168674699999997</v>
      </c>
      <c r="GS236">
        <v>0.343373494</v>
      </c>
      <c r="GT236">
        <v>0.36144578309999997</v>
      </c>
      <c r="GU236">
        <v>0.36746987949999999</v>
      </c>
      <c r="GV236">
        <v>1.20481928E-2</v>
      </c>
      <c r="GW236">
        <v>6.0240963999999998E-3</v>
      </c>
      <c r="GX236">
        <v>6.0240963999999998E-3</v>
      </c>
      <c r="GY236">
        <v>2.4096385500000001E-2</v>
      </c>
      <c r="GZ236">
        <v>4.8192771099999997E-2</v>
      </c>
      <c r="HA236">
        <v>1.20481928E-2</v>
      </c>
      <c r="HB236">
        <v>0.36144578309999997</v>
      </c>
      <c r="HC236">
        <v>0.45783132529999998</v>
      </c>
      <c r="HD236">
        <v>0.42168674699999997</v>
      </c>
      <c r="HE236">
        <v>0.42771084339999998</v>
      </c>
      <c r="HF236">
        <v>0.36746987949999999</v>
      </c>
      <c r="HG236">
        <v>0.41566265060000002</v>
      </c>
      <c r="HH236" t="s">
        <v>1075</v>
      </c>
      <c r="HI236">
        <v>54</v>
      </c>
      <c r="HJ236">
        <v>166</v>
      </c>
      <c r="HK236">
        <v>294</v>
      </c>
      <c r="HL236" t="s">
        <v>125</v>
      </c>
      <c r="HM236">
        <v>546</v>
      </c>
      <c r="HN236">
        <v>2</v>
      </c>
    </row>
    <row r="237" spans="1:222" x14ac:dyDescent="0.25">
      <c r="A237">
        <v>609826</v>
      </c>
      <c r="B237" t="s">
        <v>150</v>
      </c>
      <c r="C237" t="s">
        <v>38</v>
      </c>
      <c r="D237" t="s">
        <v>47</v>
      </c>
      <c r="E237" s="151">
        <v>0.41</v>
      </c>
      <c r="F237">
        <v>45</v>
      </c>
      <c r="G237" t="s">
        <v>40</v>
      </c>
      <c r="H237">
        <v>47</v>
      </c>
      <c r="I237" t="s">
        <v>40</v>
      </c>
      <c r="J237">
        <v>49</v>
      </c>
      <c r="K237" t="s">
        <v>40</v>
      </c>
      <c r="L237">
        <v>8.69</v>
      </c>
      <c r="M237" t="s">
        <v>38</v>
      </c>
      <c r="N237">
        <v>40.562913907000002</v>
      </c>
      <c r="O237">
        <v>156</v>
      </c>
      <c r="P237">
        <v>156</v>
      </c>
      <c r="Q237">
        <v>2</v>
      </c>
      <c r="R237">
        <v>6</v>
      </c>
      <c r="S237">
        <v>1</v>
      </c>
      <c r="T237">
        <v>139</v>
      </c>
      <c r="U237">
        <v>0</v>
      </c>
      <c r="V237">
        <v>0</v>
      </c>
      <c r="W237">
        <v>0</v>
      </c>
      <c r="X237">
        <v>2</v>
      </c>
      <c r="Y237">
        <v>2.5641025599999999E-2</v>
      </c>
      <c r="Z237">
        <v>2.5641025599999999E-2</v>
      </c>
      <c r="AA237">
        <v>2.5641025599999999E-2</v>
      </c>
      <c r="AB237">
        <v>3.2051282100000002E-2</v>
      </c>
      <c r="AC237">
        <v>4.4871794899999998E-2</v>
      </c>
      <c r="AD237">
        <v>2.5641025599999999E-2</v>
      </c>
      <c r="AE237">
        <v>3.2051282100000002E-2</v>
      </c>
      <c r="AF237">
        <v>2.5641025599999999E-2</v>
      </c>
      <c r="AG237">
        <v>8.9743589700000001E-2</v>
      </c>
      <c r="AH237">
        <v>0.14743589739999999</v>
      </c>
      <c r="AI237">
        <v>0.35897435900000002</v>
      </c>
      <c r="AJ237">
        <v>0.4230769231</v>
      </c>
      <c r="AK237">
        <v>0.31410256409999998</v>
      </c>
      <c r="AL237">
        <v>0.39102564099999998</v>
      </c>
      <c r="AM237">
        <v>0.3846153846</v>
      </c>
      <c r="AN237">
        <v>3.8461538500000003E-2</v>
      </c>
      <c r="AO237">
        <v>4.4871794899999998E-2</v>
      </c>
      <c r="AP237">
        <v>3.8461538500000003E-2</v>
      </c>
      <c r="AQ237">
        <v>6.4102564099999995E-2</v>
      </c>
      <c r="AR237">
        <v>5.7692307700000001E-2</v>
      </c>
      <c r="AS237">
        <v>0.55128205129999996</v>
      </c>
      <c r="AT237">
        <v>0.47435897440000002</v>
      </c>
      <c r="AU237">
        <v>0.5961538462</v>
      </c>
      <c r="AV237">
        <v>0.4230769231</v>
      </c>
      <c r="AW237">
        <v>0.3653846154</v>
      </c>
      <c r="AX237">
        <v>3.4933333332999998</v>
      </c>
      <c r="AY237">
        <v>3.4093959732000001</v>
      </c>
      <c r="AZ237">
        <v>3.54</v>
      </c>
      <c r="BA237">
        <v>3.2876712329000002</v>
      </c>
      <c r="BB237">
        <v>3.1360544217999999</v>
      </c>
      <c r="BC237">
        <v>1.9230769200000001E-2</v>
      </c>
      <c r="BD237">
        <v>1.2820512799999999E-2</v>
      </c>
      <c r="BE237">
        <v>6.4102563999999997E-3</v>
      </c>
      <c r="BF237">
        <v>2.5641025599999999E-2</v>
      </c>
      <c r="BG237">
        <v>9.6153846200000004E-2</v>
      </c>
      <c r="BH237">
        <v>2.5641025599999999E-2</v>
      </c>
      <c r="BI237">
        <v>6.4102563999999997E-3</v>
      </c>
      <c r="BJ237">
        <v>2.5641025599999999E-2</v>
      </c>
      <c r="BK237">
        <v>3.8461538500000003E-2</v>
      </c>
      <c r="BL237">
        <v>3.8461538500000003E-2</v>
      </c>
      <c r="BM237">
        <v>5.1282051299999999E-2</v>
      </c>
      <c r="BN237">
        <v>4.4871794899999998E-2</v>
      </c>
      <c r="BO237">
        <v>3.7467532468</v>
      </c>
      <c r="BP237">
        <v>3.6510067114</v>
      </c>
      <c r="BQ237">
        <v>3.6164383562000002</v>
      </c>
      <c r="BR237">
        <v>3.4722222222000001</v>
      </c>
      <c r="BS237">
        <v>3.2733333333000001</v>
      </c>
      <c r="BT237">
        <v>3.5</v>
      </c>
      <c r="BU237">
        <v>0.17948717950000001</v>
      </c>
      <c r="BV237">
        <v>0.24358974359999999</v>
      </c>
      <c r="BW237">
        <v>0.26282051280000002</v>
      </c>
      <c r="BX237">
        <v>0.33333333329999998</v>
      </c>
      <c r="BY237">
        <v>0.3076923077</v>
      </c>
      <c r="BZ237">
        <v>0.32051282050000002</v>
      </c>
      <c r="CA237">
        <v>1.2820512799999999E-2</v>
      </c>
      <c r="CB237">
        <v>4.4871794899999998E-2</v>
      </c>
      <c r="CC237">
        <v>6.4102564099999995E-2</v>
      </c>
      <c r="CD237">
        <v>7.6923076899999998E-2</v>
      </c>
      <c r="CE237">
        <v>3.8461538500000003E-2</v>
      </c>
      <c r="CF237">
        <v>2.5641025599999999E-2</v>
      </c>
      <c r="CG237">
        <v>0.78205128209999997</v>
      </c>
      <c r="CH237">
        <v>0.6730769231</v>
      </c>
      <c r="CI237">
        <v>0.62820512819999996</v>
      </c>
      <c r="CJ237">
        <v>0.52564102560000003</v>
      </c>
      <c r="CK237">
        <v>0.50641025640000004</v>
      </c>
      <c r="CL237">
        <v>0.58333333330000003</v>
      </c>
      <c r="CM237">
        <v>0.1025641026</v>
      </c>
      <c r="CN237">
        <v>1.9230769200000001E-2</v>
      </c>
      <c r="CO237">
        <v>1.2820512799999999E-2</v>
      </c>
      <c r="CP237">
        <v>6.4102563999999997E-3</v>
      </c>
      <c r="CQ237">
        <v>6.4102563999999997E-3</v>
      </c>
      <c r="CR237">
        <v>0</v>
      </c>
      <c r="CS237">
        <v>6.4102563999999997E-3</v>
      </c>
      <c r="CT237">
        <v>6.4102564099999995E-2</v>
      </c>
      <c r="CU237">
        <v>0.1217948718</v>
      </c>
      <c r="CV237">
        <v>3.2051282100000002E-2</v>
      </c>
      <c r="CW237">
        <v>4.4871794899999998E-2</v>
      </c>
      <c r="CX237">
        <v>3.8461538500000003E-2</v>
      </c>
      <c r="CY237">
        <v>7.6923076899999998E-2</v>
      </c>
      <c r="CZ237">
        <v>4.4871794899999998E-2</v>
      </c>
      <c r="DA237">
        <v>1.2820512799999999E-2</v>
      </c>
      <c r="DB237">
        <v>8.3333333300000006E-2</v>
      </c>
      <c r="DC237">
        <v>0.3461538462</v>
      </c>
      <c r="DD237">
        <v>0.35256410259999998</v>
      </c>
      <c r="DE237">
        <v>0.3269230769</v>
      </c>
      <c r="DF237">
        <v>0.39743589740000002</v>
      </c>
      <c r="DG237">
        <v>0.43589743590000002</v>
      </c>
      <c r="DH237">
        <v>0.53205128209999997</v>
      </c>
      <c r="DI237">
        <v>0.33333333329999998</v>
      </c>
      <c r="DJ237">
        <v>0.39743589740000002</v>
      </c>
      <c r="DK237">
        <v>0.32051282050000002</v>
      </c>
      <c r="DL237">
        <v>0.53205128209999997</v>
      </c>
      <c r="DM237">
        <v>0.5192307692</v>
      </c>
      <c r="DN237">
        <v>0.48717948719999998</v>
      </c>
      <c r="DO237">
        <v>0.39743589740000002</v>
      </c>
      <c r="DP237">
        <v>0.32051282050000002</v>
      </c>
      <c r="DQ237">
        <v>0.55128205129999996</v>
      </c>
      <c r="DR237">
        <v>0.35897435900000002</v>
      </c>
      <c r="DS237">
        <v>0.10897435900000001</v>
      </c>
      <c r="DT237">
        <v>6.4102564099999995E-2</v>
      </c>
      <c r="DU237">
        <v>9.6153846200000004E-2</v>
      </c>
      <c r="DV237">
        <v>7.0512820500000004E-2</v>
      </c>
      <c r="DW237">
        <v>8.3333333300000006E-2</v>
      </c>
      <c r="DX237">
        <v>0.1025641026</v>
      </c>
      <c r="DY237">
        <v>9.6153846200000004E-2</v>
      </c>
      <c r="DZ237">
        <v>9.6153846200000004E-2</v>
      </c>
      <c r="EA237">
        <v>2.9928057554</v>
      </c>
      <c r="EB237">
        <v>3.4931506848999998</v>
      </c>
      <c r="EC237">
        <v>3.4964539007000002</v>
      </c>
      <c r="ED237">
        <v>3.4689655172</v>
      </c>
      <c r="EE237">
        <v>3.3356643357000002</v>
      </c>
      <c r="EF237">
        <v>3.3071428571000001</v>
      </c>
      <c r="EG237">
        <v>3.5815602837</v>
      </c>
      <c r="EH237">
        <v>3.1631205674</v>
      </c>
      <c r="EI237">
        <v>0</v>
      </c>
      <c r="EJ237">
        <v>0</v>
      </c>
      <c r="EK237">
        <v>0</v>
      </c>
      <c r="EL237">
        <v>6.4102563999999997E-3</v>
      </c>
      <c r="EM237">
        <v>4.4871794899999998E-2</v>
      </c>
      <c r="EN237">
        <v>2.5641025599999999E-2</v>
      </c>
      <c r="EO237">
        <v>8.3333333300000006E-2</v>
      </c>
      <c r="EP237">
        <v>0.14743589739999999</v>
      </c>
      <c r="EQ237">
        <v>0.14743589739999999</v>
      </c>
      <c r="ER237">
        <v>0.35256410259999998</v>
      </c>
      <c r="ES237">
        <v>0.1923076923</v>
      </c>
      <c r="ET237">
        <v>6.4102563999999997E-3</v>
      </c>
      <c r="EU237">
        <v>6.4102563999999997E-3</v>
      </c>
      <c r="EV237">
        <v>6.4102563999999997E-3</v>
      </c>
      <c r="EW237">
        <v>0.10897435900000001</v>
      </c>
      <c r="EX237">
        <v>1.2820512799999999E-2</v>
      </c>
      <c r="EY237">
        <v>0.3653846154</v>
      </c>
      <c r="EZ237">
        <v>0.3461538462</v>
      </c>
      <c r="FA237">
        <v>0.41025641029999999</v>
      </c>
      <c r="FB237">
        <v>0.42948717949999998</v>
      </c>
      <c r="FC237">
        <v>0.39743589740000002</v>
      </c>
      <c r="FD237">
        <v>0.50641025640000004</v>
      </c>
      <c r="FE237">
        <v>0.5</v>
      </c>
      <c r="FF237">
        <v>0.43589743590000002</v>
      </c>
      <c r="FG237">
        <v>0.32051282050000002</v>
      </c>
      <c r="FH237">
        <v>0.4807692308</v>
      </c>
      <c r="FI237">
        <v>5.1282051299999999E-2</v>
      </c>
      <c r="FJ237">
        <v>7.6923076899999998E-2</v>
      </c>
      <c r="FK237">
        <v>5.7692307700000001E-2</v>
      </c>
      <c r="FL237">
        <v>5.7692307700000001E-2</v>
      </c>
      <c r="FM237">
        <v>3.8461538500000003E-2</v>
      </c>
      <c r="FN237">
        <v>1.9230769200000001E-2</v>
      </c>
      <c r="FO237">
        <v>1.2820512799999999E-2</v>
      </c>
      <c r="FP237">
        <v>1.9230769200000001E-2</v>
      </c>
      <c r="FQ237">
        <v>1.2820512799999999E-2</v>
      </c>
      <c r="FR237">
        <v>1.9230769200000001E-2</v>
      </c>
      <c r="FS237">
        <v>5.1282051299999999E-2</v>
      </c>
      <c r="FT237">
        <v>5.7692307700000001E-2</v>
      </c>
      <c r="FU237">
        <v>7.0512820500000004E-2</v>
      </c>
      <c r="FV237">
        <v>7.0512820500000004E-2</v>
      </c>
      <c r="FW237">
        <v>5.1282051299999999E-2</v>
      </c>
      <c r="FX237">
        <v>0</v>
      </c>
      <c r="FY237">
        <v>2.5641025599999999E-2</v>
      </c>
      <c r="FZ237">
        <v>6.4102563999999997E-3</v>
      </c>
      <c r="GA237">
        <v>4.4871794899999998E-2</v>
      </c>
      <c r="GB237">
        <v>1.2820512799999999E-2</v>
      </c>
      <c r="GC237">
        <v>1.9230769200000001E-2</v>
      </c>
      <c r="GD237">
        <v>8.3333333300000006E-2</v>
      </c>
      <c r="GE237">
        <v>7.0512820500000004E-2</v>
      </c>
      <c r="GF237">
        <v>3.8461538500000003E-2</v>
      </c>
      <c r="GG237">
        <v>7.0512820500000004E-2</v>
      </c>
      <c r="GH237">
        <v>3.8461538500000003E-2</v>
      </c>
      <c r="GI237">
        <v>4.4871794899999998E-2</v>
      </c>
      <c r="GJ237">
        <v>3.2671232877</v>
      </c>
      <c r="GK237">
        <v>3.2808219178</v>
      </c>
      <c r="GL237">
        <v>3.3630136986000001</v>
      </c>
      <c r="GM237">
        <v>3.2364864865</v>
      </c>
      <c r="GN237">
        <v>3.3098591548999998</v>
      </c>
      <c r="GO237">
        <v>3.3581081081000002</v>
      </c>
      <c r="GP237">
        <v>0.5192307692</v>
      </c>
      <c r="GQ237">
        <v>0.45512820510000002</v>
      </c>
      <c r="GR237">
        <v>0.5</v>
      </c>
      <c r="GS237">
        <v>0.44871794869999998</v>
      </c>
      <c r="GT237">
        <v>0.51282051279999996</v>
      </c>
      <c r="GU237">
        <v>0.4615384615</v>
      </c>
      <c r="GV237">
        <v>6.4102564099999995E-2</v>
      </c>
      <c r="GW237">
        <v>6.4102564099999995E-2</v>
      </c>
      <c r="GX237">
        <v>6.4102564099999995E-2</v>
      </c>
      <c r="GY237">
        <v>5.1282051299999999E-2</v>
      </c>
      <c r="GZ237">
        <v>8.9743589700000001E-2</v>
      </c>
      <c r="HA237">
        <v>5.1282051299999999E-2</v>
      </c>
      <c r="HB237">
        <v>0.33333333329999998</v>
      </c>
      <c r="HC237">
        <v>0.3846153846</v>
      </c>
      <c r="HD237">
        <v>0.39102564099999998</v>
      </c>
      <c r="HE237">
        <v>0.3846153846</v>
      </c>
      <c r="HF237">
        <v>0.3461538462</v>
      </c>
      <c r="HG237">
        <v>0.4230769231</v>
      </c>
      <c r="HH237" t="s">
        <v>1076</v>
      </c>
      <c r="HI237">
        <v>41</v>
      </c>
      <c r="HJ237">
        <v>156</v>
      </c>
      <c r="HK237">
        <v>245</v>
      </c>
      <c r="HL237" t="s">
        <v>150</v>
      </c>
      <c r="HM237">
        <v>604</v>
      </c>
      <c r="HN237">
        <v>6</v>
      </c>
    </row>
    <row r="238" spans="1:222" x14ac:dyDescent="0.25">
      <c r="A238">
        <v>609827</v>
      </c>
      <c r="B238" t="s">
        <v>126</v>
      </c>
      <c r="C238" t="s">
        <v>38</v>
      </c>
      <c r="D238" t="s">
        <v>69</v>
      </c>
      <c r="E238" s="151">
        <v>0.53</v>
      </c>
      <c r="F238">
        <v>72</v>
      </c>
      <c r="G238" t="s">
        <v>39</v>
      </c>
      <c r="H238">
        <v>55</v>
      </c>
      <c r="I238" t="s">
        <v>40</v>
      </c>
      <c r="J238">
        <v>53</v>
      </c>
      <c r="K238" t="s">
        <v>40</v>
      </c>
      <c r="L238">
        <v>8.57</v>
      </c>
      <c r="M238" t="s">
        <v>38</v>
      </c>
      <c r="N238">
        <v>52.676659528999998</v>
      </c>
      <c r="O238">
        <v>178</v>
      </c>
      <c r="P238">
        <v>178</v>
      </c>
      <c r="Q238">
        <v>0</v>
      </c>
      <c r="R238">
        <v>166</v>
      </c>
      <c r="S238">
        <v>0</v>
      </c>
      <c r="T238">
        <v>0</v>
      </c>
      <c r="U238">
        <v>0</v>
      </c>
      <c r="V238">
        <v>0</v>
      </c>
      <c r="W238">
        <v>4</v>
      </c>
      <c r="X238">
        <v>2</v>
      </c>
      <c r="Y238">
        <v>5.6179775000000003E-3</v>
      </c>
      <c r="Z238">
        <v>1.68539326E-2</v>
      </c>
      <c r="AA238">
        <v>0</v>
      </c>
      <c r="AB238">
        <v>1.68539326E-2</v>
      </c>
      <c r="AC238">
        <v>5.6179775299999998E-2</v>
      </c>
      <c r="AD238">
        <v>3.9325842700000002E-2</v>
      </c>
      <c r="AE238">
        <v>1.12359551E-2</v>
      </c>
      <c r="AF238">
        <v>5.0561797800000002E-2</v>
      </c>
      <c r="AG238">
        <v>7.3033707899999994E-2</v>
      </c>
      <c r="AH238">
        <v>6.1797752800000001E-2</v>
      </c>
      <c r="AI238">
        <v>0.21348314609999999</v>
      </c>
      <c r="AJ238">
        <v>0.24157303369999999</v>
      </c>
      <c r="AK238">
        <v>0.16292134829999999</v>
      </c>
      <c r="AL238">
        <v>0.30337078649999999</v>
      </c>
      <c r="AM238">
        <v>0.31460674160000002</v>
      </c>
      <c r="AN238">
        <v>5.6179775000000003E-3</v>
      </c>
      <c r="AO238">
        <v>5.6179775000000003E-3</v>
      </c>
      <c r="AP238">
        <v>1.68539326E-2</v>
      </c>
      <c r="AQ238">
        <v>2.2471910099999999E-2</v>
      </c>
      <c r="AR238">
        <v>1.12359551E-2</v>
      </c>
      <c r="AS238">
        <v>0.73595505620000001</v>
      </c>
      <c r="AT238">
        <v>0.72471910110000004</v>
      </c>
      <c r="AU238">
        <v>0.76966292130000002</v>
      </c>
      <c r="AV238">
        <v>0.58426966290000004</v>
      </c>
      <c r="AW238">
        <v>0.55617977529999996</v>
      </c>
      <c r="AX238">
        <v>3.6892655366999998</v>
      </c>
      <c r="AY238">
        <v>3.6836158191999999</v>
      </c>
      <c r="AZ238">
        <v>3.7314285713999999</v>
      </c>
      <c r="BA238">
        <v>3.4885057471000001</v>
      </c>
      <c r="BB238">
        <v>3.3863636364</v>
      </c>
      <c r="BC238">
        <v>0</v>
      </c>
      <c r="BD238">
        <v>0</v>
      </c>
      <c r="BE238">
        <v>1.12359551E-2</v>
      </c>
      <c r="BF238">
        <v>2.2471910099999999E-2</v>
      </c>
      <c r="BG238">
        <v>7.3033707899999994E-2</v>
      </c>
      <c r="BH238">
        <v>3.9325842700000002E-2</v>
      </c>
      <c r="BI238">
        <v>1.68539326E-2</v>
      </c>
      <c r="BJ238">
        <v>1.68539326E-2</v>
      </c>
      <c r="BK238">
        <v>7.3033707899999994E-2</v>
      </c>
      <c r="BL238">
        <v>9.5505618E-2</v>
      </c>
      <c r="BM238">
        <v>9.5505618E-2</v>
      </c>
      <c r="BN238">
        <v>0.1011235955</v>
      </c>
      <c r="BO238">
        <v>3.8202247191000001</v>
      </c>
      <c r="BP238">
        <v>3.808988764</v>
      </c>
      <c r="BQ238">
        <v>3.5842696629000002</v>
      </c>
      <c r="BR238">
        <v>3.5227272727000001</v>
      </c>
      <c r="BS238">
        <v>3.3841807909999999</v>
      </c>
      <c r="BT238">
        <v>3.4775280898999998</v>
      </c>
      <c r="BU238">
        <v>0.14606741570000001</v>
      </c>
      <c r="BV238">
        <v>0.15730337080000001</v>
      </c>
      <c r="BW238">
        <v>0.23595505620000001</v>
      </c>
      <c r="BX238">
        <v>0.21348314609999999</v>
      </c>
      <c r="BY238">
        <v>0.20224719099999999</v>
      </c>
      <c r="BZ238">
        <v>0.20224719099999999</v>
      </c>
      <c r="CA238">
        <v>0</v>
      </c>
      <c r="CB238">
        <v>0</v>
      </c>
      <c r="CC238">
        <v>0</v>
      </c>
      <c r="CD238">
        <v>1.12359551E-2</v>
      </c>
      <c r="CE238">
        <v>5.6179775000000003E-3</v>
      </c>
      <c r="CF238">
        <v>0</v>
      </c>
      <c r="CG238">
        <v>0.83707865169999995</v>
      </c>
      <c r="CH238">
        <v>0.82584269659999998</v>
      </c>
      <c r="CI238">
        <v>0.67977528089999995</v>
      </c>
      <c r="CJ238">
        <v>0.65730337080000001</v>
      </c>
      <c r="CK238">
        <v>0.62359550559999999</v>
      </c>
      <c r="CL238">
        <v>0.65730337080000001</v>
      </c>
      <c r="CM238">
        <v>7.3033707899999994E-2</v>
      </c>
      <c r="CN238">
        <v>5.6179775000000003E-3</v>
      </c>
      <c r="CO238">
        <v>0</v>
      </c>
      <c r="CP238">
        <v>1.68539326E-2</v>
      </c>
      <c r="CQ238">
        <v>2.8089887599999998E-2</v>
      </c>
      <c r="CR238">
        <v>5.6179775000000003E-3</v>
      </c>
      <c r="CS238">
        <v>1.12359551E-2</v>
      </c>
      <c r="CT238">
        <v>5.6179775000000003E-3</v>
      </c>
      <c r="CU238">
        <v>0.19662921350000001</v>
      </c>
      <c r="CV238">
        <v>1.68539326E-2</v>
      </c>
      <c r="CW238">
        <v>2.2471910099999999E-2</v>
      </c>
      <c r="CX238">
        <v>7.8651685400000004E-2</v>
      </c>
      <c r="CY238">
        <v>6.7415730300000004E-2</v>
      </c>
      <c r="CZ238">
        <v>5.6179775299999998E-2</v>
      </c>
      <c r="DA238">
        <v>1.68539326E-2</v>
      </c>
      <c r="DB238">
        <v>5.0561797800000002E-2</v>
      </c>
      <c r="DC238">
        <v>0.28651685389999998</v>
      </c>
      <c r="DD238">
        <v>0.2191011236</v>
      </c>
      <c r="DE238">
        <v>0.23595505620000001</v>
      </c>
      <c r="DF238">
        <v>0.24157303369999999</v>
      </c>
      <c r="DG238">
        <v>0.33146067420000003</v>
      </c>
      <c r="DH238">
        <v>0.36516853929999998</v>
      </c>
      <c r="DI238">
        <v>0.26966292130000002</v>
      </c>
      <c r="DJ238">
        <v>0.26404494379999999</v>
      </c>
      <c r="DK238">
        <v>0.41573033710000001</v>
      </c>
      <c r="DL238">
        <v>0.75280898880000002</v>
      </c>
      <c r="DM238">
        <v>0.73033707869999998</v>
      </c>
      <c r="DN238">
        <v>0.64606741570000004</v>
      </c>
      <c r="DO238">
        <v>0.56179775279999999</v>
      </c>
      <c r="DP238">
        <v>0.55617977529999996</v>
      </c>
      <c r="DQ238">
        <v>0.67977528089999995</v>
      </c>
      <c r="DR238">
        <v>0.66292134830000005</v>
      </c>
      <c r="DS238">
        <v>2.8089887599999998E-2</v>
      </c>
      <c r="DT238">
        <v>5.6179775000000003E-3</v>
      </c>
      <c r="DU238">
        <v>1.12359551E-2</v>
      </c>
      <c r="DV238">
        <v>1.68539326E-2</v>
      </c>
      <c r="DW238">
        <v>1.12359551E-2</v>
      </c>
      <c r="DX238">
        <v>1.68539326E-2</v>
      </c>
      <c r="DY238">
        <v>2.2471910099999999E-2</v>
      </c>
      <c r="DZ238">
        <v>1.68539326E-2</v>
      </c>
      <c r="EA238">
        <v>3.0751445086999998</v>
      </c>
      <c r="EB238">
        <v>3.7288135592999998</v>
      </c>
      <c r="EC238">
        <v>3.7159090908999999</v>
      </c>
      <c r="ED238">
        <v>3.5428571429</v>
      </c>
      <c r="EE238">
        <v>3.4431818181999998</v>
      </c>
      <c r="EF238">
        <v>3.4971428571000001</v>
      </c>
      <c r="EG238">
        <v>3.6551724137999999</v>
      </c>
      <c r="EH238">
        <v>3.6114285713999998</v>
      </c>
      <c r="EI238">
        <v>1.12359551E-2</v>
      </c>
      <c r="EJ238">
        <v>1.12359551E-2</v>
      </c>
      <c r="EK238">
        <v>5.6179775000000003E-3</v>
      </c>
      <c r="EL238">
        <v>2.2471910099999999E-2</v>
      </c>
      <c r="EM238">
        <v>2.8089887599999998E-2</v>
      </c>
      <c r="EN238">
        <v>3.3707865199999999E-2</v>
      </c>
      <c r="EO238">
        <v>8.9887640399999996E-2</v>
      </c>
      <c r="EP238">
        <v>0.15730337080000001</v>
      </c>
      <c r="EQ238">
        <v>0.1011235955</v>
      </c>
      <c r="ER238">
        <v>0.46629213479999998</v>
      </c>
      <c r="ES238">
        <v>7.3033707899999994E-2</v>
      </c>
      <c r="ET238">
        <v>0</v>
      </c>
      <c r="EU238">
        <v>3.9325842700000002E-2</v>
      </c>
      <c r="EV238">
        <v>2.2471910099999999E-2</v>
      </c>
      <c r="EW238">
        <v>5.6179775299999998E-2</v>
      </c>
      <c r="EX238">
        <v>1.68539326E-2</v>
      </c>
      <c r="EY238">
        <v>0.38764044939999998</v>
      </c>
      <c r="EZ238">
        <v>0.38764044939999998</v>
      </c>
      <c r="FA238">
        <v>0.39325842700000002</v>
      </c>
      <c r="FB238">
        <v>0.50561797750000004</v>
      </c>
      <c r="FC238">
        <v>0.3988764045</v>
      </c>
      <c r="FD238">
        <v>0.56179775279999999</v>
      </c>
      <c r="FE238">
        <v>0.44943820220000003</v>
      </c>
      <c r="FF238">
        <v>0.45505617980000002</v>
      </c>
      <c r="FG238">
        <v>0.3202247191</v>
      </c>
      <c r="FH238">
        <v>0.53932584269999995</v>
      </c>
      <c r="FI238">
        <v>1.12359551E-2</v>
      </c>
      <c r="FJ238">
        <v>8.42696629E-2</v>
      </c>
      <c r="FK238">
        <v>8.42696629E-2</v>
      </c>
      <c r="FL238">
        <v>7.8651685400000004E-2</v>
      </c>
      <c r="FM238">
        <v>1.12359551E-2</v>
      </c>
      <c r="FN238">
        <v>1.68539326E-2</v>
      </c>
      <c r="FO238">
        <v>1.68539326E-2</v>
      </c>
      <c r="FP238">
        <v>2.2471910099999999E-2</v>
      </c>
      <c r="FQ238">
        <v>1.68539326E-2</v>
      </c>
      <c r="FR238">
        <v>1.68539326E-2</v>
      </c>
      <c r="FS238">
        <v>2.2471910099999999E-2</v>
      </c>
      <c r="FT238">
        <v>2.2471910099999999E-2</v>
      </c>
      <c r="FU238">
        <v>2.2471910099999999E-2</v>
      </c>
      <c r="FV238">
        <v>2.2471910099999999E-2</v>
      </c>
      <c r="FW238">
        <v>1.68539326E-2</v>
      </c>
      <c r="FX238">
        <v>5.6179775299999998E-2</v>
      </c>
      <c r="FY238">
        <v>3.9325842700000002E-2</v>
      </c>
      <c r="FZ238">
        <v>2.2471910099999999E-2</v>
      </c>
      <c r="GA238">
        <v>5.0561797800000002E-2</v>
      </c>
      <c r="GB238">
        <v>4.4943820199999998E-2</v>
      </c>
      <c r="GC238">
        <v>3.9325842700000002E-2</v>
      </c>
      <c r="GD238">
        <v>0.24157303369999999</v>
      </c>
      <c r="GE238">
        <v>0.18539325840000001</v>
      </c>
      <c r="GF238">
        <v>0.1292134831</v>
      </c>
      <c r="GG238">
        <v>0.2078651685</v>
      </c>
      <c r="GH238">
        <v>0.2078651685</v>
      </c>
      <c r="GI238">
        <v>0.19662921350000001</v>
      </c>
      <c r="GJ238">
        <v>2.8857142857000002</v>
      </c>
      <c r="GK238">
        <v>3.0751445086999998</v>
      </c>
      <c r="GL238">
        <v>3.2057142857000001</v>
      </c>
      <c r="GM238">
        <v>3.0867052023000001</v>
      </c>
      <c r="GN238">
        <v>3.0602409639000001</v>
      </c>
      <c r="GO238">
        <v>3.098265896</v>
      </c>
      <c r="GP238">
        <v>0.44382022469999999</v>
      </c>
      <c r="GQ238">
        <v>0.41011235959999998</v>
      </c>
      <c r="GR238">
        <v>0.45505617980000002</v>
      </c>
      <c r="GS238">
        <v>0.3202247191</v>
      </c>
      <c r="GT238">
        <v>0.32584269659999998</v>
      </c>
      <c r="GU238">
        <v>0.36516853929999998</v>
      </c>
      <c r="GV238">
        <v>1.68539326E-2</v>
      </c>
      <c r="GW238">
        <v>2.8089887599999998E-2</v>
      </c>
      <c r="GX238">
        <v>1.68539326E-2</v>
      </c>
      <c r="GY238">
        <v>2.8089887599999998E-2</v>
      </c>
      <c r="GZ238">
        <v>6.7415730300000004E-2</v>
      </c>
      <c r="HA238">
        <v>2.8089887599999998E-2</v>
      </c>
      <c r="HB238">
        <v>0.24157303369999999</v>
      </c>
      <c r="HC238">
        <v>0.33707865170000001</v>
      </c>
      <c r="HD238">
        <v>0.37640449440000001</v>
      </c>
      <c r="HE238">
        <v>0.39325842700000002</v>
      </c>
      <c r="HF238">
        <v>0.35393258430000002</v>
      </c>
      <c r="HG238">
        <v>0.37078651689999997</v>
      </c>
      <c r="HH238" t="s">
        <v>1077</v>
      </c>
      <c r="HI238">
        <v>53</v>
      </c>
      <c r="HJ238">
        <v>178</v>
      </c>
      <c r="HK238">
        <v>246</v>
      </c>
      <c r="HL238" t="s">
        <v>126</v>
      </c>
      <c r="HM238">
        <v>467</v>
      </c>
      <c r="HN238">
        <v>6</v>
      </c>
    </row>
    <row r="239" spans="1:222" x14ac:dyDescent="0.25">
      <c r="A239">
        <v>609828</v>
      </c>
      <c r="B239" t="s">
        <v>127</v>
      </c>
      <c r="D239" t="s">
        <v>64</v>
      </c>
      <c r="E239" t="s">
        <v>45</v>
      </c>
      <c r="M239" t="s">
        <v>38</v>
      </c>
      <c r="N239">
        <v>1.8390804597999999</v>
      </c>
      <c r="O239">
        <v>5</v>
      </c>
      <c r="P239">
        <v>5</v>
      </c>
      <c r="Q239">
        <v>3</v>
      </c>
      <c r="R239">
        <v>0</v>
      </c>
      <c r="S239">
        <v>1</v>
      </c>
      <c r="T239">
        <v>0</v>
      </c>
      <c r="U239">
        <v>0</v>
      </c>
      <c r="V239">
        <v>0</v>
      </c>
      <c r="W239">
        <v>1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0.2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0.4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1</v>
      </c>
      <c r="AT239">
        <v>1</v>
      </c>
      <c r="AU239">
        <v>1</v>
      </c>
      <c r="AV239">
        <v>0.8</v>
      </c>
      <c r="AW239">
        <v>0.6</v>
      </c>
      <c r="AX239">
        <v>4</v>
      </c>
      <c r="AY239">
        <v>4</v>
      </c>
      <c r="AZ239">
        <v>4</v>
      </c>
      <c r="BA239">
        <v>3.6</v>
      </c>
      <c r="BB239">
        <v>3.6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4</v>
      </c>
      <c r="BP239">
        <v>4</v>
      </c>
      <c r="BQ239">
        <v>3.8</v>
      </c>
      <c r="BR239">
        <v>3.8</v>
      </c>
      <c r="BS239">
        <v>3.8</v>
      </c>
      <c r="BT239">
        <v>3.8</v>
      </c>
      <c r="BU239">
        <v>0</v>
      </c>
      <c r="BV239">
        <v>0</v>
      </c>
      <c r="BW239">
        <v>0.2</v>
      </c>
      <c r="BX239">
        <v>0.2</v>
      </c>
      <c r="BY239">
        <v>0.2</v>
      </c>
      <c r="BZ239">
        <v>0.2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1</v>
      </c>
      <c r="CH239">
        <v>1</v>
      </c>
      <c r="CI239">
        <v>0.8</v>
      </c>
      <c r="CJ239">
        <v>0.8</v>
      </c>
      <c r="CK239">
        <v>0.8</v>
      </c>
      <c r="CL239">
        <v>0.8</v>
      </c>
      <c r="CM239">
        <v>0.2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0.2</v>
      </c>
      <c r="DD239">
        <v>0.2</v>
      </c>
      <c r="DE239">
        <v>0.2</v>
      </c>
      <c r="DF239">
        <v>0</v>
      </c>
      <c r="DG239">
        <v>0.2</v>
      </c>
      <c r="DH239">
        <v>0.2</v>
      </c>
      <c r="DI239">
        <v>0.2</v>
      </c>
      <c r="DJ239">
        <v>0.2</v>
      </c>
      <c r="DK239">
        <v>0.6</v>
      </c>
      <c r="DL239">
        <v>0.8</v>
      </c>
      <c r="DM239">
        <v>0.8</v>
      </c>
      <c r="DN239">
        <v>1</v>
      </c>
      <c r="DO239">
        <v>0.8</v>
      </c>
      <c r="DP239">
        <v>0.8</v>
      </c>
      <c r="DQ239">
        <v>0.8</v>
      </c>
      <c r="DR239">
        <v>0.8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3.2</v>
      </c>
      <c r="EB239">
        <v>3.8</v>
      </c>
      <c r="EC239">
        <v>3.8</v>
      </c>
      <c r="ED239">
        <v>4</v>
      </c>
      <c r="EE239">
        <v>3.8</v>
      </c>
      <c r="EF239">
        <v>3.8</v>
      </c>
      <c r="EG239">
        <v>3.8</v>
      </c>
      <c r="EH239">
        <v>3.8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0.2</v>
      </c>
      <c r="EQ239">
        <v>0</v>
      </c>
      <c r="ER239">
        <v>0.8</v>
      </c>
      <c r="ES239">
        <v>0</v>
      </c>
      <c r="ET239">
        <v>0</v>
      </c>
      <c r="EU239">
        <v>0</v>
      </c>
      <c r="EV239">
        <v>0.2</v>
      </c>
      <c r="EW239">
        <v>0.2</v>
      </c>
      <c r="EX239">
        <v>0</v>
      </c>
      <c r="EY239">
        <v>0</v>
      </c>
      <c r="EZ239">
        <v>0.6</v>
      </c>
      <c r="FA239">
        <v>0.2</v>
      </c>
      <c r="FB239">
        <v>0.6</v>
      </c>
      <c r="FC239">
        <v>0.4</v>
      </c>
      <c r="FD239">
        <v>1</v>
      </c>
      <c r="FE239">
        <v>0.4</v>
      </c>
      <c r="FF239">
        <v>0.6</v>
      </c>
      <c r="FG239">
        <v>0</v>
      </c>
      <c r="FH239">
        <v>0.6</v>
      </c>
      <c r="FI239">
        <v>0</v>
      </c>
      <c r="FJ239">
        <v>0</v>
      </c>
      <c r="FK239">
        <v>0</v>
      </c>
      <c r="FL239">
        <v>0.2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0.2</v>
      </c>
      <c r="GI239">
        <v>0</v>
      </c>
      <c r="GJ239">
        <v>3</v>
      </c>
      <c r="GK239">
        <v>3.25</v>
      </c>
      <c r="GL239">
        <v>3.2</v>
      </c>
      <c r="GM239">
        <v>3.2</v>
      </c>
      <c r="GN239">
        <v>3</v>
      </c>
      <c r="GO239">
        <v>3</v>
      </c>
      <c r="GP239">
        <v>1</v>
      </c>
      <c r="GQ239">
        <v>0.6</v>
      </c>
      <c r="GR239">
        <v>0.8</v>
      </c>
      <c r="GS239">
        <v>0.8</v>
      </c>
      <c r="GT239">
        <v>0.4</v>
      </c>
      <c r="GU239">
        <v>1</v>
      </c>
      <c r="GV239">
        <v>0</v>
      </c>
      <c r="GW239">
        <v>0.2</v>
      </c>
      <c r="GX239">
        <v>0</v>
      </c>
      <c r="GY239">
        <v>0</v>
      </c>
      <c r="GZ239">
        <v>0.2</v>
      </c>
      <c r="HA239">
        <v>0</v>
      </c>
      <c r="HB239">
        <v>0</v>
      </c>
      <c r="HC239">
        <v>0.2</v>
      </c>
      <c r="HD239">
        <v>0.2</v>
      </c>
      <c r="HE239">
        <v>0.2</v>
      </c>
      <c r="HF239">
        <v>0.2</v>
      </c>
      <c r="HG239">
        <v>0</v>
      </c>
      <c r="HH239" t="s">
        <v>1078</v>
      </c>
      <c r="HJ239">
        <v>5</v>
      </c>
      <c r="HK239">
        <v>8</v>
      </c>
      <c r="HL239" t="s">
        <v>127</v>
      </c>
      <c r="HM239">
        <v>435</v>
      </c>
      <c r="HN239">
        <v>0</v>
      </c>
    </row>
    <row r="240" spans="1:222" x14ac:dyDescent="0.25">
      <c r="A240">
        <v>609829</v>
      </c>
      <c r="B240" t="s">
        <v>128</v>
      </c>
      <c r="C240" t="s">
        <v>38</v>
      </c>
      <c r="D240" t="s">
        <v>47</v>
      </c>
      <c r="E240" s="151">
        <v>0.62</v>
      </c>
      <c r="F240">
        <v>56</v>
      </c>
      <c r="G240" t="s">
        <v>40</v>
      </c>
      <c r="H240">
        <v>70</v>
      </c>
      <c r="I240" t="s">
        <v>39</v>
      </c>
      <c r="J240">
        <v>48</v>
      </c>
      <c r="K240" t="s">
        <v>40</v>
      </c>
      <c r="L240">
        <v>9.24</v>
      </c>
      <c r="M240" t="s">
        <v>38</v>
      </c>
      <c r="N240">
        <v>61.263157894999999</v>
      </c>
      <c r="O240">
        <v>162</v>
      </c>
      <c r="P240">
        <v>162</v>
      </c>
      <c r="Q240">
        <v>2</v>
      </c>
      <c r="R240">
        <v>1</v>
      </c>
      <c r="S240">
        <v>4</v>
      </c>
      <c r="T240">
        <v>147</v>
      </c>
      <c r="U240">
        <v>0</v>
      </c>
      <c r="V240">
        <v>0</v>
      </c>
      <c r="W240">
        <v>0</v>
      </c>
      <c r="X240">
        <v>1</v>
      </c>
      <c r="Y240">
        <v>6.1728395E-3</v>
      </c>
      <c r="Z240">
        <v>1.2345679E-2</v>
      </c>
      <c r="AA240">
        <v>6.1728395E-3</v>
      </c>
      <c r="AB240">
        <v>1.8518518500000001E-2</v>
      </c>
      <c r="AC240">
        <v>1.8518518500000001E-2</v>
      </c>
      <c r="AD240">
        <v>2.4691358E-2</v>
      </c>
      <c r="AE240">
        <v>6.17283951E-2</v>
      </c>
      <c r="AF240">
        <v>4.3209876500000001E-2</v>
      </c>
      <c r="AG240">
        <v>4.3209876500000001E-2</v>
      </c>
      <c r="AH240">
        <v>0.14814814809999999</v>
      </c>
      <c r="AI240">
        <v>0.25925925929999999</v>
      </c>
      <c r="AJ240">
        <v>0.37037037039999998</v>
      </c>
      <c r="AK240">
        <v>0.24074074070000001</v>
      </c>
      <c r="AL240">
        <v>0.40740740739999998</v>
      </c>
      <c r="AM240">
        <v>0.34567901229999998</v>
      </c>
      <c r="AN240">
        <v>2.4691358E-2</v>
      </c>
      <c r="AO240">
        <v>5.5555555600000001E-2</v>
      </c>
      <c r="AP240">
        <v>5.5555555600000001E-2</v>
      </c>
      <c r="AQ240">
        <v>6.17283951E-2</v>
      </c>
      <c r="AR240">
        <v>6.17283951E-2</v>
      </c>
      <c r="AS240">
        <v>0.68518518520000005</v>
      </c>
      <c r="AT240">
        <v>0.5</v>
      </c>
      <c r="AU240">
        <v>0.65432098770000002</v>
      </c>
      <c r="AV240">
        <v>0.46913580249999998</v>
      </c>
      <c r="AW240">
        <v>0.4259259259</v>
      </c>
      <c r="AX240">
        <v>3.6645569619999998</v>
      </c>
      <c r="AY240">
        <v>3.4379084967</v>
      </c>
      <c r="AZ240">
        <v>3.6339869281000001</v>
      </c>
      <c r="BA240">
        <v>3.4144736841999999</v>
      </c>
      <c r="BB240">
        <v>3.2565789474</v>
      </c>
      <c r="BC240">
        <v>6.1728395E-3</v>
      </c>
      <c r="BD240">
        <v>6.1728395E-3</v>
      </c>
      <c r="BE240">
        <v>6.1728395E-3</v>
      </c>
      <c r="BF240">
        <v>1.8518518500000001E-2</v>
      </c>
      <c r="BG240">
        <v>4.3209876500000001E-2</v>
      </c>
      <c r="BH240">
        <v>3.0864197499999999E-2</v>
      </c>
      <c r="BI240">
        <v>1.2345679E-2</v>
      </c>
      <c r="BJ240">
        <v>1.2345679E-2</v>
      </c>
      <c r="BK240">
        <v>1.2345679E-2</v>
      </c>
      <c r="BL240">
        <v>3.7037037000000002E-2</v>
      </c>
      <c r="BM240">
        <v>3.7037037000000002E-2</v>
      </c>
      <c r="BN240">
        <v>3.0864197499999999E-2</v>
      </c>
      <c r="BO240">
        <v>3.8535031847000001</v>
      </c>
      <c r="BP240">
        <v>3.8</v>
      </c>
      <c r="BQ240">
        <v>3.7161290323</v>
      </c>
      <c r="BR240">
        <v>3.6688311688000002</v>
      </c>
      <c r="BS240">
        <v>3.5</v>
      </c>
      <c r="BT240">
        <v>3.6282051281999999</v>
      </c>
      <c r="BU240">
        <v>9.8765432099999995E-2</v>
      </c>
      <c r="BV240">
        <v>0.14814814809999999</v>
      </c>
      <c r="BW240">
        <v>0.22839506170000001</v>
      </c>
      <c r="BX240">
        <v>0.18518518519999999</v>
      </c>
      <c r="BY240">
        <v>0.27160493829999999</v>
      </c>
      <c r="BZ240">
        <v>0.20370370369999999</v>
      </c>
      <c r="CA240">
        <v>3.0864197499999999E-2</v>
      </c>
      <c r="CB240">
        <v>4.3209876500000001E-2</v>
      </c>
      <c r="CC240">
        <v>4.3209876500000001E-2</v>
      </c>
      <c r="CD240">
        <v>4.9382716E-2</v>
      </c>
      <c r="CE240">
        <v>4.9382716E-2</v>
      </c>
      <c r="CF240">
        <v>3.7037037000000002E-2</v>
      </c>
      <c r="CG240">
        <v>0.85185185190000001</v>
      </c>
      <c r="CH240">
        <v>0.79012345679999996</v>
      </c>
      <c r="CI240">
        <v>0.70987654320000004</v>
      </c>
      <c r="CJ240">
        <v>0.70987654320000004</v>
      </c>
      <c r="CK240">
        <v>0.59876543209999999</v>
      </c>
      <c r="CL240">
        <v>0.69753086419999999</v>
      </c>
      <c r="CM240">
        <v>6.7901234599999999E-2</v>
      </c>
      <c r="CN240">
        <v>2.4691358E-2</v>
      </c>
      <c r="CO240">
        <v>1.2345679E-2</v>
      </c>
      <c r="CP240">
        <v>1.8518518500000001E-2</v>
      </c>
      <c r="CQ240">
        <v>1.8518518500000001E-2</v>
      </c>
      <c r="CR240">
        <v>2.4691358E-2</v>
      </c>
      <c r="CS240">
        <v>1.2345679E-2</v>
      </c>
      <c r="CT240">
        <v>1.2345679E-2</v>
      </c>
      <c r="CU240">
        <v>0.12962962959999999</v>
      </c>
      <c r="CV240">
        <v>1.2345679E-2</v>
      </c>
      <c r="CW240">
        <v>1.2345679E-2</v>
      </c>
      <c r="CX240">
        <v>1.2345679E-2</v>
      </c>
      <c r="CY240">
        <v>2.4691358E-2</v>
      </c>
      <c r="CZ240">
        <v>2.4691358E-2</v>
      </c>
      <c r="DA240">
        <v>1.8518518500000001E-2</v>
      </c>
      <c r="DB240">
        <v>3.7037037000000002E-2</v>
      </c>
      <c r="DC240">
        <v>0.33950617280000001</v>
      </c>
      <c r="DD240">
        <v>0.27777777780000001</v>
      </c>
      <c r="DE240">
        <v>0.30246913580000001</v>
      </c>
      <c r="DF240">
        <v>0.22222222220000001</v>
      </c>
      <c r="DG240">
        <v>0.29012345680000001</v>
      </c>
      <c r="DH240">
        <v>0.40740740739999998</v>
      </c>
      <c r="DI240">
        <v>0.20370370369999999</v>
      </c>
      <c r="DJ240">
        <v>0.29629629629999998</v>
      </c>
      <c r="DK240">
        <v>0.39506172839999998</v>
      </c>
      <c r="DL240">
        <v>0.63580246910000005</v>
      </c>
      <c r="DM240">
        <v>0.61111111110000005</v>
      </c>
      <c r="DN240">
        <v>0.69135802469999996</v>
      </c>
      <c r="DO240">
        <v>0.59876543209999999</v>
      </c>
      <c r="DP240">
        <v>0.475308642</v>
      </c>
      <c r="DQ240">
        <v>0.69753086419999999</v>
      </c>
      <c r="DR240">
        <v>0.56790123459999997</v>
      </c>
      <c r="DS240">
        <v>6.7901234599999999E-2</v>
      </c>
      <c r="DT240">
        <v>4.9382716E-2</v>
      </c>
      <c r="DU240">
        <v>6.17283951E-2</v>
      </c>
      <c r="DV240">
        <v>5.5555555600000001E-2</v>
      </c>
      <c r="DW240">
        <v>6.7901234599999999E-2</v>
      </c>
      <c r="DX240">
        <v>6.7901234599999999E-2</v>
      </c>
      <c r="DY240">
        <v>6.7901234599999999E-2</v>
      </c>
      <c r="DZ240">
        <v>8.6419753099999996E-2</v>
      </c>
      <c r="EA240">
        <v>3.1390728477000001</v>
      </c>
      <c r="EB240">
        <v>3.6038961038999999</v>
      </c>
      <c r="EC240">
        <v>3.6118421053</v>
      </c>
      <c r="ED240">
        <v>3.6797385620999998</v>
      </c>
      <c r="EE240">
        <v>3.5761589404</v>
      </c>
      <c r="EF240">
        <v>3.4304635762000002</v>
      </c>
      <c r="EG240">
        <v>3.7019867550000001</v>
      </c>
      <c r="EH240">
        <v>3.5540540540999999</v>
      </c>
      <c r="EI240">
        <v>0</v>
      </c>
      <c r="EJ240">
        <v>0</v>
      </c>
      <c r="EK240">
        <v>1.2345679E-2</v>
      </c>
      <c r="EL240">
        <v>6.1728395E-3</v>
      </c>
      <c r="EM240">
        <v>1.8518518500000001E-2</v>
      </c>
      <c r="EN240">
        <v>6.1728395E-3</v>
      </c>
      <c r="EO240">
        <v>6.7901234599999999E-2</v>
      </c>
      <c r="EP240">
        <v>4.3209876500000001E-2</v>
      </c>
      <c r="EQ240">
        <v>0.12962962959999999</v>
      </c>
      <c r="ER240">
        <v>0.58024691360000002</v>
      </c>
      <c r="ES240">
        <v>0.13580246909999999</v>
      </c>
      <c r="ET240">
        <v>1.2345679E-2</v>
      </c>
      <c r="EU240">
        <v>6.1728395E-3</v>
      </c>
      <c r="EV240">
        <v>1.2345679E-2</v>
      </c>
      <c r="EW240">
        <v>8.0246913599999997E-2</v>
      </c>
      <c r="EX240">
        <v>6.17283951E-2</v>
      </c>
      <c r="EY240">
        <v>0.38271604939999998</v>
      </c>
      <c r="EZ240">
        <v>0.33333333329999998</v>
      </c>
      <c r="FA240">
        <v>0.39506172839999998</v>
      </c>
      <c r="FB240">
        <v>0.39506172839999998</v>
      </c>
      <c r="FC240">
        <v>0.4135802469</v>
      </c>
      <c r="FD240">
        <v>0.48148148149999997</v>
      </c>
      <c r="FE240">
        <v>0.50617283950000003</v>
      </c>
      <c r="FF240">
        <v>0.45061728400000001</v>
      </c>
      <c r="FG240">
        <v>0.37654320990000001</v>
      </c>
      <c r="FH240">
        <v>0.40123456790000001</v>
      </c>
      <c r="FI240">
        <v>3.7037037000000002E-2</v>
      </c>
      <c r="FJ240">
        <v>4.9382716E-2</v>
      </c>
      <c r="FK240">
        <v>3.0864197499999999E-2</v>
      </c>
      <c r="FL240">
        <v>5.5555555600000001E-2</v>
      </c>
      <c r="FM240">
        <v>2.4691358E-2</v>
      </c>
      <c r="FN240">
        <v>1.2345679E-2</v>
      </c>
      <c r="FO240">
        <v>3.0864197499999999E-2</v>
      </c>
      <c r="FP240">
        <v>1.2345679E-2</v>
      </c>
      <c r="FQ240">
        <v>1.8518518500000001E-2</v>
      </c>
      <c r="FR240">
        <v>1.8518518500000001E-2</v>
      </c>
      <c r="FS240">
        <v>7.4074074099999998E-2</v>
      </c>
      <c r="FT240">
        <v>7.4074074099999998E-2</v>
      </c>
      <c r="FU240">
        <v>9.8765432099999995E-2</v>
      </c>
      <c r="FV240">
        <v>7.4074074099999998E-2</v>
      </c>
      <c r="FW240">
        <v>8.0246913599999997E-2</v>
      </c>
      <c r="FX240">
        <v>2.4691358E-2</v>
      </c>
      <c r="FY240">
        <v>1.2345679E-2</v>
      </c>
      <c r="FZ240">
        <v>1.2345679E-2</v>
      </c>
      <c r="GA240">
        <v>2.4691358E-2</v>
      </c>
      <c r="GB240">
        <v>1.2345679E-2</v>
      </c>
      <c r="GC240">
        <v>1.2345679E-2</v>
      </c>
      <c r="GD240">
        <v>0.12345679010000001</v>
      </c>
      <c r="GE240">
        <v>5.5555555600000001E-2</v>
      </c>
      <c r="GF240">
        <v>3.0864197499999999E-2</v>
      </c>
      <c r="GG240">
        <v>0.11111111110000001</v>
      </c>
      <c r="GH240">
        <v>6.17283951E-2</v>
      </c>
      <c r="GI240">
        <v>4.9382716E-2</v>
      </c>
      <c r="GJ240">
        <v>3.1503267974</v>
      </c>
      <c r="GK240">
        <v>3.3680555555999998</v>
      </c>
      <c r="GL240">
        <v>3.3733333333000002</v>
      </c>
      <c r="GM240">
        <v>3.2516556291000001</v>
      </c>
      <c r="GN240">
        <v>3.2428571429000002</v>
      </c>
      <c r="GO240">
        <v>3.4133333333000002</v>
      </c>
      <c r="GP240">
        <v>0.48148148149999997</v>
      </c>
      <c r="GQ240">
        <v>0.4135802469</v>
      </c>
      <c r="GR240">
        <v>0.48148148149999997</v>
      </c>
      <c r="GS240">
        <v>0.40123456790000001</v>
      </c>
      <c r="GT240">
        <v>0.49382716049999997</v>
      </c>
      <c r="GU240">
        <v>0.40740740739999998</v>
      </c>
      <c r="GV240">
        <v>5.5555555600000001E-2</v>
      </c>
      <c r="GW240">
        <v>0.11111111110000001</v>
      </c>
      <c r="GX240">
        <v>7.4074074099999998E-2</v>
      </c>
      <c r="GY240">
        <v>6.7901234599999999E-2</v>
      </c>
      <c r="GZ240">
        <v>0.13580246909999999</v>
      </c>
      <c r="HA240">
        <v>7.4074074099999998E-2</v>
      </c>
      <c r="HB240">
        <v>0.31481481480000001</v>
      </c>
      <c r="HC240">
        <v>0.40740740739999998</v>
      </c>
      <c r="HD240">
        <v>0.40123456790000001</v>
      </c>
      <c r="HE240">
        <v>0.39506172839999998</v>
      </c>
      <c r="HF240">
        <v>0.29629629629999998</v>
      </c>
      <c r="HG240">
        <v>0.45679012349999998</v>
      </c>
      <c r="HH240" t="s">
        <v>1079</v>
      </c>
      <c r="HI240">
        <v>62</v>
      </c>
      <c r="HJ240">
        <v>162</v>
      </c>
      <c r="HK240">
        <v>291</v>
      </c>
      <c r="HL240" t="s">
        <v>128</v>
      </c>
      <c r="HM240">
        <v>475</v>
      </c>
      <c r="HN240">
        <v>7</v>
      </c>
    </row>
    <row r="241" spans="1:222" x14ac:dyDescent="0.25">
      <c r="A241">
        <v>609830</v>
      </c>
      <c r="B241" t="s">
        <v>120</v>
      </c>
      <c r="C241" t="s">
        <v>38</v>
      </c>
      <c r="D241" t="s">
        <v>98</v>
      </c>
      <c r="E241" s="151">
        <v>0.31</v>
      </c>
      <c r="F241">
        <v>57</v>
      </c>
      <c r="G241" t="s">
        <v>40</v>
      </c>
      <c r="H241">
        <v>70</v>
      </c>
      <c r="I241" t="s">
        <v>39</v>
      </c>
      <c r="J241">
        <v>68</v>
      </c>
      <c r="K241" t="s">
        <v>39</v>
      </c>
      <c r="L241">
        <v>7.53</v>
      </c>
      <c r="M241" t="s">
        <v>38</v>
      </c>
      <c r="N241">
        <v>31.034482758999999</v>
      </c>
      <c r="O241">
        <v>99</v>
      </c>
      <c r="P241">
        <v>99</v>
      </c>
      <c r="Q241">
        <v>1</v>
      </c>
      <c r="R241">
        <v>78</v>
      </c>
      <c r="S241">
        <v>0</v>
      </c>
      <c r="T241">
        <v>8</v>
      </c>
      <c r="U241">
        <v>1</v>
      </c>
      <c r="V241">
        <v>0</v>
      </c>
      <c r="W241">
        <v>2</v>
      </c>
      <c r="X241">
        <v>4</v>
      </c>
      <c r="Y241">
        <v>3.0303030299999999E-2</v>
      </c>
      <c r="Z241">
        <v>2.02020202E-2</v>
      </c>
      <c r="AA241">
        <v>7.0707070699999999E-2</v>
      </c>
      <c r="AB241">
        <v>7.0707070699999999E-2</v>
      </c>
      <c r="AC241">
        <v>0.11111111110000001</v>
      </c>
      <c r="AD241">
        <v>4.0404040400000001E-2</v>
      </c>
      <c r="AE241">
        <v>6.0606060599999997E-2</v>
      </c>
      <c r="AF241">
        <v>7.0707070699999999E-2</v>
      </c>
      <c r="AG241">
        <v>8.0808080800000001E-2</v>
      </c>
      <c r="AH241">
        <v>9.0909090900000003E-2</v>
      </c>
      <c r="AI241">
        <v>0.23232323229999999</v>
      </c>
      <c r="AJ241">
        <v>0.23232323229999999</v>
      </c>
      <c r="AK241">
        <v>0.1616161616</v>
      </c>
      <c r="AL241">
        <v>0.24242424239999999</v>
      </c>
      <c r="AM241">
        <v>0.1717171717</v>
      </c>
      <c r="AN241">
        <v>0</v>
      </c>
      <c r="AO241">
        <v>4.0404040400000001E-2</v>
      </c>
      <c r="AP241">
        <v>2.02020202E-2</v>
      </c>
      <c r="AQ241">
        <v>1.01010101E-2</v>
      </c>
      <c r="AR241">
        <v>2.02020202E-2</v>
      </c>
      <c r="AS241">
        <v>0.696969697</v>
      </c>
      <c r="AT241">
        <v>0.64646464650000002</v>
      </c>
      <c r="AU241">
        <v>0.67676767680000005</v>
      </c>
      <c r="AV241">
        <v>0.59595959600000004</v>
      </c>
      <c r="AW241">
        <v>0.60606060610000001</v>
      </c>
      <c r="AX241">
        <v>3.5959595960000001</v>
      </c>
      <c r="AY241">
        <v>3.5684210526000002</v>
      </c>
      <c r="AZ241">
        <v>3.4742268041000002</v>
      </c>
      <c r="BA241">
        <v>3.3775510203999999</v>
      </c>
      <c r="BB241">
        <v>3.2989690721999998</v>
      </c>
      <c r="BC241">
        <v>2.02020202E-2</v>
      </c>
      <c r="BD241">
        <v>1.01010101E-2</v>
      </c>
      <c r="BE241">
        <v>4.0404040400000001E-2</v>
      </c>
      <c r="BF241">
        <v>5.0505050500000002E-2</v>
      </c>
      <c r="BG241">
        <v>6.0606060599999997E-2</v>
      </c>
      <c r="BH241">
        <v>4.0404040400000001E-2</v>
      </c>
      <c r="BI241">
        <v>2.02020202E-2</v>
      </c>
      <c r="BJ241">
        <v>1.01010101E-2</v>
      </c>
      <c r="BK241">
        <v>4.0404040400000001E-2</v>
      </c>
      <c r="BL241">
        <v>5.0505050500000002E-2</v>
      </c>
      <c r="BM241">
        <v>4.0404040400000001E-2</v>
      </c>
      <c r="BN241">
        <v>5.0505050500000002E-2</v>
      </c>
      <c r="BO241">
        <v>3.8080808081000002</v>
      </c>
      <c r="BP241">
        <v>3.8181818181999998</v>
      </c>
      <c r="BQ241">
        <v>3.5520833333000001</v>
      </c>
      <c r="BR241">
        <v>3.5979381443</v>
      </c>
      <c r="BS241">
        <v>3.5876288660000002</v>
      </c>
      <c r="BT241">
        <v>3.6262626263</v>
      </c>
      <c r="BU241">
        <v>9.0909090900000003E-2</v>
      </c>
      <c r="BV241">
        <v>0.1313131313</v>
      </c>
      <c r="BW241">
        <v>0.23232323229999999</v>
      </c>
      <c r="BX241">
        <v>0.1414141414</v>
      </c>
      <c r="BY241">
        <v>0.1414141414</v>
      </c>
      <c r="BZ241">
        <v>0.1515151515</v>
      </c>
      <c r="CA241">
        <v>0</v>
      </c>
      <c r="CB241">
        <v>0</v>
      </c>
      <c r="CC241">
        <v>3.0303030299999999E-2</v>
      </c>
      <c r="CD241">
        <v>2.02020202E-2</v>
      </c>
      <c r="CE241">
        <v>2.02020202E-2</v>
      </c>
      <c r="CF241">
        <v>0</v>
      </c>
      <c r="CG241">
        <v>0.8686868687</v>
      </c>
      <c r="CH241">
        <v>0.84848484850000006</v>
      </c>
      <c r="CI241">
        <v>0.65656565659999999</v>
      </c>
      <c r="CJ241">
        <v>0.73737373740000001</v>
      </c>
      <c r="CK241">
        <v>0.73737373740000001</v>
      </c>
      <c r="CL241">
        <v>0.75757575759999995</v>
      </c>
      <c r="CM241">
        <v>0.1515151515</v>
      </c>
      <c r="CN241">
        <v>3.0303030299999999E-2</v>
      </c>
      <c r="CO241">
        <v>3.0303030299999999E-2</v>
      </c>
      <c r="CP241">
        <v>5.0505050500000002E-2</v>
      </c>
      <c r="CQ241">
        <v>4.0404040400000001E-2</v>
      </c>
      <c r="CR241">
        <v>5.0505050500000002E-2</v>
      </c>
      <c r="CS241">
        <v>2.02020202E-2</v>
      </c>
      <c r="CT241">
        <v>4.0404040400000001E-2</v>
      </c>
      <c r="CU241">
        <v>0.1717171717</v>
      </c>
      <c r="CV241">
        <v>8.0808080800000001E-2</v>
      </c>
      <c r="CW241">
        <v>8.0808080800000001E-2</v>
      </c>
      <c r="CX241">
        <v>6.0606060599999997E-2</v>
      </c>
      <c r="CY241">
        <v>8.0808080800000001E-2</v>
      </c>
      <c r="CZ241">
        <v>9.0909090900000003E-2</v>
      </c>
      <c r="DA241">
        <v>4.0404040400000001E-2</v>
      </c>
      <c r="DB241">
        <v>8.0808080800000001E-2</v>
      </c>
      <c r="DC241">
        <v>0.20202020200000001</v>
      </c>
      <c r="DD241">
        <v>0.19191919190000001</v>
      </c>
      <c r="DE241">
        <v>0.21212121210000001</v>
      </c>
      <c r="DF241">
        <v>0.20202020200000001</v>
      </c>
      <c r="DG241">
        <v>0.23232323229999999</v>
      </c>
      <c r="DH241">
        <v>0.25252525250000002</v>
      </c>
      <c r="DI241">
        <v>0.27272727270000002</v>
      </c>
      <c r="DJ241">
        <v>0.22222222220000001</v>
      </c>
      <c r="DK241">
        <v>0.42424242420000002</v>
      </c>
      <c r="DL241">
        <v>0.66666666669999997</v>
      </c>
      <c r="DM241">
        <v>0.62626262629999996</v>
      </c>
      <c r="DN241">
        <v>0.64646464650000002</v>
      </c>
      <c r="DO241">
        <v>0.58585858589999995</v>
      </c>
      <c r="DP241">
        <v>0.5656565657</v>
      </c>
      <c r="DQ241">
        <v>0.63636363640000004</v>
      </c>
      <c r="DR241">
        <v>0.60606060610000001</v>
      </c>
      <c r="DS241">
        <v>5.0505050500000002E-2</v>
      </c>
      <c r="DT241">
        <v>3.0303030299999999E-2</v>
      </c>
      <c r="DU241">
        <v>5.0505050500000002E-2</v>
      </c>
      <c r="DV241">
        <v>4.0404040400000001E-2</v>
      </c>
      <c r="DW241">
        <v>6.0606060599999997E-2</v>
      </c>
      <c r="DX241">
        <v>4.0404040400000001E-2</v>
      </c>
      <c r="DY241">
        <v>3.0303030299999999E-2</v>
      </c>
      <c r="DZ241">
        <v>5.0505050500000002E-2</v>
      </c>
      <c r="EA241">
        <v>2.9468085105999999</v>
      </c>
      <c r="EB241">
        <v>3.5416666666999999</v>
      </c>
      <c r="EC241">
        <v>3.5106382978999999</v>
      </c>
      <c r="ED241">
        <v>3.5052631579</v>
      </c>
      <c r="EE241">
        <v>3.4516129032</v>
      </c>
      <c r="EF241">
        <v>3.3894736841999999</v>
      </c>
      <c r="EG241">
        <v>3.5729166666999999</v>
      </c>
      <c r="EH241">
        <v>3.4680851063999998</v>
      </c>
      <c r="EI241">
        <v>5.0505050500000002E-2</v>
      </c>
      <c r="EJ241">
        <v>0</v>
      </c>
      <c r="EK241">
        <v>5.0505050500000002E-2</v>
      </c>
      <c r="EL241">
        <v>2.02020202E-2</v>
      </c>
      <c r="EM241">
        <v>9.0909090900000003E-2</v>
      </c>
      <c r="EN241">
        <v>7.0707070699999999E-2</v>
      </c>
      <c r="EO241">
        <v>5.0505050500000002E-2</v>
      </c>
      <c r="EP241">
        <v>0.1616161616</v>
      </c>
      <c r="EQ241">
        <v>8.0808080800000001E-2</v>
      </c>
      <c r="ER241">
        <v>0.3232323232</v>
      </c>
      <c r="ES241">
        <v>0.101010101</v>
      </c>
      <c r="ET241">
        <v>1.01010101E-2</v>
      </c>
      <c r="EU241">
        <v>1.01010101E-2</v>
      </c>
      <c r="EV241">
        <v>2.02020202E-2</v>
      </c>
      <c r="EW241">
        <v>5.0505050500000002E-2</v>
      </c>
      <c r="EX241">
        <v>0</v>
      </c>
      <c r="EY241">
        <v>0.3232323232</v>
      </c>
      <c r="EZ241">
        <v>0.29292929290000003</v>
      </c>
      <c r="FA241">
        <v>0.31313131309999997</v>
      </c>
      <c r="FB241">
        <v>0.33333333329999998</v>
      </c>
      <c r="FC241">
        <v>0.31313131309999997</v>
      </c>
      <c r="FD241">
        <v>0.55555555560000003</v>
      </c>
      <c r="FE241">
        <v>0.57575757579999998</v>
      </c>
      <c r="FF241">
        <v>0.57575757579999998</v>
      </c>
      <c r="FG241">
        <v>0.50505050510000005</v>
      </c>
      <c r="FH241">
        <v>0.55555555560000003</v>
      </c>
      <c r="FI241">
        <v>4.0404040400000001E-2</v>
      </c>
      <c r="FJ241">
        <v>7.0707070699999999E-2</v>
      </c>
      <c r="FK241">
        <v>4.0404040400000001E-2</v>
      </c>
      <c r="FL241">
        <v>7.0707070699999999E-2</v>
      </c>
      <c r="FM241">
        <v>5.0505050500000002E-2</v>
      </c>
      <c r="FN241">
        <v>1.01010101E-2</v>
      </c>
      <c r="FO241">
        <v>2.02020202E-2</v>
      </c>
      <c r="FP241">
        <v>1.01010101E-2</v>
      </c>
      <c r="FQ241">
        <v>1.01010101E-2</v>
      </c>
      <c r="FR241">
        <v>1.01010101E-2</v>
      </c>
      <c r="FS241">
        <v>6.0606060599999997E-2</v>
      </c>
      <c r="FT241">
        <v>3.0303030299999999E-2</v>
      </c>
      <c r="FU241">
        <v>4.0404040400000001E-2</v>
      </c>
      <c r="FV241">
        <v>3.0303030299999999E-2</v>
      </c>
      <c r="FW241">
        <v>7.0707070699999999E-2</v>
      </c>
      <c r="FX241">
        <v>7.0707070699999999E-2</v>
      </c>
      <c r="FY241">
        <v>4.0404040400000001E-2</v>
      </c>
      <c r="FZ241">
        <v>6.0606060599999997E-2</v>
      </c>
      <c r="GA241">
        <v>8.0808080800000001E-2</v>
      </c>
      <c r="GB241">
        <v>7.0707070699999999E-2</v>
      </c>
      <c r="GC241">
        <v>7.0707070699999999E-2</v>
      </c>
      <c r="GD241">
        <v>0.1515151515</v>
      </c>
      <c r="GE241">
        <v>0.1414141414</v>
      </c>
      <c r="GF241">
        <v>9.0909090900000003E-2</v>
      </c>
      <c r="GG241">
        <v>0.1414141414</v>
      </c>
      <c r="GH241">
        <v>8.0808080800000001E-2</v>
      </c>
      <c r="GI241">
        <v>0.12121212119999999</v>
      </c>
      <c r="GJ241">
        <v>3.1368421053</v>
      </c>
      <c r="GK241">
        <v>3.2526315789</v>
      </c>
      <c r="GL241">
        <v>3.28125</v>
      </c>
      <c r="GM241">
        <v>3.1473684210999999</v>
      </c>
      <c r="GN241">
        <v>3.2021276595999999</v>
      </c>
      <c r="GO241">
        <v>3.2083333333000001</v>
      </c>
      <c r="GP241">
        <v>0.31313131309999997</v>
      </c>
      <c r="GQ241">
        <v>0.31313131309999997</v>
      </c>
      <c r="GR241">
        <v>0.33333333329999998</v>
      </c>
      <c r="GS241">
        <v>0.29292929290000003</v>
      </c>
      <c r="GT241">
        <v>0.38383838380000002</v>
      </c>
      <c r="GU241">
        <v>0.31313131309999997</v>
      </c>
      <c r="GV241">
        <v>4.0404040400000001E-2</v>
      </c>
      <c r="GW241">
        <v>4.0404040400000001E-2</v>
      </c>
      <c r="GX241">
        <v>3.0303030299999999E-2</v>
      </c>
      <c r="GY241">
        <v>4.0404040400000001E-2</v>
      </c>
      <c r="GZ241">
        <v>5.0505050500000002E-2</v>
      </c>
      <c r="HA241">
        <v>3.0303030299999999E-2</v>
      </c>
      <c r="HB241">
        <v>0.42424242420000002</v>
      </c>
      <c r="HC241">
        <v>0.46464646459999998</v>
      </c>
      <c r="HD241">
        <v>0.48484848479999998</v>
      </c>
      <c r="HE241">
        <v>0.44444444440000003</v>
      </c>
      <c r="HF241">
        <v>0.41414141409999999</v>
      </c>
      <c r="HG241">
        <v>0.46464646459999998</v>
      </c>
      <c r="HH241" t="s">
        <v>1080</v>
      </c>
      <c r="HI241">
        <v>31</v>
      </c>
      <c r="HJ241">
        <v>99</v>
      </c>
      <c r="HK241">
        <v>153</v>
      </c>
      <c r="HL241" t="s">
        <v>120</v>
      </c>
      <c r="HM241">
        <v>493</v>
      </c>
      <c r="HN241">
        <v>5</v>
      </c>
    </row>
    <row r="242" spans="1:222" x14ac:dyDescent="0.25">
      <c r="A242">
        <v>609832</v>
      </c>
      <c r="B242" t="s">
        <v>129</v>
      </c>
      <c r="D242" t="s">
        <v>67</v>
      </c>
      <c r="E242" t="s">
        <v>45</v>
      </c>
      <c r="M242" t="s">
        <v>38</v>
      </c>
      <c r="N242">
        <v>10</v>
      </c>
      <c r="O242">
        <v>45</v>
      </c>
      <c r="P242">
        <v>45</v>
      </c>
      <c r="Q242">
        <v>15</v>
      </c>
      <c r="R242">
        <v>2</v>
      </c>
      <c r="S242">
        <v>1</v>
      </c>
      <c r="T242">
        <v>22</v>
      </c>
      <c r="U242">
        <v>0</v>
      </c>
      <c r="V242">
        <v>0</v>
      </c>
      <c r="W242">
        <v>2</v>
      </c>
      <c r="X242">
        <v>3</v>
      </c>
      <c r="Y242">
        <v>2.2222222199999999E-2</v>
      </c>
      <c r="Z242">
        <v>0</v>
      </c>
      <c r="AA242">
        <v>0</v>
      </c>
      <c r="AB242">
        <v>4.4444444399999998E-2</v>
      </c>
      <c r="AC242">
        <v>0.1333333333</v>
      </c>
      <c r="AD242">
        <v>4.4444444399999998E-2</v>
      </c>
      <c r="AE242">
        <v>2.2222222199999999E-2</v>
      </c>
      <c r="AF242">
        <v>4.4444444399999998E-2</v>
      </c>
      <c r="AG242">
        <v>0.1333333333</v>
      </c>
      <c r="AH242">
        <v>0.15555555560000001</v>
      </c>
      <c r="AI242">
        <v>0.2</v>
      </c>
      <c r="AJ242">
        <v>0.28888888889999997</v>
      </c>
      <c r="AK242">
        <v>0.24444444439999999</v>
      </c>
      <c r="AL242">
        <v>0.2666666667</v>
      </c>
      <c r="AM242">
        <v>0.22222222220000001</v>
      </c>
      <c r="AN242">
        <v>2.2222222199999999E-2</v>
      </c>
      <c r="AO242">
        <v>2.2222222199999999E-2</v>
      </c>
      <c r="AP242">
        <v>4.4444444399999998E-2</v>
      </c>
      <c r="AQ242">
        <v>4.4444444399999998E-2</v>
      </c>
      <c r="AR242">
        <v>2.2222222199999999E-2</v>
      </c>
      <c r="AS242">
        <v>0.71111111110000003</v>
      </c>
      <c r="AT242">
        <v>0.66666666669999997</v>
      </c>
      <c r="AU242">
        <v>0.66666666669999997</v>
      </c>
      <c r="AV242">
        <v>0.51111111109999996</v>
      </c>
      <c r="AW242">
        <v>0.46666666670000001</v>
      </c>
      <c r="AX242">
        <v>3.6363636364</v>
      </c>
      <c r="AY242">
        <v>3.6590909091000001</v>
      </c>
      <c r="AZ242">
        <v>3.6511627906999999</v>
      </c>
      <c r="BA242">
        <v>3.3023255813999999</v>
      </c>
      <c r="BB242">
        <v>3.0454545455000002</v>
      </c>
      <c r="BC242">
        <v>0</v>
      </c>
      <c r="BD242">
        <v>0</v>
      </c>
      <c r="BE242">
        <v>0</v>
      </c>
      <c r="BF242">
        <v>0</v>
      </c>
      <c r="BG242">
        <v>6.6666666700000002E-2</v>
      </c>
      <c r="BH242">
        <v>0</v>
      </c>
      <c r="BI242">
        <v>0</v>
      </c>
      <c r="BJ242">
        <v>0</v>
      </c>
      <c r="BK242">
        <v>0</v>
      </c>
      <c r="BL242">
        <v>8.8888888900000004E-2</v>
      </c>
      <c r="BM242">
        <v>4.4444444399999998E-2</v>
      </c>
      <c r="BN242">
        <v>2.2222222199999999E-2</v>
      </c>
      <c r="BO242">
        <v>3.9333333332999998</v>
      </c>
      <c r="BP242">
        <v>3.9111111110999999</v>
      </c>
      <c r="BQ242">
        <v>3.7555555556</v>
      </c>
      <c r="BR242">
        <v>3.6818181818000002</v>
      </c>
      <c r="BS242">
        <v>3.5909090908999999</v>
      </c>
      <c r="BT242">
        <v>3.6888888889000002</v>
      </c>
      <c r="BU242">
        <v>6.6666666700000002E-2</v>
      </c>
      <c r="BV242">
        <v>8.8888888900000004E-2</v>
      </c>
      <c r="BW242">
        <v>0.24444444439999999</v>
      </c>
      <c r="BX242">
        <v>0.1333333333</v>
      </c>
      <c r="BY242">
        <v>0.11111111110000001</v>
      </c>
      <c r="BZ242">
        <v>0.2666666667</v>
      </c>
      <c r="CA242">
        <v>0</v>
      </c>
      <c r="CB242">
        <v>0</v>
      </c>
      <c r="CC242">
        <v>0</v>
      </c>
      <c r="CD242">
        <v>2.2222222199999999E-2</v>
      </c>
      <c r="CE242">
        <v>2.2222222199999999E-2</v>
      </c>
      <c r="CF242">
        <v>0</v>
      </c>
      <c r="CG242">
        <v>0.93333333330000001</v>
      </c>
      <c r="CH242">
        <v>0.91111111109999998</v>
      </c>
      <c r="CI242">
        <v>0.75555555559999998</v>
      </c>
      <c r="CJ242">
        <v>0.75555555559999998</v>
      </c>
      <c r="CK242">
        <v>0.75555555559999998</v>
      </c>
      <c r="CL242">
        <v>0.71111111110000003</v>
      </c>
      <c r="CM242">
        <v>0.11111111110000001</v>
      </c>
      <c r="CN242">
        <v>0</v>
      </c>
      <c r="CO242">
        <v>2.2222222199999999E-2</v>
      </c>
      <c r="CP242">
        <v>2.2222222199999999E-2</v>
      </c>
      <c r="CQ242">
        <v>0</v>
      </c>
      <c r="CR242">
        <v>4.4444444399999998E-2</v>
      </c>
      <c r="CS242">
        <v>2.2222222199999999E-2</v>
      </c>
      <c r="CT242">
        <v>4.4444444399999998E-2</v>
      </c>
      <c r="CU242">
        <v>0.28888888889999997</v>
      </c>
      <c r="CV242">
        <v>8.8888888900000004E-2</v>
      </c>
      <c r="CW242">
        <v>8.8888888900000004E-2</v>
      </c>
      <c r="CX242">
        <v>8.8888888900000004E-2</v>
      </c>
      <c r="CY242">
        <v>8.8888888900000004E-2</v>
      </c>
      <c r="CZ242">
        <v>4.4444444399999998E-2</v>
      </c>
      <c r="DA242">
        <v>4.4444444399999998E-2</v>
      </c>
      <c r="DB242">
        <v>4.4444444399999998E-2</v>
      </c>
      <c r="DC242">
        <v>0.35555555560000002</v>
      </c>
      <c r="DD242">
        <v>0.28888888889999997</v>
      </c>
      <c r="DE242">
        <v>0.1333333333</v>
      </c>
      <c r="DF242">
        <v>0.17777777780000001</v>
      </c>
      <c r="DG242">
        <v>0.2666666667</v>
      </c>
      <c r="DH242">
        <v>0.3111111111</v>
      </c>
      <c r="DI242">
        <v>0.28888888889999997</v>
      </c>
      <c r="DJ242">
        <v>0.2</v>
      </c>
      <c r="DK242">
        <v>0.22222222220000001</v>
      </c>
      <c r="DL242">
        <v>0.62222222220000001</v>
      </c>
      <c r="DM242">
        <v>0.73333333329999995</v>
      </c>
      <c r="DN242">
        <v>0.71111111110000003</v>
      </c>
      <c r="DO242">
        <v>0.62222222220000001</v>
      </c>
      <c r="DP242">
        <v>0.57777777779999995</v>
      </c>
      <c r="DQ242">
        <v>0.62222222220000001</v>
      </c>
      <c r="DR242">
        <v>0.6888888889</v>
      </c>
      <c r="DS242">
        <v>2.2222222199999999E-2</v>
      </c>
      <c r="DT242">
        <v>0</v>
      </c>
      <c r="DU242">
        <v>2.2222222199999999E-2</v>
      </c>
      <c r="DV242">
        <v>0</v>
      </c>
      <c r="DW242">
        <v>2.2222222199999999E-2</v>
      </c>
      <c r="DX242">
        <v>2.2222222199999999E-2</v>
      </c>
      <c r="DY242">
        <v>2.2222222199999999E-2</v>
      </c>
      <c r="DZ242">
        <v>2.2222222199999999E-2</v>
      </c>
      <c r="EA242">
        <v>2.7045454544999998</v>
      </c>
      <c r="EB242">
        <v>3.5333333332999999</v>
      </c>
      <c r="EC242">
        <v>3.6136363636</v>
      </c>
      <c r="ED242">
        <v>3.5777777778000002</v>
      </c>
      <c r="EE242">
        <v>3.5454545455000002</v>
      </c>
      <c r="EF242">
        <v>3.4545454544999998</v>
      </c>
      <c r="EG242">
        <v>3.5454545455000002</v>
      </c>
      <c r="EH242">
        <v>3.5681818181999998</v>
      </c>
      <c r="EI242">
        <v>0</v>
      </c>
      <c r="EJ242">
        <v>2.2222222199999999E-2</v>
      </c>
      <c r="EK242">
        <v>0</v>
      </c>
      <c r="EL242">
        <v>0</v>
      </c>
      <c r="EM242">
        <v>2.2222222199999999E-2</v>
      </c>
      <c r="EN242">
        <v>6.6666666700000002E-2</v>
      </c>
      <c r="EO242">
        <v>8.8888888900000004E-2</v>
      </c>
      <c r="EP242">
        <v>8.8888888900000004E-2</v>
      </c>
      <c r="EQ242">
        <v>0.17777777780000001</v>
      </c>
      <c r="ER242">
        <v>0.51111111109999996</v>
      </c>
      <c r="ES242">
        <v>2.2222222199999999E-2</v>
      </c>
      <c r="ET242">
        <v>0</v>
      </c>
      <c r="EU242">
        <v>2.2222222199999999E-2</v>
      </c>
      <c r="EV242">
        <v>0.15555555560000001</v>
      </c>
      <c r="EW242">
        <v>0.1333333333</v>
      </c>
      <c r="EX242">
        <v>4.4444444399999998E-2</v>
      </c>
      <c r="EY242">
        <v>0.3111111111</v>
      </c>
      <c r="EZ242">
        <v>0.4222222222</v>
      </c>
      <c r="FA242">
        <v>0.51111111109999996</v>
      </c>
      <c r="FB242">
        <v>0.46666666670000001</v>
      </c>
      <c r="FC242">
        <v>0.3111111111</v>
      </c>
      <c r="FD242">
        <v>0.6888888889</v>
      </c>
      <c r="FE242">
        <v>0.51111111109999996</v>
      </c>
      <c r="FF242">
        <v>0.3111111111</v>
      </c>
      <c r="FG242">
        <v>0.33333333329999998</v>
      </c>
      <c r="FH242">
        <v>0.57777777779999995</v>
      </c>
      <c r="FI242">
        <v>0</v>
      </c>
      <c r="FJ242">
        <v>2.2222222199999999E-2</v>
      </c>
      <c r="FK242">
        <v>0</v>
      </c>
      <c r="FL242">
        <v>4.4444444399999998E-2</v>
      </c>
      <c r="FM242">
        <v>2.2222222199999999E-2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2.2222222199999999E-2</v>
      </c>
      <c r="FU242">
        <v>2.2222222199999999E-2</v>
      </c>
      <c r="FV242">
        <v>2.2222222199999999E-2</v>
      </c>
      <c r="FW242">
        <v>4.4444444399999998E-2</v>
      </c>
      <c r="FX242">
        <v>4.4444444399999998E-2</v>
      </c>
      <c r="FY242">
        <v>0</v>
      </c>
      <c r="FZ242">
        <v>0</v>
      </c>
      <c r="GA242">
        <v>0</v>
      </c>
      <c r="GB242">
        <v>6.6666666700000002E-2</v>
      </c>
      <c r="GC242">
        <v>2.2222222199999999E-2</v>
      </c>
      <c r="GD242">
        <v>0.2666666667</v>
      </c>
      <c r="GE242">
        <v>0.2</v>
      </c>
      <c r="GF242">
        <v>6.6666666700000002E-2</v>
      </c>
      <c r="GG242">
        <v>0.1333333333</v>
      </c>
      <c r="GH242">
        <v>0.2</v>
      </c>
      <c r="GI242">
        <v>0.11111111110000001</v>
      </c>
      <c r="GJ242">
        <v>2.8863636364</v>
      </c>
      <c r="GK242">
        <v>3.1666666666999999</v>
      </c>
      <c r="GL242">
        <v>3.3636363636</v>
      </c>
      <c r="GM242">
        <v>3.2954545455000002</v>
      </c>
      <c r="GN242">
        <v>3.0952380952</v>
      </c>
      <c r="GO242">
        <v>3.25</v>
      </c>
      <c r="GP242">
        <v>0.4222222222</v>
      </c>
      <c r="GQ242">
        <v>0.37777777779999999</v>
      </c>
      <c r="GR242">
        <v>0.48888888889999998</v>
      </c>
      <c r="GS242">
        <v>0.4222222222</v>
      </c>
      <c r="GT242">
        <v>0.24444444439999999</v>
      </c>
      <c r="GU242">
        <v>0.44444444440000003</v>
      </c>
      <c r="GV242">
        <v>2.2222222199999999E-2</v>
      </c>
      <c r="GW242">
        <v>6.6666666700000002E-2</v>
      </c>
      <c r="GX242">
        <v>2.2222222199999999E-2</v>
      </c>
      <c r="GY242">
        <v>2.2222222199999999E-2</v>
      </c>
      <c r="GZ242">
        <v>6.6666666700000002E-2</v>
      </c>
      <c r="HA242">
        <v>2.2222222199999999E-2</v>
      </c>
      <c r="HB242">
        <v>0.24444444439999999</v>
      </c>
      <c r="HC242">
        <v>0.35555555560000002</v>
      </c>
      <c r="HD242">
        <v>0.4222222222</v>
      </c>
      <c r="HE242">
        <v>0.4222222222</v>
      </c>
      <c r="HF242">
        <v>0.4222222222</v>
      </c>
      <c r="HG242">
        <v>0.4</v>
      </c>
      <c r="HH242" t="s">
        <v>1081</v>
      </c>
      <c r="HJ242">
        <v>45</v>
      </c>
      <c r="HK242">
        <v>67</v>
      </c>
      <c r="HL242" t="s">
        <v>129</v>
      </c>
      <c r="HM242">
        <v>670</v>
      </c>
      <c r="HN242">
        <v>0</v>
      </c>
    </row>
    <row r="243" spans="1:222" x14ac:dyDescent="0.25">
      <c r="A243">
        <v>609833</v>
      </c>
      <c r="B243" t="s">
        <v>130</v>
      </c>
      <c r="C243" t="s">
        <v>38</v>
      </c>
      <c r="D243" t="s">
        <v>69</v>
      </c>
      <c r="E243" s="151">
        <v>0.48</v>
      </c>
      <c r="F243">
        <v>85</v>
      </c>
      <c r="G243" t="s">
        <v>62</v>
      </c>
      <c r="H243">
        <v>99</v>
      </c>
      <c r="I243" t="s">
        <v>62</v>
      </c>
      <c r="J243">
        <v>90</v>
      </c>
      <c r="K243" t="s">
        <v>62</v>
      </c>
      <c r="L243">
        <v>9.33</v>
      </c>
      <c r="M243" t="s">
        <v>38</v>
      </c>
      <c r="N243">
        <v>38.339920949000003</v>
      </c>
      <c r="O243">
        <v>52</v>
      </c>
      <c r="P243">
        <v>52</v>
      </c>
      <c r="Q243">
        <v>0</v>
      </c>
      <c r="R243">
        <v>43</v>
      </c>
      <c r="S243">
        <v>0</v>
      </c>
      <c r="T243">
        <v>2</v>
      </c>
      <c r="U243">
        <v>0</v>
      </c>
      <c r="V243">
        <v>0</v>
      </c>
      <c r="W243">
        <v>4</v>
      </c>
      <c r="X243">
        <v>3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3.8461538500000003E-2</v>
      </c>
      <c r="AH243">
        <v>0.1153846154</v>
      </c>
      <c r="AI243">
        <v>0.2115384615</v>
      </c>
      <c r="AJ243">
        <v>0.25</v>
      </c>
      <c r="AK243">
        <v>0.1538461538</v>
      </c>
      <c r="AL243">
        <v>0.3269230769</v>
      </c>
      <c r="AM243">
        <v>0.3076923077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0.7884615385</v>
      </c>
      <c r="AT243">
        <v>0.75</v>
      </c>
      <c r="AU243">
        <v>0.8461538462</v>
      </c>
      <c r="AV243">
        <v>0.6346153846</v>
      </c>
      <c r="AW243">
        <v>0.5769230769</v>
      </c>
      <c r="AX243">
        <v>3.7884615385</v>
      </c>
      <c r="AY243">
        <v>3.75</v>
      </c>
      <c r="AZ243">
        <v>3.8461538462</v>
      </c>
      <c r="BA243">
        <v>3.5961538462</v>
      </c>
      <c r="BB243">
        <v>3.4615384615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3.9230769231</v>
      </c>
      <c r="BP243">
        <v>3.8461538462</v>
      </c>
      <c r="BQ243">
        <v>3.7307692308</v>
      </c>
      <c r="BR243">
        <v>3.8461538462</v>
      </c>
      <c r="BS243">
        <v>3.8846153846</v>
      </c>
      <c r="BT243">
        <v>3.8076923077</v>
      </c>
      <c r="BU243">
        <v>7.6923076899999998E-2</v>
      </c>
      <c r="BV243">
        <v>0.1538461538</v>
      </c>
      <c r="BW243">
        <v>0.2692307692</v>
      </c>
      <c r="BX243">
        <v>0.1538461538</v>
      </c>
      <c r="BY243">
        <v>0.1153846154</v>
      </c>
      <c r="BZ243">
        <v>0.1923076923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0.9230769231</v>
      </c>
      <c r="CH243">
        <v>0.8461538462</v>
      </c>
      <c r="CI243">
        <v>0.7307692308</v>
      </c>
      <c r="CJ243">
        <v>0.8461538462</v>
      </c>
      <c r="CK243">
        <v>0.8846153846</v>
      </c>
      <c r="CL243">
        <v>0.8076923077</v>
      </c>
      <c r="CM243">
        <v>5.7692307700000001E-2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3.8461538500000003E-2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1.9230769200000001E-2</v>
      </c>
      <c r="DC243">
        <v>0.3269230769</v>
      </c>
      <c r="DD243">
        <v>0.2884615385</v>
      </c>
      <c r="DE243">
        <v>0.1538461538</v>
      </c>
      <c r="DF243">
        <v>0.1346153846</v>
      </c>
      <c r="DG243">
        <v>0.2692307692</v>
      </c>
      <c r="DH243">
        <v>0.2115384615</v>
      </c>
      <c r="DI243">
        <v>0.1730769231</v>
      </c>
      <c r="DJ243">
        <v>0.25</v>
      </c>
      <c r="DK243">
        <v>0.5769230769</v>
      </c>
      <c r="DL243">
        <v>0.7115384615</v>
      </c>
      <c r="DM243">
        <v>0.8461538462</v>
      </c>
      <c r="DN243">
        <v>0.8653846154</v>
      </c>
      <c r="DO243">
        <v>0.7307692308</v>
      </c>
      <c r="DP243">
        <v>0.7884615385</v>
      </c>
      <c r="DQ243">
        <v>0.8269230769</v>
      </c>
      <c r="DR243">
        <v>0.7307692308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3.4230769231</v>
      </c>
      <c r="EB243">
        <v>3.7115384615</v>
      </c>
      <c r="EC243">
        <v>3.8461538462</v>
      </c>
      <c r="ED243">
        <v>3.8653846154</v>
      </c>
      <c r="EE243">
        <v>3.7307692308</v>
      </c>
      <c r="EF243">
        <v>3.7884615385</v>
      </c>
      <c r="EG243">
        <v>3.8269230769</v>
      </c>
      <c r="EH243">
        <v>3.7115384615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3.8461538500000003E-2</v>
      </c>
      <c r="EP243">
        <v>0.1538461538</v>
      </c>
      <c r="EQ243">
        <v>0.1923076923</v>
      </c>
      <c r="ER243">
        <v>0.5384615385</v>
      </c>
      <c r="ES243">
        <v>7.6923076899999998E-2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0.1730769231</v>
      </c>
      <c r="EZ243">
        <v>0.1923076923</v>
      </c>
      <c r="FA243">
        <v>0.3269230769</v>
      </c>
      <c r="FB243">
        <v>0.4423076923</v>
      </c>
      <c r="FC243">
        <v>0.1538461538</v>
      </c>
      <c r="FD243">
        <v>0.8076923077</v>
      </c>
      <c r="FE243">
        <v>0.6538461538</v>
      </c>
      <c r="FF243">
        <v>0.5192307692</v>
      </c>
      <c r="FG243">
        <v>0.5</v>
      </c>
      <c r="FH243">
        <v>0.8461538462</v>
      </c>
      <c r="FI243">
        <v>1.9230769200000001E-2</v>
      </c>
      <c r="FJ243">
        <v>0.1538461538</v>
      </c>
      <c r="FK243">
        <v>0.1538461538</v>
      </c>
      <c r="FL243">
        <v>5.7692307700000001E-2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1.9230769200000001E-2</v>
      </c>
      <c r="GC243">
        <v>0</v>
      </c>
      <c r="GD243">
        <v>0.1538461538</v>
      </c>
      <c r="GE243">
        <v>3.8461538500000003E-2</v>
      </c>
      <c r="GF243">
        <v>1.9230769200000001E-2</v>
      </c>
      <c r="GG243">
        <v>0.1346153846</v>
      </c>
      <c r="GH243">
        <v>3.8461538500000003E-2</v>
      </c>
      <c r="GI243">
        <v>3.8461538500000003E-2</v>
      </c>
      <c r="GJ243">
        <v>3.0816326530999998</v>
      </c>
      <c r="GK243">
        <v>3.3617021277000001</v>
      </c>
      <c r="GL243">
        <v>3.3265306122</v>
      </c>
      <c r="GM243">
        <v>3.0833333333000001</v>
      </c>
      <c r="GN243">
        <v>3.1891891891999999</v>
      </c>
      <c r="GO243">
        <v>3.3125</v>
      </c>
      <c r="GP243">
        <v>0.5576923077</v>
      </c>
      <c r="GQ243">
        <v>0.5</v>
      </c>
      <c r="GR243">
        <v>0.5961538462</v>
      </c>
      <c r="GS243">
        <v>0.5769230769</v>
      </c>
      <c r="GT243">
        <v>0.4423076923</v>
      </c>
      <c r="GU243">
        <v>0.5576923077</v>
      </c>
      <c r="GV243">
        <v>5.7692307700000001E-2</v>
      </c>
      <c r="GW243">
        <v>9.6153846200000004E-2</v>
      </c>
      <c r="GX243">
        <v>5.7692307700000001E-2</v>
      </c>
      <c r="GY243">
        <v>7.6923076899999998E-2</v>
      </c>
      <c r="GZ243">
        <v>0.2884615385</v>
      </c>
      <c r="HA243">
        <v>7.6923076899999998E-2</v>
      </c>
      <c r="HB243">
        <v>0.2307692308</v>
      </c>
      <c r="HC243">
        <v>0.3653846154</v>
      </c>
      <c r="HD243">
        <v>0.3269230769</v>
      </c>
      <c r="HE243">
        <v>0.2115384615</v>
      </c>
      <c r="HF243">
        <v>0.2115384615</v>
      </c>
      <c r="HG243">
        <v>0.3269230769</v>
      </c>
      <c r="HH243" t="s">
        <v>1082</v>
      </c>
      <c r="HI243">
        <v>48</v>
      </c>
      <c r="HJ243">
        <v>52</v>
      </c>
      <c r="HK243">
        <v>97</v>
      </c>
      <c r="HL243" t="s">
        <v>130</v>
      </c>
      <c r="HM243">
        <v>253</v>
      </c>
      <c r="HN243">
        <v>0</v>
      </c>
    </row>
    <row r="244" spans="1:222" x14ac:dyDescent="0.25">
      <c r="A244">
        <v>609834</v>
      </c>
      <c r="B244" t="s">
        <v>402</v>
      </c>
      <c r="D244" t="s">
        <v>47</v>
      </c>
      <c r="E244" t="s">
        <v>45</v>
      </c>
      <c r="M244" t="s">
        <v>38</v>
      </c>
      <c r="N244">
        <v>23.028785981999999</v>
      </c>
      <c r="O244">
        <v>90</v>
      </c>
      <c r="P244">
        <v>90</v>
      </c>
      <c r="Q244">
        <v>0</v>
      </c>
      <c r="R244">
        <v>0</v>
      </c>
      <c r="S244">
        <v>0</v>
      </c>
      <c r="T244">
        <v>84</v>
      </c>
      <c r="U244">
        <v>0</v>
      </c>
      <c r="V244">
        <v>0</v>
      </c>
      <c r="W244">
        <v>0</v>
      </c>
      <c r="X244">
        <v>2</v>
      </c>
      <c r="Y244">
        <v>2.2222222199999999E-2</v>
      </c>
      <c r="Z244">
        <v>5.5555555600000001E-2</v>
      </c>
      <c r="AA244">
        <v>3.3333333299999997E-2</v>
      </c>
      <c r="AB244">
        <v>5.5555555600000001E-2</v>
      </c>
      <c r="AC244">
        <v>0.1</v>
      </c>
      <c r="AD244">
        <v>0.12222222219999999</v>
      </c>
      <c r="AE244">
        <v>3.3333333299999997E-2</v>
      </c>
      <c r="AF244">
        <v>5.5555555600000001E-2</v>
      </c>
      <c r="AG244">
        <v>8.8888888900000004E-2</v>
      </c>
      <c r="AH244">
        <v>0.17777777780000001</v>
      </c>
      <c r="AI244">
        <v>0.4</v>
      </c>
      <c r="AJ244">
        <v>0.51111111109999996</v>
      </c>
      <c r="AK244">
        <v>0.33333333329999998</v>
      </c>
      <c r="AL244">
        <v>0.41111111109999998</v>
      </c>
      <c r="AM244">
        <v>0.24444444439999999</v>
      </c>
      <c r="AN244">
        <v>8.8888888900000004E-2</v>
      </c>
      <c r="AO244">
        <v>8.8888888900000004E-2</v>
      </c>
      <c r="AP244">
        <v>0.11111111110000001</v>
      </c>
      <c r="AQ244">
        <v>0.12222222219999999</v>
      </c>
      <c r="AR244">
        <v>0.1333333333</v>
      </c>
      <c r="AS244">
        <v>0.36666666669999998</v>
      </c>
      <c r="AT244">
        <v>0.3111111111</v>
      </c>
      <c r="AU244">
        <v>0.46666666670000001</v>
      </c>
      <c r="AV244">
        <v>0.32222222220000002</v>
      </c>
      <c r="AW244">
        <v>0.34444444439999999</v>
      </c>
      <c r="AX244">
        <v>3.2195121951000001</v>
      </c>
      <c r="AY244">
        <v>3.1829268292999999</v>
      </c>
      <c r="AZ244">
        <v>3.3875000000000002</v>
      </c>
      <c r="BA244">
        <v>3.1392405063000002</v>
      </c>
      <c r="BB244">
        <v>2.9615384615</v>
      </c>
      <c r="BC244">
        <v>1.11111111E-2</v>
      </c>
      <c r="BD244">
        <v>2.2222222199999999E-2</v>
      </c>
      <c r="BE244">
        <v>1.11111111E-2</v>
      </c>
      <c r="BF244">
        <v>3.3333333299999997E-2</v>
      </c>
      <c r="BG244">
        <v>6.6666666700000002E-2</v>
      </c>
      <c r="BH244">
        <v>2.2222222199999999E-2</v>
      </c>
      <c r="BI244">
        <v>2.2222222199999999E-2</v>
      </c>
      <c r="BJ244">
        <v>4.4444444399999998E-2</v>
      </c>
      <c r="BK244">
        <v>4.4444444399999998E-2</v>
      </c>
      <c r="BL244">
        <v>7.7777777800000003E-2</v>
      </c>
      <c r="BM244">
        <v>8.8888888900000004E-2</v>
      </c>
      <c r="BN244">
        <v>4.4444444399999998E-2</v>
      </c>
      <c r="BO244">
        <v>3.7974683543999999</v>
      </c>
      <c r="BP244">
        <v>3.625</v>
      </c>
      <c r="BQ244">
        <v>3.5714285713999998</v>
      </c>
      <c r="BR244">
        <v>3.3827160493999999</v>
      </c>
      <c r="BS244">
        <v>3.2911392405000002</v>
      </c>
      <c r="BT244">
        <v>3.5249999999999999</v>
      </c>
      <c r="BU244">
        <v>0.1</v>
      </c>
      <c r="BV244">
        <v>0.17777777780000001</v>
      </c>
      <c r="BW244">
        <v>0.24444444439999999</v>
      </c>
      <c r="BX244">
        <v>0.3</v>
      </c>
      <c r="BY244">
        <v>0.24444444439999999</v>
      </c>
      <c r="BZ244">
        <v>0.2666666667</v>
      </c>
      <c r="CA244">
        <v>0.12222222219999999</v>
      </c>
      <c r="CB244">
        <v>0.11111111110000001</v>
      </c>
      <c r="CC244">
        <v>0.14444444440000001</v>
      </c>
      <c r="CD244">
        <v>0.1</v>
      </c>
      <c r="CE244">
        <v>0.12222222219999999</v>
      </c>
      <c r="CF244">
        <v>0.11111111110000001</v>
      </c>
      <c r="CG244">
        <v>0.74444444440000002</v>
      </c>
      <c r="CH244">
        <v>0.64444444440000004</v>
      </c>
      <c r="CI244">
        <v>0.55555555560000003</v>
      </c>
      <c r="CJ244">
        <v>0.48888888889999998</v>
      </c>
      <c r="CK244">
        <v>0.47777777780000003</v>
      </c>
      <c r="CL244">
        <v>0.55555555560000003</v>
      </c>
      <c r="CM244">
        <v>0.14444444440000001</v>
      </c>
      <c r="CN244">
        <v>3.3333333299999997E-2</v>
      </c>
      <c r="CO244">
        <v>2.2222222199999999E-2</v>
      </c>
      <c r="CP244">
        <v>1.11111111E-2</v>
      </c>
      <c r="CQ244">
        <v>1.11111111E-2</v>
      </c>
      <c r="CR244">
        <v>0</v>
      </c>
      <c r="CS244">
        <v>1.11111111E-2</v>
      </c>
      <c r="CT244">
        <v>1.11111111E-2</v>
      </c>
      <c r="CU244">
        <v>8.8888888900000004E-2</v>
      </c>
      <c r="CV244">
        <v>3.3333333299999997E-2</v>
      </c>
      <c r="CW244">
        <v>1.11111111E-2</v>
      </c>
      <c r="CX244">
        <v>4.4444444399999998E-2</v>
      </c>
      <c r="CY244">
        <v>3.3333333299999997E-2</v>
      </c>
      <c r="CZ244">
        <v>8.8888888900000004E-2</v>
      </c>
      <c r="DA244">
        <v>4.4444444399999998E-2</v>
      </c>
      <c r="DB244">
        <v>8.8888888900000004E-2</v>
      </c>
      <c r="DC244">
        <v>0.36666666669999998</v>
      </c>
      <c r="DD244">
        <v>0.37777777779999999</v>
      </c>
      <c r="DE244">
        <v>0.3111111111</v>
      </c>
      <c r="DF244">
        <v>0.24444444439999999</v>
      </c>
      <c r="DG244">
        <v>0.34444444439999999</v>
      </c>
      <c r="DH244">
        <v>0.35555555560000002</v>
      </c>
      <c r="DI244">
        <v>0.3</v>
      </c>
      <c r="DJ244">
        <v>0.27777777780000001</v>
      </c>
      <c r="DK244">
        <v>0.1888888889</v>
      </c>
      <c r="DL244">
        <v>0.38888888890000001</v>
      </c>
      <c r="DM244">
        <v>0.4555555556</v>
      </c>
      <c r="DN244">
        <v>0.51111111109999996</v>
      </c>
      <c r="DO244">
        <v>0.38888888890000001</v>
      </c>
      <c r="DP244">
        <v>0.37777777779999999</v>
      </c>
      <c r="DQ244">
        <v>0.4555555556</v>
      </c>
      <c r="DR244">
        <v>0.4222222222</v>
      </c>
      <c r="DS244">
        <v>0.2111111111</v>
      </c>
      <c r="DT244">
        <v>0.16666666669999999</v>
      </c>
      <c r="DU244">
        <v>0.2</v>
      </c>
      <c r="DV244">
        <v>0.1888888889</v>
      </c>
      <c r="DW244">
        <v>0.22222222220000001</v>
      </c>
      <c r="DX244">
        <v>0.17777777780000001</v>
      </c>
      <c r="DY244">
        <v>0.1888888889</v>
      </c>
      <c r="DZ244">
        <v>0.2</v>
      </c>
      <c r="EA244">
        <v>2.7605633802999998</v>
      </c>
      <c r="EB244">
        <v>3.3466666667</v>
      </c>
      <c r="EC244">
        <v>3.5</v>
      </c>
      <c r="ED244">
        <v>3.5479452055</v>
      </c>
      <c r="EE244">
        <v>3.4285714286000002</v>
      </c>
      <c r="EF244">
        <v>3.3513513514</v>
      </c>
      <c r="EG244">
        <v>3.4794520547999999</v>
      </c>
      <c r="EH244">
        <v>3.3888888889</v>
      </c>
      <c r="EI244">
        <v>0</v>
      </c>
      <c r="EJ244">
        <v>0</v>
      </c>
      <c r="EK244">
        <v>2.2222222199999999E-2</v>
      </c>
      <c r="EL244">
        <v>0</v>
      </c>
      <c r="EM244">
        <v>1.11111111E-2</v>
      </c>
      <c r="EN244">
        <v>1.11111111E-2</v>
      </c>
      <c r="EO244">
        <v>3.3333333299999997E-2</v>
      </c>
      <c r="EP244">
        <v>7.7777777800000003E-2</v>
      </c>
      <c r="EQ244">
        <v>0.12222222219999999</v>
      </c>
      <c r="ER244">
        <v>0.46666666670000001</v>
      </c>
      <c r="ES244">
        <v>0.25555555559999998</v>
      </c>
      <c r="ET244">
        <v>1.11111111E-2</v>
      </c>
      <c r="EU244">
        <v>0</v>
      </c>
      <c r="EV244">
        <v>2.2222222199999999E-2</v>
      </c>
      <c r="EW244">
        <v>8.8888888900000004E-2</v>
      </c>
      <c r="EX244">
        <v>2.2222222199999999E-2</v>
      </c>
      <c r="EY244">
        <v>0.25555555559999998</v>
      </c>
      <c r="EZ244">
        <v>0.3111111111</v>
      </c>
      <c r="FA244">
        <v>0.3111111111</v>
      </c>
      <c r="FB244">
        <v>0.33333333329999998</v>
      </c>
      <c r="FC244">
        <v>0.3111111111</v>
      </c>
      <c r="FD244">
        <v>0.52222222220000003</v>
      </c>
      <c r="FE244">
        <v>0.4222222222</v>
      </c>
      <c r="FF244">
        <v>0.38888888890000001</v>
      </c>
      <c r="FG244">
        <v>0.3</v>
      </c>
      <c r="FH244">
        <v>0.37777777779999999</v>
      </c>
      <c r="FI244">
        <v>2.2222222199999999E-2</v>
      </c>
      <c r="FJ244">
        <v>4.4444444399999998E-2</v>
      </c>
      <c r="FK244">
        <v>1.11111111E-2</v>
      </c>
      <c r="FL244">
        <v>7.7777777800000003E-2</v>
      </c>
      <c r="FM244">
        <v>7.7777777800000003E-2</v>
      </c>
      <c r="FN244">
        <v>4.4444444399999998E-2</v>
      </c>
      <c r="FO244">
        <v>4.4444444399999998E-2</v>
      </c>
      <c r="FP244">
        <v>4.4444444399999998E-2</v>
      </c>
      <c r="FQ244">
        <v>1.11111111E-2</v>
      </c>
      <c r="FR244">
        <v>2.2222222199999999E-2</v>
      </c>
      <c r="FS244">
        <v>0.14444444440000001</v>
      </c>
      <c r="FT244">
        <v>0.17777777780000001</v>
      </c>
      <c r="FU244">
        <v>0.22222222220000001</v>
      </c>
      <c r="FV244">
        <v>0.1888888889</v>
      </c>
      <c r="FW244">
        <v>0.1888888889</v>
      </c>
      <c r="FX244">
        <v>1.11111111E-2</v>
      </c>
      <c r="FY244">
        <v>2.2222222199999999E-2</v>
      </c>
      <c r="FZ244">
        <v>1.11111111E-2</v>
      </c>
      <c r="GA244">
        <v>3.3333333299999997E-2</v>
      </c>
      <c r="GB244">
        <v>2.2222222199999999E-2</v>
      </c>
      <c r="GC244">
        <v>1.11111111E-2</v>
      </c>
      <c r="GD244">
        <v>0.1333333333</v>
      </c>
      <c r="GE244">
        <v>6.6666666700000002E-2</v>
      </c>
      <c r="GF244">
        <v>7.7777777800000003E-2</v>
      </c>
      <c r="GG244">
        <v>0.1</v>
      </c>
      <c r="GH244">
        <v>0.11111111110000001</v>
      </c>
      <c r="GI244">
        <v>6.6666666700000002E-2</v>
      </c>
      <c r="GJ244">
        <v>3.1891891891999999</v>
      </c>
      <c r="GK244">
        <v>3.2222222222000001</v>
      </c>
      <c r="GL244">
        <v>3.3424657534</v>
      </c>
      <c r="GM244">
        <v>3.2602739725999998</v>
      </c>
      <c r="GN244">
        <v>3.1891891891999999</v>
      </c>
      <c r="GO244">
        <v>3.3972602740000002</v>
      </c>
      <c r="GP244">
        <v>0.36666666669999998</v>
      </c>
      <c r="GQ244">
        <v>0.4222222222</v>
      </c>
      <c r="GR244">
        <v>0.34444444439999999</v>
      </c>
      <c r="GS244">
        <v>0.3</v>
      </c>
      <c r="GT244">
        <v>0.37777777779999999</v>
      </c>
      <c r="GU244">
        <v>0.32222222220000002</v>
      </c>
      <c r="GV244">
        <v>0.17777777780000001</v>
      </c>
      <c r="GW244">
        <v>0.2</v>
      </c>
      <c r="GX244">
        <v>0.1888888889</v>
      </c>
      <c r="GY244">
        <v>0.1888888889</v>
      </c>
      <c r="GZ244">
        <v>0.17777777780000001</v>
      </c>
      <c r="HA244">
        <v>0.1888888889</v>
      </c>
      <c r="HB244">
        <v>0.3111111111</v>
      </c>
      <c r="HC244">
        <v>0.28888888889999997</v>
      </c>
      <c r="HD244">
        <v>0.37777777779999999</v>
      </c>
      <c r="HE244">
        <v>0.37777777779999999</v>
      </c>
      <c r="HF244">
        <v>0.3111111111</v>
      </c>
      <c r="HG244">
        <v>0.41111111109999998</v>
      </c>
      <c r="HH244" t="s">
        <v>1083</v>
      </c>
      <c r="HJ244">
        <v>90</v>
      </c>
      <c r="HK244">
        <v>184</v>
      </c>
      <c r="HL244" t="s">
        <v>402</v>
      </c>
      <c r="HM244">
        <v>799</v>
      </c>
      <c r="HN244">
        <v>4</v>
      </c>
    </row>
    <row r="245" spans="1:222" x14ac:dyDescent="0.25">
      <c r="A245">
        <v>609835</v>
      </c>
      <c r="B245" t="s">
        <v>137</v>
      </c>
      <c r="C245" t="s">
        <v>38</v>
      </c>
      <c r="D245" t="s">
        <v>94</v>
      </c>
      <c r="E245" s="151">
        <v>0.4</v>
      </c>
      <c r="F245">
        <v>36</v>
      </c>
      <c r="G245" t="s">
        <v>49</v>
      </c>
      <c r="H245">
        <v>75</v>
      </c>
      <c r="I245" t="s">
        <v>39</v>
      </c>
      <c r="J245">
        <v>45</v>
      </c>
      <c r="K245" t="s">
        <v>40</v>
      </c>
      <c r="L245">
        <v>8.57</v>
      </c>
      <c r="M245" t="s">
        <v>38</v>
      </c>
      <c r="N245">
        <v>39.119496855000001</v>
      </c>
      <c r="O245">
        <v>162</v>
      </c>
      <c r="P245">
        <v>162</v>
      </c>
      <c r="Q245">
        <v>3</v>
      </c>
      <c r="R245">
        <v>29</v>
      </c>
      <c r="S245">
        <v>0</v>
      </c>
      <c r="T245">
        <v>123</v>
      </c>
      <c r="U245">
        <v>0</v>
      </c>
      <c r="V245">
        <v>0</v>
      </c>
      <c r="W245">
        <v>2</v>
      </c>
      <c r="X245">
        <v>1</v>
      </c>
      <c r="Y245">
        <v>2.4691358E-2</v>
      </c>
      <c r="Z245">
        <v>1.2345679E-2</v>
      </c>
      <c r="AA245">
        <v>0</v>
      </c>
      <c r="AB245">
        <v>3.0864197499999999E-2</v>
      </c>
      <c r="AC245">
        <v>9.8765432099999995E-2</v>
      </c>
      <c r="AD245">
        <v>8.0246913599999997E-2</v>
      </c>
      <c r="AE245">
        <v>0.11111111110000001</v>
      </c>
      <c r="AF245">
        <v>6.17283951E-2</v>
      </c>
      <c r="AG245">
        <v>0.12345679010000001</v>
      </c>
      <c r="AH245">
        <v>0.17283950619999999</v>
      </c>
      <c r="AI245">
        <v>0.38888888890000001</v>
      </c>
      <c r="AJ245">
        <v>0.4135802469</v>
      </c>
      <c r="AK245">
        <v>0.24691358020000001</v>
      </c>
      <c r="AL245">
        <v>0.35185185190000001</v>
      </c>
      <c r="AM245">
        <v>0.30864197529999998</v>
      </c>
      <c r="AN245">
        <v>1.2345679E-2</v>
      </c>
      <c r="AO245">
        <v>2.4691358E-2</v>
      </c>
      <c r="AP245">
        <v>3.0864197499999999E-2</v>
      </c>
      <c r="AQ245">
        <v>3.0864197499999999E-2</v>
      </c>
      <c r="AR245">
        <v>3.0864197499999999E-2</v>
      </c>
      <c r="AS245">
        <v>0.49382716049999997</v>
      </c>
      <c r="AT245">
        <v>0.4382716049</v>
      </c>
      <c r="AU245">
        <v>0.66049382720000005</v>
      </c>
      <c r="AV245">
        <v>0.46296296300000001</v>
      </c>
      <c r="AW245">
        <v>0.38888888890000001</v>
      </c>
      <c r="AX245">
        <v>3.3687499999999999</v>
      </c>
      <c r="AY245">
        <v>3.3101265823000001</v>
      </c>
      <c r="AZ245">
        <v>3.6178343949</v>
      </c>
      <c r="BA245">
        <v>3.2866242038000002</v>
      </c>
      <c r="BB245">
        <v>3.0191082802999998</v>
      </c>
      <c r="BC245">
        <v>0</v>
      </c>
      <c r="BD245">
        <v>6.1728395E-3</v>
      </c>
      <c r="BE245">
        <v>0</v>
      </c>
      <c r="BF245">
        <v>1.8518518500000001E-2</v>
      </c>
      <c r="BG245">
        <v>3.7037037000000002E-2</v>
      </c>
      <c r="BH245">
        <v>1.2345679E-2</v>
      </c>
      <c r="BI245">
        <v>6.1728395E-3</v>
      </c>
      <c r="BJ245">
        <v>0</v>
      </c>
      <c r="BK245">
        <v>3.7037037000000002E-2</v>
      </c>
      <c r="BL245">
        <v>4.3209876500000001E-2</v>
      </c>
      <c r="BM245">
        <v>4.9382716E-2</v>
      </c>
      <c r="BN245">
        <v>3.7037037000000002E-2</v>
      </c>
      <c r="BO245">
        <v>3.8742138365000001</v>
      </c>
      <c r="BP245">
        <v>3.8227848100999999</v>
      </c>
      <c r="BQ245">
        <v>3.7278481013000002</v>
      </c>
      <c r="BR245">
        <v>3.6387096774000001</v>
      </c>
      <c r="BS245">
        <v>3.5886075949</v>
      </c>
      <c r="BT245">
        <v>3.6518987342</v>
      </c>
      <c r="BU245">
        <v>0.11111111110000001</v>
      </c>
      <c r="BV245">
        <v>0.1543209877</v>
      </c>
      <c r="BW245">
        <v>0.19135802469999999</v>
      </c>
      <c r="BX245">
        <v>0.20370370369999999</v>
      </c>
      <c r="BY245">
        <v>0.19135802469999999</v>
      </c>
      <c r="BZ245">
        <v>0.22839506170000001</v>
      </c>
      <c r="CA245">
        <v>1.8518518500000001E-2</v>
      </c>
      <c r="CB245">
        <v>2.4691358E-2</v>
      </c>
      <c r="CC245">
        <v>2.4691358E-2</v>
      </c>
      <c r="CD245">
        <v>4.3209876500000001E-2</v>
      </c>
      <c r="CE245">
        <v>2.4691358E-2</v>
      </c>
      <c r="CF245">
        <v>2.4691358E-2</v>
      </c>
      <c r="CG245">
        <v>0.86419753089999995</v>
      </c>
      <c r="CH245">
        <v>0.81481481479999995</v>
      </c>
      <c r="CI245">
        <v>0.74691358019999998</v>
      </c>
      <c r="CJ245">
        <v>0.69135802469999996</v>
      </c>
      <c r="CK245">
        <v>0.69753086419999999</v>
      </c>
      <c r="CL245">
        <v>0.69753086419999999</v>
      </c>
      <c r="CM245">
        <v>0.12345679010000001</v>
      </c>
      <c r="CN245">
        <v>1.2345679E-2</v>
      </c>
      <c r="CO245">
        <v>6.1728395E-3</v>
      </c>
      <c r="CP245">
        <v>2.4691358E-2</v>
      </c>
      <c r="CQ245">
        <v>4.3209876500000001E-2</v>
      </c>
      <c r="CR245">
        <v>3.0864197499999999E-2</v>
      </c>
      <c r="CS245">
        <v>6.1728395E-3</v>
      </c>
      <c r="CT245">
        <v>3.0864197499999999E-2</v>
      </c>
      <c r="CU245">
        <v>0.22222222220000001</v>
      </c>
      <c r="CV245">
        <v>0.10493827159999999</v>
      </c>
      <c r="CW245">
        <v>6.7901234599999999E-2</v>
      </c>
      <c r="CX245">
        <v>6.17283951E-2</v>
      </c>
      <c r="CY245">
        <v>6.7901234599999999E-2</v>
      </c>
      <c r="CZ245">
        <v>0.11111111110000001</v>
      </c>
      <c r="DA245">
        <v>4.9382716E-2</v>
      </c>
      <c r="DB245">
        <v>8.6419753099999996E-2</v>
      </c>
      <c r="DC245">
        <v>0.27777777780000001</v>
      </c>
      <c r="DD245">
        <v>0.28395061729999999</v>
      </c>
      <c r="DE245">
        <v>0.28395061729999999</v>
      </c>
      <c r="DF245">
        <v>0.25925925929999999</v>
      </c>
      <c r="DG245">
        <v>0.32098765429999998</v>
      </c>
      <c r="DH245">
        <v>0.38271604939999998</v>
      </c>
      <c r="DI245">
        <v>0.27777777780000001</v>
      </c>
      <c r="DJ245">
        <v>0.24691358020000001</v>
      </c>
      <c r="DK245">
        <v>0.27160493829999999</v>
      </c>
      <c r="DL245">
        <v>0.48148148149999997</v>
      </c>
      <c r="DM245">
        <v>0.53703703700000005</v>
      </c>
      <c r="DN245">
        <v>0.524691358</v>
      </c>
      <c r="DO245">
        <v>0.45061728400000001</v>
      </c>
      <c r="DP245">
        <v>0.35802469139999998</v>
      </c>
      <c r="DQ245">
        <v>0.53086419750000002</v>
      </c>
      <c r="DR245">
        <v>0.50617283950000003</v>
      </c>
      <c r="DS245">
        <v>0.10493827159999999</v>
      </c>
      <c r="DT245">
        <v>0.11728395060000001</v>
      </c>
      <c r="DU245">
        <v>0.10493827159999999</v>
      </c>
      <c r="DV245">
        <v>0.12962962959999999</v>
      </c>
      <c r="DW245">
        <v>0.11728395060000001</v>
      </c>
      <c r="DX245">
        <v>0.11728395060000001</v>
      </c>
      <c r="DY245">
        <v>0.13580246909999999</v>
      </c>
      <c r="DZ245">
        <v>0.12962962959999999</v>
      </c>
      <c r="EA245">
        <v>2.7793103447999998</v>
      </c>
      <c r="EB245">
        <v>3.3986013985999999</v>
      </c>
      <c r="EC245">
        <v>3.5103448276</v>
      </c>
      <c r="ED245">
        <v>3.4751773049999999</v>
      </c>
      <c r="EE245">
        <v>3.3356643357000002</v>
      </c>
      <c r="EF245">
        <v>3.2097902098</v>
      </c>
      <c r="EG245">
        <v>3.5428571429</v>
      </c>
      <c r="EH245">
        <v>3.4113475176999999</v>
      </c>
      <c r="EI245">
        <v>1.2345679E-2</v>
      </c>
      <c r="EJ245">
        <v>6.1728395E-3</v>
      </c>
      <c r="EK245">
        <v>1.8518518500000001E-2</v>
      </c>
      <c r="EL245">
        <v>6.1728395E-3</v>
      </c>
      <c r="EM245">
        <v>4.3209876500000001E-2</v>
      </c>
      <c r="EN245">
        <v>3.7037037000000002E-2</v>
      </c>
      <c r="EO245">
        <v>6.7901234599999999E-2</v>
      </c>
      <c r="EP245">
        <v>9.8765432099999995E-2</v>
      </c>
      <c r="EQ245">
        <v>9.2592592599999995E-2</v>
      </c>
      <c r="ER245">
        <v>0.44444444440000003</v>
      </c>
      <c r="ES245">
        <v>0.17283950619999999</v>
      </c>
      <c r="ET245">
        <v>6.1728395E-3</v>
      </c>
      <c r="EU245">
        <v>3.0864197499999999E-2</v>
      </c>
      <c r="EV245">
        <v>3.7037037000000002E-2</v>
      </c>
      <c r="EW245">
        <v>9.8765432099999995E-2</v>
      </c>
      <c r="EX245">
        <v>6.17283951E-2</v>
      </c>
      <c r="EY245">
        <v>0.31481481480000001</v>
      </c>
      <c r="EZ245">
        <v>0.32098765429999998</v>
      </c>
      <c r="FA245">
        <v>0.28395061729999999</v>
      </c>
      <c r="FB245">
        <v>0.35802469139999998</v>
      </c>
      <c r="FC245">
        <v>0.35802469139999998</v>
      </c>
      <c r="FD245">
        <v>0.524691358</v>
      </c>
      <c r="FE245">
        <v>0.39506172839999998</v>
      </c>
      <c r="FF245">
        <v>0.46913580249999998</v>
      </c>
      <c r="FG245">
        <v>0.32716049380000001</v>
      </c>
      <c r="FH245">
        <v>0.38888888890000001</v>
      </c>
      <c r="FI245">
        <v>3.7037037000000002E-2</v>
      </c>
      <c r="FJ245">
        <v>0.11728395060000001</v>
      </c>
      <c r="FK245">
        <v>8.6419753099999996E-2</v>
      </c>
      <c r="FL245">
        <v>3.0864197499999999E-2</v>
      </c>
      <c r="FM245">
        <v>6.7901234599999999E-2</v>
      </c>
      <c r="FN245">
        <v>1.8518518500000001E-2</v>
      </c>
      <c r="FO245">
        <v>2.4691358E-2</v>
      </c>
      <c r="FP245">
        <v>1.8518518500000001E-2</v>
      </c>
      <c r="FQ245">
        <v>3.0864197499999999E-2</v>
      </c>
      <c r="FR245">
        <v>1.8518518500000001E-2</v>
      </c>
      <c r="FS245">
        <v>9.8765432099999995E-2</v>
      </c>
      <c r="FT245">
        <v>0.11111111110000001</v>
      </c>
      <c r="FU245">
        <v>0.10493827159999999</v>
      </c>
      <c r="FV245">
        <v>0.1543209877</v>
      </c>
      <c r="FW245">
        <v>0.10493827159999999</v>
      </c>
      <c r="FX245">
        <v>3.0864197499999999E-2</v>
      </c>
      <c r="FY245">
        <v>3.0864197499999999E-2</v>
      </c>
      <c r="FZ245">
        <v>2.4691358E-2</v>
      </c>
      <c r="GA245">
        <v>5.5555555600000001E-2</v>
      </c>
      <c r="GB245">
        <v>4.9382716E-2</v>
      </c>
      <c r="GC245">
        <v>2.4691358E-2</v>
      </c>
      <c r="GD245">
        <v>0.14197530859999999</v>
      </c>
      <c r="GE245">
        <v>8.6419753099999996E-2</v>
      </c>
      <c r="GF245">
        <v>8.6419753099999996E-2</v>
      </c>
      <c r="GG245">
        <v>7.4074074099999998E-2</v>
      </c>
      <c r="GH245">
        <v>0.12962962959999999</v>
      </c>
      <c r="GI245">
        <v>0.10493827159999999</v>
      </c>
      <c r="GJ245">
        <v>3.1379310345000002</v>
      </c>
      <c r="GK245">
        <v>3.2517482517</v>
      </c>
      <c r="GL245">
        <v>3.2896551723999998</v>
      </c>
      <c r="GM245">
        <v>3.2071428571</v>
      </c>
      <c r="GN245">
        <v>3.1379310345000002</v>
      </c>
      <c r="GO245">
        <v>3.2605633802999998</v>
      </c>
      <c r="GP245">
        <v>0.39506172839999998</v>
      </c>
      <c r="GQ245">
        <v>0.39506172839999998</v>
      </c>
      <c r="GR245">
        <v>0.38888888890000001</v>
      </c>
      <c r="GS245">
        <v>0.37037037039999998</v>
      </c>
      <c r="GT245">
        <v>0.36419753090000001</v>
      </c>
      <c r="GU245">
        <v>0.36419753090000001</v>
      </c>
      <c r="GV245">
        <v>0.10493827159999999</v>
      </c>
      <c r="GW245">
        <v>0.11728395060000001</v>
      </c>
      <c r="GX245">
        <v>0.10493827159999999</v>
      </c>
      <c r="GY245">
        <v>0.13580246909999999</v>
      </c>
      <c r="GZ245">
        <v>0.10493827159999999</v>
      </c>
      <c r="HA245">
        <v>0.12345679010000001</v>
      </c>
      <c r="HB245">
        <v>0.32716049380000001</v>
      </c>
      <c r="HC245">
        <v>0.37037037039999998</v>
      </c>
      <c r="HD245">
        <v>0.39506172839999998</v>
      </c>
      <c r="HE245">
        <v>0.36419753090000001</v>
      </c>
      <c r="HF245">
        <v>0.35185185190000001</v>
      </c>
      <c r="HG245">
        <v>0.38271604939999998</v>
      </c>
      <c r="HH245" t="s">
        <v>1084</v>
      </c>
      <c r="HI245">
        <v>40</v>
      </c>
      <c r="HJ245">
        <v>162</v>
      </c>
      <c r="HK245">
        <v>311</v>
      </c>
      <c r="HL245" t="s">
        <v>137</v>
      </c>
      <c r="HM245">
        <v>795</v>
      </c>
      <c r="HN245">
        <v>4</v>
      </c>
    </row>
    <row r="246" spans="1:222" x14ac:dyDescent="0.25">
      <c r="A246">
        <v>609836</v>
      </c>
      <c r="B246" t="s">
        <v>139</v>
      </c>
      <c r="D246" t="s">
        <v>53</v>
      </c>
      <c r="E246" t="s">
        <v>45</v>
      </c>
      <c r="M246" t="s">
        <v>38</v>
      </c>
      <c r="N246">
        <v>1.1520737326999999</v>
      </c>
      <c r="O246">
        <v>6</v>
      </c>
      <c r="P246">
        <v>6</v>
      </c>
      <c r="Q246">
        <v>4</v>
      </c>
      <c r="R246">
        <v>0</v>
      </c>
      <c r="S246">
        <v>0</v>
      </c>
      <c r="T246">
        <v>1</v>
      </c>
      <c r="U246">
        <v>0</v>
      </c>
      <c r="V246">
        <v>0</v>
      </c>
      <c r="W246">
        <v>1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0.16666666669999999</v>
      </c>
      <c r="AH246">
        <v>0.33333333329999998</v>
      </c>
      <c r="AI246">
        <v>0.5</v>
      </c>
      <c r="AJ246">
        <v>0.5</v>
      </c>
      <c r="AK246">
        <v>0.16666666669999999</v>
      </c>
      <c r="AL246">
        <v>0.5</v>
      </c>
      <c r="AM246">
        <v>0.5</v>
      </c>
      <c r="AN246">
        <v>0</v>
      </c>
      <c r="AO246">
        <v>0</v>
      </c>
      <c r="AP246">
        <v>0.16666666669999999</v>
      </c>
      <c r="AQ246">
        <v>0</v>
      </c>
      <c r="AR246">
        <v>0</v>
      </c>
      <c r="AS246">
        <v>0.5</v>
      </c>
      <c r="AT246">
        <v>0.5</v>
      </c>
      <c r="AU246">
        <v>0.66666666669999997</v>
      </c>
      <c r="AV246">
        <v>0.33333333329999998</v>
      </c>
      <c r="AW246">
        <v>0.16666666669999999</v>
      </c>
      <c r="AX246">
        <v>3.5</v>
      </c>
      <c r="AY246">
        <v>3.5</v>
      </c>
      <c r="AZ246">
        <v>3.8</v>
      </c>
      <c r="BA246">
        <v>3.1666666666999999</v>
      </c>
      <c r="BB246">
        <v>2.8333333333000001</v>
      </c>
      <c r="BC246">
        <v>0.16666666669999999</v>
      </c>
      <c r="BD246">
        <v>0.16666666669999999</v>
      </c>
      <c r="BE246">
        <v>0.16666666669999999</v>
      </c>
      <c r="BF246">
        <v>0.16666666669999999</v>
      </c>
      <c r="BG246">
        <v>0</v>
      </c>
      <c r="BH246">
        <v>0</v>
      </c>
      <c r="BI246">
        <v>0.16666666669999999</v>
      </c>
      <c r="BJ246">
        <v>0</v>
      </c>
      <c r="BK246">
        <v>0</v>
      </c>
      <c r="BL246">
        <v>0</v>
      </c>
      <c r="BM246">
        <v>0.16666666669999999</v>
      </c>
      <c r="BN246">
        <v>0</v>
      </c>
      <c r="BO246">
        <v>3.1666666666999999</v>
      </c>
      <c r="BP246">
        <v>3.3333333333000001</v>
      </c>
      <c r="BQ246">
        <v>3.3333333333000001</v>
      </c>
      <c r="BR246">
        <v>3.1666666666999999</v>
      </c>
      <c r="BS246">
        <v>3.3333333333000001</v>
      </c>
      <c r="BT246">
        <v>3.5</v>
      </c>
      <c r="BU246">
        <v>0</v>
      </c>
      <c r="BV246">
        <v>0.16666666669999999</v>
      </c>
      <c r="BW246">
        <v>0.16666666669999999</v>
      </c>
      <c r="BX246">
        <v>0.33333333329999998</v>
      </c>
      <c r="BY246">
        <v>0.33333333329999998</v>
      </c>
      <c r="BZ246">
        <v>0.5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0.66666666669999997</v>
      </c>
      <c r="CH246">
        <v>0.66666666669999997</v>
      </c>
      <c r="CI246">
        <v>0.66666666669999997</v>
      </c>
      <c r="CJ246">
        <v>0.5</v>
      </c>
      <c r="CK246">
        <v>0.5</v>
      </c>
      <c r="CL246">
        <v>0.5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0.33333333329999998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0.5</v>
      </c>
      <c r="DD246">
        <v>0.33333333329999998</v>
      </c>
      <c r="DE246">
        <v>0.5</v>
      </c>
      <c r="DF246">
        <v>0.33333333329999998</v>
      </c>
      <c r="DG246">
        <v>0.5</v>
      </c>
      <c r="DH246">
        <v>0.33333333329999998</v>
      </c>
      <c r="DI246">
        <v>0.33333333329999998</v>
      </c>
      <c r="DJ246">
        <v>0.16666666669999999</v>
      </c>
      <c r="DK246">
        <v>0</v>
      </c>
      <c r="DL246">
        <v>0.5</v>
      </c>
      <c r="DM246">
        <v>0.33333333329999998</v>
      </c>
      <c r="DN246">
        <v>0.5</v>
      </c>
      <c r="DO246">
        <v>0.33333333329999998</v>
      </c>
      <c r="DP246">
        <v>0.5</v>
      </c>
      <c r="DQ246">
        <v>0.5</v>
      </c>
      <c r="DR246">
        <v>0.66666666669999997</v>
      </c>
      <c r="DS246">
        <v>0.16666666669999999</v>
      </c>
      <c r="DT246">
        <v>0.16666666669999999</v>
      </c>
      <c r="DU246">
        <v>0.16666666669999999</v>
      </c>
      <c r="DV246">
        <v>0.16666666669999999</v>
      </c>
      <c r="DW246">
        <v>0.16666666669999999</v>
      </c>
      <c r="DX246">
        <v>0.16666666669999999</v>
      </c>
      <c r="DY246">
        <v>0.16666666669999999</v>
      </c>
      <c r="DZ246">
        <v>0.16666666669999999</v>
      </c>
      <c r="EA246">
        <v>2.6</v>
      </c>
      <c r="EB246">
        <v>3.6</v>
      </c>
      <c r="EC246">
        <v>3.4</v>
      </c>
      <c r="ED246">
        <v>3.6</v>
      </c>
      <c r="EE246">
        <v>3.4</v>
      </c>
      <c r="EF246">
        <v>3.6</v>
      </c>
      <c r="EG246">
        <v>3.6</v>
      </c>
      <c r="EH246">
        <v>3.8</v>
      </c>
      <c r="EI246">
        <v>0</v>
      </c>
      <c r="EJ246">
        <v>0</v>
      </c>
      <c r="EK246">
        <v>0</v>
      </c>
      <c r="EL246">
        <v>0</v>
      </c>
      <c r="EM246">
        <v>0.16666666669999999</v>
      </c>
      <c r="EN246">
        <v>0</v>
      </c>
      <c r="EO246">
        <v>0</v>
      </c>
      <c r="EP246">
        <v>0</v>
      </c>
      <c r="EQ246">
        <v>0.16666666669999999</v>
      </c>
      <c r="ER246">
        <v>0.5</v>
      </c>
      <c r="ES246">
        <v>0.16666666669999999</v>
      </c>
      <c r="ET246">
        <v>0</v>
      </c>
      <c r="EU246">
        <v>0</v>
      </c>
      <c r="EV246">
        <v>0</v>
      </c>
      <c r="EW246">
        <v>0</v>
      </c>
      <c r="EX246">
        <v>0.33333333329999998</v>
      </c>
      <c r="EY246">
        <v>0</v>
      </c>
      <c r="EZ246">
        <v>0</v>
      </c>
      <c r="FA246">
        <v>0.33333333329999998</v>
      </c>
      <c r="FB246">
        <v>0.16666666669999999</v>
      </c>
      <c r="FC246">
        <v>0.16666666669999999</v>
      </c>
      <c r="FD246">
        <v>0.66666666669999997</v>
      </c>
      <c r="FE246">
        <v>0.66666666669999997</v>
      </c>
      <c r="FF246">
        <v>0.5</v>
      </c>
      <c r="FG246">
        <v>0.66666666669999997</v>
      </c>
      <c r="FH246">
        <v>0.33333333329999998</v>
      </c>
      <c r="FI246">
        <v>0.16666666669999999</v>
      </c>
      <c r="FJ246">
        <v>0.16666666669999999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0.16666666669999999</v>
      </c>
      <c r="FT246">
        <v>0.16666666669999999</v>
      </c>
      <c r="FU246">
        <v>0.16666666669999999</v>
      </c>
      <c r="FV246">
        <v>0.16666666669999999</v>
      </c>
      <c r="FW246">
        <v>0.16666666669999999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3</v>
      </c>
      <c r="GK246">
        <v>3.2</v>
      </c>
      <c r="GL246">
        <v>3.4</v>
      </c>
      <c r="GM246">
        <v>3.4</v>
      </c>
      <c r="GN246">
        <v>3.4</v>
      </c>
      <c r="GO246">
        <v>3.4</v>
      </c>
      <c r="GP246">
        <v>0.83333333330000003</v>
      </c>
      <c r="GQ246">
        <v>0.66666666669999997</v>
      </c>
      <c r="GR246">
        <v>0.5</v>
      </c>
      <c r="GS246">
        <v>0.5</v>
      </c>
      <c r="GT246">
        <v>0.5</v>
      </c>
      <c r="GU246">
        <v>0.5</v>
      </c>
      <c r="GV246">
        <v>0.16666666669999999</v>
      </c>
      <c r="GW246">
        <v>0.16666666669999999</v>
      </c>
      <c r="GX246">
        <v>0.16666666669999999</v>
      </c>
      <c r="GY246">
        <v>0.16666666669999999</v>
      </c>
      <c r="GZ246">
        <v>0.16666666669999999</v>
      </c>
      <c r="HA246">
        <v>0.16666666669999999</v>
      </c>
      <c r="HB246">
        <v>0</v>
      </c>
      <c r="HC246">
        <v>0.16666666669999999</v>
      </c>
      <c r="HD246">
        <v>0.33333333329999998</v>
      </c>
      <c r="HE246">
        <v>0.33333333329999998</v>
      </c>
      <c r="HF246">
        <v>0.33333333329999998</v>
      </c>
      <c r="HG246">
        <v>0.33333333329999998</v>
      </c>
      <c r="HH246" t="s">
        <v>1085</v>
      </c>
      <c r="HJ246">
        <v>6</v>
      </c>
      <c r="HK246">
        <v>10</v>
      </c>
      <c r="HL246" t="s">
        <v>139</v>
      </c>
      <c r="HM246">
        <v>868</v>
      </c>
      <c r="HN246">
        <v>0</v>
      </c>
    </row>
    <row r="247" spans="1:222" x14ac:dyDescent="0.25">
      <c r="A247">
        <v>609837</v>
      </c>
      <c r="B247" t="s">
        <v>142</v>
      </c>
      <c r="C247" t="s">
        <v>38</v>
      </c>
      <c r="D247" t="s">
        <v>47</v>
      </c>
      <c r="E247" s="151">
        <v>0.45</v>
      </c>
      <c r="F247">
        <v>59</v>
      </c>
      <c r="G247" t="s">
        <v>40</v>
      </c>
      <c r="H247">
        <v>84</v>
      </c>
      <c r="I247" t="s">
        <v>62</v>
      </c>
      <c r="J247">
        <v>70</v>
      </c>
      <c r="K247" t="s">
        <v>39</v>
      </c>
      <c r="L247">
        <v>8.69</v>
      </c>
      <c r="M247" t="s">
        <v>38</v>
      </c>
      <c r="N247">
        <v>39.250814331999997</v>
      </c>
      <c r="O247">
        <v>164</v>
      </c>
      <c r="P247">
        <v>164</v>
      </c>
      <c r="Q247">
        <v>1</v>
      </c>
      <c r="R247">
        <v>156</v>
      </c>
      <c r="S247">
        <v>0</v>
      </c>
      <c r="T247">
        <v>0</v>
      </c>
      <c r="U247">
        <v>0</v>
      </c>
      <c r="V247">
        <v>0</v>
      </c>
      <c r="W247">
        <v>4</v>
      </c>
      <c r="X247">
        <v>3</v>
      </c>
      <c r="Y247">
        <v>1.2195121999999999E-2</v>
      </c>
      <c r="Z247">
        <v>6.0975609999999996E-3</v>
      </c>
      <c r="AA247">
        <v>0</v>
      </c>
      <c r="AB247">
        <v>1.8292682899999999E-2</v>
      </c>
      <c r="AC247">
        <v>7.3170731700000005E-2</v>
      </c>
      <c r="AD247">
        <v>4.8780487800000001E-2</v>
      </c>
      <c r="AE247">
        <v>6.0975609799999997E-2</v>
      </c>
      <c r="AF247">
        <v>4.8780487800000001E-2</v>
      </c>
      <c r="AG247">
        <v>0.13414634149999999</v>
      </c>
      <c r="AH247">
        <v>0.1097560976</v>
      </c>
      <c r="AI247">
        <v>0.2865853659</v>
      </c>
      <c r="AJ247">
        <v>0.34146341460000001</v>
      </c>
      <c r="AK247">
        <v>0.17073170730000001</v>
      </c>
      <c r="AL247">
        <v>0.3109756098</v>
      </c>
      <c r="AM247">
        <v>0.34146341460000001</v>
      </c>
      <c r="AN247">
        <v>0</v>
      </c>
      <c r="AO247">
        <v>6.0975609999999996E-3</v>
      </c>
      <c r="AP247">
        <v>0</v>
      </c>
      <c r="AQ247">
        <v>1.8292682899999999E-2</v>
      </c>
      <c r="AR247">
        <v>1.8292682899999999E-2</v>
      </c>
      <c r="AS247">
        <v>0.65243902440000001</v>
      </c>
      <c r="AT247">
        <v>0.58536585370000005</v>
      </c>
      <c r="AU247">
        <v>0.78048780490000003</v>
      </c>
      <c r="AV247">
        <v>0.51829268289999997</v>
      </c>
      <c r="AW247">
        <v>0.45731707319999998</v>
      </c>
      <c r="AX247">
        <v>3.5792682927000001</v>
      </c>
      <c r="AY247">
        <v>3.5153374233000001</v>
      </c>
      <c r="AZ247">
        <v>3.7317073171000001</v>
      </c>
      <c r="BA247">
        <v>3.3540372670999998</v>
      </c>
      <c r="BB247">
        <v>3.2049689441</v>
      </c>
      <c r="BC247">
        <v>0</v>
      </c>
      <c r="BD247">
        <v>1.2195121999999999E-2</v>
      </c>
      <c r="BE247">
        <v>1.2195121999999999E-2</v>
      </c>
      <c r="BF247">
        <v>1.8292682899999999E-2</v>
      </c>
      <c r="BG247">
        <v>3.0487804899999998E-2</v>
      </c>
      <c r="BH247">
        <v>2.4390243900000001E-2</v>
      </c>
      <c r="BI247">
        <v>0</v>
      </c>
      <c r="BJ247">
        <v>6.0975609999999996E-3</v>
      </c>
      <c r="BK247">
        <v>1.2195121999999999E-2</v>
      </c>
      <c r="BL247">
        <v>3.65853659E-2</v>
      </c>
      <c r="BM247">
        <v>6.0975609799999997E-2</v>
      </c>
      <c r="BN247">
        <v>6.0975609799999997E-2</v>
      </c>
      <c r="BO247">
        <v>3.9130434783000001</v>
      </c>
      <c r="BP247">
        <v>3.8588957055000002</v>
      </c>
      <c r="BQ247">
        <v>3.6894409937999999</v>
      </c>
      <c r="BR247">
        <v>3.7098765432</v>
      </c>
      <c r="BS247">
        <v>3.6296296296000001</v>
      </c>
      <c r="BT247">
        <v>3.6335403727000002</v>
      </c>
      <c r="BU247">
        <v>8.5365853699999994E-2</v>
      </c>
      <c r="BV247">
        <v>9.1463414600000001E-2</v>
      </c>
      <c r="BW247">
        <v>0.243902439</v>
      </c>
      <c r="BX247">
        <v>0.15853658540000001</v>
      </c>
      <c r="BY247">
        <v>0.15243902440000001</v>
      </c>
      <c r="BZ247">
        <v>0.16463414630000001</v>
      </c>
      <c r="CA247">
        <v>1.8292682899999999E-2</v>
      </c>
      <c r="CB247">
        <v>6.0975609999999996E-3</v>
      </c>
      <c r="CC247">
        <v>1.8292682899999999E-2</v>
      </c>
      <c r="CD247">
        <v>1.2195121999999999E-2</v>
      </c>
      <c r="CE247">
        <v>1.2195121999999999E-2</v>
      </c>
      <c r="CF247">
        <v>1.8292682899999999E-2</v>
      </c>
      <c r="CG247">
        <v>0.89634146339999998</v>
      </c>
      <c r="CH247">
        <v>0.88414634150000004</v>
      </c>
      <c r="CI247">
        <v>0.71341463409999994</v>
      </c>
      <c r="CJ247">
        <v>0.7743902439</v>
      </c>
      <c r="CK247">
        <v>0.74390243899999997</v>
      </c>
      <c r="CL247">
        <v>0.73170731710000003</v>
      </c>
      <c r="CM247">
        <v>0.14634146340000001</v>
      </c>
      <c r="CN247">
        <v>0</v>
      </c>
      <c r="CO247">
        <v>0</v>
      </c>
      <c r="CP247">
        <v>1.2195121999999999E-2</v>
      </c>
      <c r="CQ247">
        <v>6.0975609999999996E-3</v>
      </c>
      <c r="CR247">
        <v>1.2195121999999999E-2</v>
      </c>
      <c r="CS247">
        <v>2.4390243900000001E-2</v>
      </c>
      <c r="CT247">
        <v>1.8292682899999999E-2</v>
      </c>
      <c r="CU247">
        <v>0.17073170730000001</v>
      </c>
      <c r="CV247">
        <v>1.2195121999999999E-2</v>
      </c>
      <c r="CW247">
        <v>1.8292682899999999E-2</v>
      </c>
      <c r="CX247">
        <v>3.65853659E-2</v>
      </c>
      <c r="CY247">
        <v>4.8780487800000001E-2</v>
      </c>
      <c r="CZ247">
        <v>7.9268292700000006E-2</v>
      </c>
      <c r="DA247">
        <v>2.4390243900000001E-2</v>
      </c>
      <c r="DB247">
        <v>6.7073170700000004E-2</v>
      </c>
      <c r="DC247">
        <v>0.30487804880000002</v>
      </c>
      <c r="DD247">
        <v>0.243902439</v>
      </c>
      <c r="DE247">
        <v>0.2134146341</v>
      </c>
      <c r="DF247">
        <v>0.2195121951</v>
      </c>
      <c r="DG247">
        <v>0.32317073169999999</v>
      </c>
      <c r="DH247">
        <v>0.32317073169999999</v>
      </c>
      <c r="DI247">
        <v>0.25</v>
      </c>
      <c r="DJ247">
        <v>0.25609756099999997</v>
      </c>
      <c r="DK247">
        <v>0.32317073169999999</v>
      </c>
      <c r="DL247">
        <v>0.68292682930000004</v>
      </c>
      <c r="DM247">
        <v>0.69512195119999998</v>
      </c>
      <c r="DN247">
        <v>0.67682926830000001</v>
      </c>
      <c r="DO247">
        <v>0.56707317069999996</v>
      </c>
      <c r="DP247">
        <v>0.51219512199999995</v>
      </c>
      <c r="DQ247">
        <v>0.63414634150000004</v>
      </c>
      <c r="DR247">
        <v>0.59146341459999996</v>
      </c>
      <c r="DS247">
        <v>5.4878048800000002E-2</v>
      </c>
      <c r="DT247">
        <v>6.0975609799999997E-2</v>
      </c>
      <c r="DU247">
        <v>7.3170731700000005E-2</v>
      </c>
      <c r="DV247">
        <v>5.4878048800000002E-2</v>
      </c>
      <c r="DW247">
        <v>5.4878048800000002E-2</v>
      </c>
      <c r="DX247">
        <v>7.3170731700000005E-2</v>
      </c>
      <c r="DY247">
        <v>6.7073170700000004E-2</v>
      </c>
      <c r="DZ247">
        <v>6.7073170700000004E-2</v>
      </c>
      <c r="EA247">
        <v>2.8516129031999999</v>
      </c>
      <c r="EB247">
        <v>3.7142857142999999</v>
      </c>
      <c r="EC247">
        <v>3.7302631579000001</v>
      </c>
      <c r="ED247">
        <v>3.6516129032000002</v>
      </c>
      <c r="EE247">
        <v>3.5354838709999998</v>
      </c>
      <c r="EF247">
        <v>3.4407894737000002</v>
      </c>
      <c r="EG247">
        <v>3.6013071895</v>
      </c>
      <c r="EH247">
        <v>3.5228758170000001</v>
      </c>
      <c r="EI247">
        <v>6.0975609999999996E-3</v>
      </c>
      <c r="EJ247">
        <v>0</v>
      </c>
      <c r="EK247">
        <v>1.2195121999999999E-2</v>
      </c>
      <c r="EL247">
        <v>1.2195121999999999E-2</v>
      </c>
      <c r="EM247">
        <v>4.8780487800000001E-2</v>
      </c>
      <c r="EN247">
        <v>1.2195121999999999E-2</v>
      </c>
      <c r="EO247">
        <v>7.9268292700000006E-2</v>
      </c>
      <c r="EP247">
        <v>0.15853658540000001</v>
      </c>
      <c r="EQ247">
        <v>9.7560975600000002E-2</v>
      </c>
      <c r="ER247">
        <v>0.45731707319999998</v>
      </c>
      <c r="ES247">
        <v>0.1158536585</v>
      </c>
      <c r="ET247">
        <v>0</v>
      </c>
      <c r="EU247">
        <v>1.8292682899999999E-2</v>
      </c>
      <c r="EV247">
        <v>6.0975609799999997E-2</v>
      </c>
      <c r="EW247">
        <v>8.5365853699999994E-2</v>
      </c>
      <c r="EX247">
        <v>3.65853659E-2</v>
      </c>
      <c r="EY247">
        <v>0.17682926830000001</v>
      </c>
      <c r="EZ247">
        <v>0.20121951220000001</v>
      </c>
      <c r="FA247">
        <v>0.31707317070000002</v>
      </c>
      <c r="FB247">
        <v>0.45731707319999998</v>
      </c>
      <c r="FC247">
        <v>0.30487804880000002</v>
      </c>
      <c r="FD247">
        <v>0.73780487800000005</v>
      </c>
      <c r="FE247">
        <v>0.68902439019999995</v>
      </c>
      <c r="FF247">
        <v>0.48170731709999998</v>
      </c>
      <c r="FG247">
        <v>0.33536585369999999</v>
      </c>
      <c r="FH247">
        <v>0.57926829270000002</v>
      </c>
      <c r="FI247">
        <v>1.8292682899999999E-2</v>
      </c>
      <c r="FJ247">
        <v>1.8292682899999999E-2</v>
      </c>
      <c r="FK247">
        <v>5.4878048800000002E-2</v>
      </c>
      <c r="FL247">
        <v>3.65853659E-2</v>
      </c>
      <c r="FM247">
        <v>6.0975609999999996E-3</v>
      </c>
      <c r="FN247">
        <v>6.0975609999999996E-3</v>
      </c>
      <c r="FO247">
        <v>1.2195121999999999E-2</v>
      </c>
      <c r="FP247">
        <v>6.0975609999999996E-3</v>
      </c>
      <c r="FQ247">
        <v>1.8292682899999999E-2</v>
      </c>
      <c r="FR247">
        <v>1.2195121999999999E-2</v>
      </c>
      <c r="FS247">
        <v>6.0975609799999997E-2</v>
      </c>
      <c r="FT247">
        <v>6.0975609799999997E-2</v>
      </c>
      <c r="FU247">
        <v>7.9268292700000006E-2</v>
      </c>
      <c r="FV247">
        <v>6.7073170700000004E-2</v>
      </c>
      <c r="FW247">
        <v>6.0975609799999997E-2</v>
      </c>
      <c r="FX247">
        <v>4.8780487800000001E-2</v>
      </c>
      <c r="FY247">
        <v>1.2195121999999999E-2</v>
      </c>
      <c r="FZ247">
        <v>1.8292682899999999E-2</v>
      </c>
      <c r="GA247">
        <v>5.4878048800000002E-2</v>
      </c>
      <c r="GB247">
        <v>4.26829268E-2</v>
      </c>
      <c r="GC247">
        <v>4.8780487800000001E-2</v>
      </c>
      <c r="GD247">
        <v>0.20121951220000001</v>
      </c>
      <c r="GE247">
        <v>0.14024390240000001</v>
      </c>
      <c r="GF247">
        <v>0.1036585366</v>
      </c>
      <c r="GG247">
        <v>0.15243902440000001</v>
      </c>
      <c r="GH247">
        <v>0.1219512195</v>
      </c>
      <c r="GI247">
        <v>0.17682926830000001</v>
      </c>
      <c r="GJ247">
        <v>2.9477124183000001</v>
      </c>
      <c r="GK247">
        <v>3.2532467532</v>
      </c>
      <c r="GL247">
        <v>3.2810457515999998</v>
      </c>
      <c r="GM247">
        <v>3.0993377483</v>
      </c>
      <c r="GN247">
        <v>3.1428571429000001</v>
      </c>
      <c r="GO247">
        <v>3.0592105262999998</v>
      </c>
      <c r="GP247">
        <v>0.43292682929999998</v>
      </c>
      <c r="GQ247">
        <v>0.38414634149999999</v>
      </c>
      <c r="GR247">
        <v>0.40853658539999999</v>
      </c>
      <c r="GS247">
        <v>0.35975609759999999</v>
      </c>
      <c r="GT247">
        <v>0.39634146339999998</v>
      </c>
      <c r="GU247">
        <v>0.37195121949999999</v>
      </c>
      <c r="GV247">
        <v>6.7073170700000004E-2</v>
      </c>
      <c r="GW247">
        <v>6.0975609799999997E-2</v>
      </c>
      <c r="GX247">
        <v>6.7073170700000004E-2</v>
      </c>
      <c r="GY247">
        <v>7.9268292700000006E-2</v>
      </c>
      <c r="GZ247">
        <v>0.1036585366</v>
      </c>
      <c r="HA247">
        <v>7.3170731700000005E-2</v>
      </c>
      <c r="HB247">
        <v>0.25</v>
      </c>
      <c r="HC247">
        <v>0.40243902440000001</v>
      </c>
      <c r="HD247">
        <v>0.40243902440000001</v>
      </c>
      <c r="HE247">
        <v>0.35365853660000002</v>
      </c>
      <c r="HF247">
        <v>0.33536585369999999</v>
      </c>
      <c r="HG247">
        <v>0.32926829270000002</v>
      </c>
      <c r="HH247" t="s">
        <v>1086</v>
      </c>
      <c r="HI247">
        <v>45</v>
      </c>
      <c r="HJ247">
        <v>164</v>
      </c>
      <c r="HK247">
        <v>241</v>
      </c>
      <c r="HL247" t="s">
        <v>142</v>
      </c>
      <c r="HM247">
        <v>614</v>
      </c>
      <c r="HN247">
        <v>0</v>
      </c>
    </row>
    <row r="248" spans="1:222" x14ac:dyDescent="0.25">
      <c r="A248">
        <v>609839</v>
      </c>
      <c r="B248" t="s">
        <v>143</v>
      </c>
      <c r="C248" t="s">
        <v>38</v>
      </c>
      <c r="D248" t="s">
        <v>67</v>
      </c>
      <c r="E248" s="151">
        <v>0.34</v>
      </c>
      <c r="F248">
        <v>83</v>
      </c>
      <c r="G248" t="s">
        <v>62</v>
      </c>
      <c r="H248">
        <v>93</v>
      </c>
      <c r="I248" t="s">
        <v>62</v>
      </c>
      <c r="J248">
        <v>74</v>
      </c>
      <c r="K248" t="s">
        <v>39</v>
      </c>
      <c r="L248">
        <v>8.76</v>
      </c>
      <c r="M248" t="s">
        <v>38</v>
      </c>
      <c r="N248">
        <v>34.451901565999997</v>
      </c>
      <c r="O248">
        <v>101</v>
      </c>
      <c r="P248">
        <v>101</v>
      </c>
      <c r="Q248">
        <v>0</v>
      </c>
      <c r="R248">
        <v>86</v>
      </c>
      <c r="S248">
        <v>0</v>
      </c>
      <c r="T248">
        <v>4</v>
      </c>
      <c r="U248">
        <v>0</v>
      </c>
      <c r="V248">
        <v>0</v>
      </c>
      <c r="W248">
        <v>3</v>
      </c>
      <c r="X248">
        <v>3</v>
      </c>
      <c r="Y248">
        <v>9.9009900999999997E-3</v>
      </c>
      <c r="Z248">
        <v>9.9009900999999997E-3</v>
      </c>
      <c r="AA248">
        <v>0</v>
      </c>
      <c r="AB248">
        <v>9.9009900999999997E-3</v>
      </c>
      <c r="AC248">
        <v>2.9702970299999999E-2</v>
      </c>
      <c r="AD248">
        <v>2.9702970299999999E-2</v>
      </c>
      <c r="AE248">
        <v>0</v>
      </c>
      <c r="AF248">
        <v>1.9801980199999999E-2</v>
      </c>
      <c r="AG248">
        <v>5.9405940599999998E-2</v>
      </c>
      <c r="AH248">
        <v>0.1188118812</v>
      </c>
      <c r="AI248">
        <v>0.1683168317</v>
      </c>
      <c r="AJ248">
        <v>0.21782178220000001</v>
      </c>
      <c r="AK248">
        <v>0.1188118812</v>
      </c>
      <c r="AL248">
        <v>0.26732673270000001</v>
      </c>
      <c r="AM248">
        <v>0.2079207921</v>
      </c>
      <c r="AN248">
        <v>0</v>
      </c>
      <c r="AO248">
        <v>0</v>
      </c>
      <c r="AP248">
        <v>9.9009900999999997E-3</v>
      </c>
      <c r="AQ248">
        <v>1.9801980199999999E-2</v>
      </c>
      <c r="AR248">
        <v>0</v>
      </c>
      <c r="AS248">
        <v>0.79207920789999997</v>
      </c>
      <c r="AT248">
        <v>0.77227722769999996</v>
      </c>
      <c r="AU248">
        <v>0.85148514850000001</v>
      </c>
      <c r="AV248">
        <v>0.64356435639999998</v>
      </c>
      <c r="AW248">
        <v>0.64356435639999998</v>
      </c>
      <c r="AX248">
        <v>3.7425742573999998</v>
      </c>
      <c r="AY248">
        <v>3.7524752475000001</v>
      </c>
      <c r="AZ248">
        <v>3.84</v>
      </c>
      <c r="BA248">
        <v>3.5757575758</v>
      </c>
      <c r="BB248">
        <v>3.4653465347000001</v>
      </c>
      <c r="BC248">
        <v>0</v>
      </c>
      <c r="BD248">
        <v>9.9009900999999997E-3</v>
      </c>
      <c r="BE248">
        <v>1.9801980199999999E-2</v>
      </c>
      <c r="BF248">
        <v>2.9702970299999999E-2</v>
      </c>
      <c r="BG248">
        <v>2.9702970299999999E-2</v>
      </c>
      <c r="BH248">
        <v>1.9801980199999999E-2</v>
      </c>
      <c r="BI248">
        <v>9.9009900999999997E-3</v>
      </c>
      <c r="BJ248">
        <v>1.9801980199999999E-2</v>
      </c>
      <c r="BK248">
        <v>1.9801980199999999E-2</v>
      </c>
      <c r="BL248">
        <v>4.9504950499999999E-2</v>
      </c>
      <c r="BM248">
        <v>4.9504950499999999E-2</v>
      </c>
      <c r="BN248">
        <v>4.9504950499999999E-2</v>
      </c>
      <c r="BO248">
        <v>3.9393939393999999</v>
      </c>
      <c r="BP248">
        <v>3.8712871287000001</v>
      </c>
      <c r="BQ248">
        <v>3.7623762375999998</v>
      </c>
      <c r="BR248">
        <v>3.7623762375999998</v>
      </c>
      <c r="BS248">
        <v>3.6930693069</v>
      </c>
      <c r="BT248">
        <v>3.7920792079000001</v>
      </c>
      <c r="BU248">
        <v>3.9603960399999999E-2</v>
      </c>
      <c r="BV248">
        <v>5.9405940599999998E-2</v>
      </c>
      <c r="BW248">
        <v>0.13861386140000001</v>
      </c>
      <c r="BX248">
        <v>4.9504950499999999E-2</v>
      </c>
      <c r="BY248">
        <v>0.1188118812</v>
      </c>
      <c r="BZ248">
        <v>4.9504950499999999E-2</v>
      </c>
      <c r="CA248">
        <v>1.9801980199999999E-2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0.93069306929999995</v>
      </c>
      <c r="CH248">
        <v>0.91089108910000005</v>
      </c>
      <c r="CI248">
        <v>0.82178217819999999</v>
      </c>
      <c r="CJ248">
        <v>0.87128712870000002</v>
      </c>
      <c r="CK248">
        <v>0.80198019799999998</v>
      </c>
      <c r="CL248">
        <v>0.88118811880000003</v>
      </c>
      <c r="CM248">
        <v>0.13861386140000001</v>
      </c>
      <c r="CN248">
        <v>3.9603960399999999E-2</v>
      </c>
      <c r="CO248">
        <v>2.9702970299999999E-2</v>
      </c>
      <c r="CP248">
        <v>2.9702970299999999E-2</v>
      </c>
      <c r="CQ248">
        <v>2.9702970299999999E-2</v>
      </c>
      <c r="CR248">
        <v>9.9009900999999997E-3</v>
      </c>
      <c r="CS248">
        <v>9.9009900999999997E-3</v>
      </c>
      <c r="CT248">
        <v>1.9801980199999999E-2</v>
      </c>
      <c r="CU248">
        <v>0.1089108911</v>
      </c>
      <c r="CV248">
        <v>2.9702970299999999E-2</v>
      </c>
      <c r="CW248">
        <v>9.9009900999999997E-3</v>
      </c>
      <c r="CX248">
        <v>1.9801980199999999E-2</v>
      </c>
      <c r="CY248">
        <v>1.9801980199999999E-2</v>
      </c>
      <c r="CZ248">
        <v>3.9603960399999999E-2</v>
      </c>
      <c r="DA248">
        <v>1.9801980199999999E-2</v>
      </c>
      <c r="DB248">
        <v>1.9801980199999999E-2</v>
      </c>
      <c r="DC248">
        <v>0.2079207921</v>
      </c>
      <c r="DD248">
        <v>6.9306930700000005E-2</v>
      </c>
      <c r="DE248">
        <v>0.1188118812</v>
      </c>
      <c r="DF248">
        <v>0.18811881189999999</v>
      </c>
      <c r="DG248">
        <v>0.18811881189999999</v>
      </c>
      <c r="DH248">
        <v>0.28712871290000003</v>
      </c>
      <c r="DI248">
        <v>0.1188118812</v>
      </c>
      <c r="DJ248">
        <v>0.21782178220000001</v>
      </c>
      <c r="DK248">
        <v>0.504950495</v>
      </c>
      <c r="DL248">
        <v>0.8316831683</v>
      </c>
      <c r="DM248">
        <v>0.81188118809999998</v>
      </c>
      <c r="DN248">
        <v>0.69306930690000002</v>
      </c>
      <c r="DO248">
        <v>0.72277227720000004</v>
      </c>
      <c r="DP248">
        <v>0.59405940589999995</v>
      </c>
      <c r="DQ248">
        <v>0.80198019799999998</v>
      </c>
      <c r="DR248">
        <v>0.69306930690000002</v>
      </c>
      <c r="DS248">
        <v>3.9603960399999999E-2</v>
      </c>
      <c r="DT248">
        <v>2.9702970299999999E-2</v>
      </c>
      <c r="DU248">
        <v>2.9702970299999999E-2</v>
      </c>
      <c r="DV248">
        <v>6.9306930700000005E-2</v>
      </c>
      <c r="DW248">
        <v>3.9603960399999999E-2</v>
      </c>
      <c r="DX248">
        <v>6.9306930700000005E-2</v>
      </c>
      <c r="DY248">
        <v>4.9504950499999999E-2</v>
      </c>
      <c r="DZ248">
        <v>4.9504950499999999E-2</v>
      </c>
      <c r="EA248">
        <v>3.1237113401999999</v>
      </c>
      <c r="EB248">
        <v>3.7448979591999998</v>
      </c>
      <c r="EC248">
        <v>3.7653061224000002</v>
      </c>
      <c r="ED248">
        <v>3.6595744681000002</v>
      </c>
      <c r="EE248">
        <v>3.6701030927999998</v>
      </c>
      <c r="EF248">
        <v>3.5744680850999999</v>
      </c>
      <c r="EG248">
        <v>3.8020833333000001</v>
      </c>
      <c r="EH248">
        <v>3.6666666666999999</v>
      </c>
      <c r="EI248">
        <v>9.9009900999999997E-3</v>
      </c>
      <c r="EJ248">
        <v>9.9009900999999997E-3</v>
      </c>
      <c r="EK248">
        <v>0</v>
      </c>
      <c r="EL248">
        <v>1.9801980199999999E-2</v>
      </c>
      <c r="EM248">
        <v>1.9801980199999999E-2</v>
      </c>
      <c r="EN248">
        <v>2.9702970299999999E-2</v>
      </c>
      <c r="EO248">
        <v>5.9405940599999998E-2</v>
      </c>
      <c r="EP248">
        <v>0.1683168317</v>
      </c>
      <c r="EQ248">
        <v>0.1188118812</v>
      </c>
      <c r="ER248">
        <v>0.48514851489999999</v>
      </c>
      <c r="ES248">
        <v>7.9207920799999998E-2</v>
      </c>
      <c r="ET248">
        <v>1.9801980199999999E-2</v>
      </c>
      <c r="EU248">
        <v>1.9801980199999999E-2</v>
      </c>
      <c r="EV248">
        <v>3.9603960399999999E-2</v>
      </c>
      <c r="EW248">
        <v>2.9702970299999999E-2</v>
      </c>
      <c r="EX248">
        <v>3.9603960399999999E-2</v>
      </c>
      <c r="EY248">
        <v>0.18811881189999999</v>
      </c>
      <c r="EZ248">
        <v>0.1584158416</v>
      </c>
      <c r="FA248">
        <v>0.29702970299999998</v>
      </c>
      <c r="FB248">
        <v>0.3366336634</v>
      </c>
      <c r="FC248">
        <v>0.2475247525</v>
      </c>
      <c r="FD248">
        <v>0.69306930690000002</v>
      </c>
      <c r="FE248">
        <v>0.58415841580000005</v>
      </c>
      <c r="FF248">
        <v>0.48514851489999999</v>
      </c>
      <c r="FG248">
        <v>0.44554455450000002</v>
      </c>
      <c r="FH248">
        <v>0.58415841580000005</v>
      </c>
      <c r="FI248">
        <v>4.9504950499999999E-2</v>
      </c>
      <c r="FJ248">
        <v>0.1584158416</v>
      </c>
      <c r="FK248">
        <v>7.9207920799999998E-2</v>
      </c>
      <c r="FL248">
        <v>9.9009900999999997E-2</v>
      </c>
      <c r="FM248">
        <v>7.9207920799999998E-2</v>
      </c>
      <c r="FN248">
        <v>9.9009900999999997E-3</v>
      </c>
      <c r="FO248">
        <v>3.9603960399999999E-2</v>
      </c>
      <c r="FP248">
        <v>3.9603960399999999E-2</v>
      </c>
      <c r="FQ248">
        <v>4.9504950499999999E-2</v>
      </c>
      <c r="FR248">
        <v>9.9009900999999997E-3</v>
      </c>
      <c r="FS248">
        <v>3.9603960399999999E-2</v>
      </c>
      <c r="FT248">
        <v>3.9603960399999999E-2</v>
      </c>
      <c r="FU248">
        <v>5.9405940599999998E-2</v>
      </c>
      <c r="FV248">
        <v>3.9603960399999999E-2</v>
      </c>
      <c r="FW248">
        <v>3.9603960399999999E-2</v>
      </c>
      <c r="FX248">
        <v>1.9801980199999999E-2</v>
      </c>
      <c r="FY248">
        <v>2.9702970299999999E-2</v>
      </c>
      <c r="FZ248">
        <v>1.9801980199999999E-2</v>
      </c>
      <c r="GA248">
        <v>4.9504950499999999E-2</v>
      </c>
      <c r="GB248">
        <v>1.9801980199999999E-2</v>
      </c>
      <c r="GC248">
        <v>1.9801980199999999E-2</v>
      </c>
      <c r="GD248">
        <v>0.17821782180000001</v>
      </c>
      <c r="GE248">
        <v>0.1188118812</v>
      </c>
      <c r="GF248">
        <v>7.9207920799999998E-2</v>
      </c>
      <c r="GG248">
        <v>9.9009900999999997E-2</v>
      </c>
      <c r="GH248">
        <v>0.1287128713</v>
      </c>
      <c r="GI248">
        <v>0.1188118812</v>
      </c>
      <c r="GJ248">
        <v>3.0842105263000001</v>
      </c>
      <c r="GK248">
        <v>3.2736842104999999</v>
      </c>
      <c r="GL248">
        <v>3.3775510203999999</v>
      </c>
      <c r="GM248">
        <v>3.3125</v>
      </c>
      <c r="GN248">
        <v>3.2736842104999999</v>
      </c>
      <c r="GO248">
        <v>3.3645833333000001</v>
      </c>
      <c r="GP248">
        <v>0.44554455450000002</v>
      </c>
      <c r="GQ248">
        <v>0.35643564360000002</v>
      </c>
      <c r="GR248">
        <v>0.38613861389999998</v>
      </c>
      <c r="GS248">
        <v>0.30693069309999998</v>
      </c>
      <c r="GT248">
        <v>0.36633663370000003</v>
      </c>
      <c r="GU248">
        <v>0.30693069309999998</v>
      </c>
      <c r="GV248">
        <v>5.9405940599999998E-2</v>
      </c>
      <c r="GW248">
        <v>5.9405940599999998E-2</v>
      </c>
      <c r="GX248">
        <v>2.9702970299999999E-2</v>
      </c>
      <c r="GY248">
        <v>4.9504950499999999E-2</v>
      </c>
      <c r="GZ248">
        <v>5.9405940599999998E-2</v>
      </c>
      <c r="HA248">
        <v>4.9504950499999999E-2</v>
      </c>
      <c r="HB248">
        <v>0.29702970299999998</v>
      </c>
      <c r="HC248">
        <v>0.43564356440000002</v>
      </c>
      <c r="HD248">
        <v>0.48514851489999999</v>
      </c>
      <c r="HE248">
        <v>0.495049505</v>
      </c>
      <c r="HF248">
        <v>0.42574257430000001</v>
      </c>
      <c r="HG248">
        <v>0.504950495</v>
      </c>
      <c r="HH248" t="s">
        <v>1087</v>
      </c>
      <c r="HI248">
        <v>34</v>
      </c>
      <c r="HJ248">
        <v>101</v>
      </c>
      <c r="HK248">
        <v>154</v>
      </c>
      <c r="HL248" t="s">
        <v>143</v>
      </c>
      <c r="HM248">
        <v>447</v>
      </c>
      <c r="HN248">
        <v>5</v>
      </c>
    </row>
    <row r="249" spans="1:222" x14ac:dyDescent="0.25">
      <c r="A249">
        <v>609842</v>
      </c>
      <c r="B249" t="s">
        <v>144</v>
      </c>
      <c r="C249" t="s">
        <v>38</v>
      </c>
      <c r="D249" t="s">
        <v>47</v>
      </c>
      <c r="E249" s="151">
        <v>0.56999999999999995</v>
      </c>
      <c r="F249">
        <v>41</v>
      </c>
      <c r="G249" t="s">
        <v>40</v>
      </c>
      <c r="H249">
        <v>72</v>
      </c>
      <c r="I249" t="s">
        <v>39</v>
      </c>
      <c r="J249">
        <v>51</v>
      </c>
      <c r="K249" t="s">
        <v>40</v>
      </c>
      <c r="L249">
        <v>8.43</v>
      </c>
      <c r="M249" t="s">
        <v>38</v>
      </c>
      <c r="N249">
        <v>57.011070111000002</v>
      </c>
      <c r="O249">
        <v>336</v>
      </c>
      <c r="P249">
        <v>336</v>
      </c>
      <c r="Q249">
        <v>2</v>
      </c>
      <c r="R249">
        <v>4</v>
      </c>
      <c r="S249">
        <v>2</v>
      </c>
      <c r="T249">
        <v>314</v>
      </c>
      <c r="U249">
        <v>0</v>
      </c>
      <c r="V249">
        <v>0</v>
      </c>
      <c r="W249">
        <v>1</v>
      </c>
      <c r="X249">
        <v>2</v>
      </c>
      <c r="Y249">
        <v>1.7857142900000001E-2</v>
      </c>
      <c r="Z249">
        <v>1.48809524E-2</v>
      </c>
      <c r="AA249">
        <v>2.9761904999999998E-3</v>
      </c>
      <c r="AB249">
        <v>8.9285713999999999E-3</v>
      </c>
      <c r="AC249">
        <v>7.7380952399999994E-2</v>
      </c>
      <c r="AD249">
        <v>4.4642857100000002E-2</v>
      </c>
      <c r="AE249">
        <v>7.1428571400000002E-2</v>
      </c>
      <c r="AF249">
        <v>4.7619047599999999E-2</v>
      </c>
      <c r="AG249">
        <v>0.1279761905</v>
      </c>
      <c r="AH249">
        <v>0.13988095240000001</v>
      </c>
      <c r="AI249">
        <v>0.375</v>
      </c>
      <c r="AJ249">
        <v>0.43452380950000002</v>
      </c>
      <c r="AK249">
        <v>0.2619047619</v>
      </c>
      <c r="AL249">
        <v>0.34523809519999998</v>
      </c>
      <c r="AM249">
        <v>0.36904761899999999</v>
      </c>
      <c r="AN249">
        <v>3.2738095199999998E-2</v>
      </c>
      <c r="AO249">
        <v>4.4642857100000002E-2</v>
      </c>
      <c r="AP249">
        <v>4.16666667E-2</v>
      </c>
      <c r="AQ249">
        <v>5.0595238100000002E-2</v>
      </c>
      <c r="AR249">
        <v>3.8690476199999997E-2</v>
      </c>
      <c r="AS249">
        <v>0.52976190479999996</v>
      </c>
      <c r="AT249">
        <v>0.43452380950000002</v>
      </c>
      <c r="AU249">
        <v>0.64583333330000003</v>
      </c>
      <c r="AV249">
        <v>0.46726190480000002</v>
      </c>
      <c r="AW249">
        <v>0.375</v>
      </c>
      <c r="AX249">
        <v>3.4646153846000001</v>
      </c>
      <c r="AY249">
        <v>3.3489096573000001</v>
      </c>
      <c r="AZ249">
        <v>3.6180124224000001</v>
      </c>
      <c r="BA249">
        <v>3.3385579936999998</v>
      </c>
      <c r="BB249">
        <v>3.0835913313000001</v>
      </c>
      <c r="BC249">
        <v>5.9523809999999996E-3</v>
      </c>
      <c r="BD249">
        <v>8.9285713999999999E-3</v>
      </c>
      <c r="BE249">
        <v>2.9761904999999998E-3</v>
      </c>
      <c r="BF249">
        <v>1.48809524E-2</v>
      </c>
      <c r="BG249">
        <v>3.2738095199999998E-2</v>
      </c>
      <c r="BH249">
        <v>1.7857142900000001E-2</v>
      </c>
      <c r="BI249">
        <v>5.9523809999999996E-3</v>
      </c>
      <c r="BJ249">
        <v>1.48809524E-2</v>
      </c>
      <c r="BK249">
        <v>1.7857142900000001E-2</v>
      </c>
      <c r="BL249">
        <v>3.5714285700000001E-2</v>
      </c>
      <c r="BM249">
        <v>5.6547619E-2</v>
      </c>
      <c r="BN249">
        <v>2.3809523799999999E-2</v>
      </c>
      <c r="BO249">
        <v>3.8593272171000002</v>
      </c>
      <c r="BP249">
        <v>3.7685185185000001</v>
      </c>
      <c r="BQ249">
        <v>3.7507788162</v>
      </c>
      <c r="BR249">
        <v>3.6550632910999998</v>
      </c>
      <c r="BS249">
        <v>3.5492063491999999</v>
      </c>
      <c r="BT249">
        <v>3.6428571429000001</v>
      </c>
      <c r="BU249">
        <v>0.1071428571</v>
      </c>
      <c r="BV249">
        <v>0.16666666669999999</v>
      </c>
      <c r="BW249">
        <v>0.19345238100000001</v>
      </c>
      <c r="BX249">
        <v>0.20833333330000001</v>
      </c>
      <c r="BY249">
        <v>0.21130952380000001</v>
      </c>
      <c r="BZ249">
        <v>0.2410714286</v>
      </c>
      <c r="CA249">
        <v>2.6785714299999999E-2</v>
      </c>
      <c r="CB249">
        <v>3.5714285700000001E-2</v>
      </c>
      <c r="CC249">
        <v>4.4642857100000002E-2</v>
      </c>
      <c r="CD249">
        <v>5.9523809499999997E-2</v>
      </c>
      <c r="CE249">
        <v>6.25E-2</v>
      </c>
      <c r="CF249">
        <v>4.16666667E-2</v>
      </c>
      <c r="CG249">
        <v>0.85416666669999997</v>
      </c>
      <c r="CH249">
        <v>0.77380952380000001</v>
      </c>
      <c r="CI249">
        <v>0.74107142859999997</v>
      </c>
      <c r="CJ249">
        <v>0.68154761900000005</v>
      </c>
      <c r="CK249">
        <v>0.6369047619</v>
      </c>
      <c r="CL249">
        <v>0.6755952381</v>
      </c>
      <c r="CM249">
        <v>0.125</v>
      </c>
      <c r="CN249">
        <v>1.19047619E-2</v>
      </c>
      <c r="CO249">
        <v>8.9285713999999999E-3</v>
      </c>
      <c r="CP249">
        <v>1.19047619E-2</v>
      </c>
      <c r="CQ249">
        <v>8.9285713999999999E-3</v>
      </c>
      <c r="CR249">
        <v>1.7857142900000001E-2</v>
      </c>
      <c r="CS249">
        <v>1.48809524E-2</v>
      </c>
      <c r="CT249">
        <v>1.7857142900000001E-2</v>
      </c>
      <c r="CU249">
        <v>0.19345238100000001</v>
      </c>
      <c r="CV249">
        <v>5.9523809499999997E-2</v>
      </c>
      <c r="CW249">
        <v>3.2738095199999998E-2</v>
      </c>
      <c r="CX249">
        <v>4.16666667E-2</v>
      </c>
      <c r="CY249">
        <v>6.25E-2</v>
      </c>
      <c r="CZ249">
        <v>7.4404761900000005E-2</v>
      </c>
      <c r="DA249">
        <v>3.2738095199999998E-2</v>
      </c>
      <c r="DB249">
        <v>7.1428571400000002E-2</v>
      </c>
      <c r="DC249">
        <v>0.31547619049999998</v>
      </c>
      <c r="DD249">
        <v>0.33630952380000001</v>
      </c>
      <c r="DE249">
        <v>0.31547619049999998</v>
      </c>
      <c r="DF249">
        <v>0.34226190480000002</v>
      </c>
      <c r="DG249">
        <v>0.40178571429999999</v>
      </c>
      <c r="DH249">
        <v>0.41369047619999999</v>
      </c>
      <c r="DI249">
        <v>0.3244047619</v>
      </c>
      <c r="DJ249">
        <v>0.3005952381</v>
      </c>
      <c r="DK249">
        <v>0.22916666669999999</v>
      </c>
      <c r="DL249">
        <v>0.47619047619999999</v>
      </c>
      <c r="DM249">
        <v>0.5119047619</v>
      </c>
      <c r="DN249">
        <v>0.46130952380000001</v>
      </c>
      <c r="DO249">
        <v>0.39880952380000001</v>
      </c>
      <c r="DP249">
        <v>0.35416666670000002</v>
      </c>
      <c r="DQ249">
        <v>0.49107142860000003</v>
      </c>
      <c r="DR249">
        <v>0.46726190480000002</v>
      </c>
      <c r="DS249">
        <v>0.1369047619</v>
      </c>
      <c r="DT249">
        <v>0.1160714286</v>
      </c>
      <c r="DU249">
        <v>0.13095238100000001</v>
      </c>
      <c r="DV249">
        <v>0.14285714290000001</v>
      </c>
      <c r="DW249">
        <v>0.1279761905</v>
      </c>
      <c r="DX249">
        <v>0.13988095240000001</v>
      </c>
      <c r="DY249">
        <v>0.1369047619</v>
      </c>
      <c r="DZ249">
        <v>0.14285714290000001</v>
      </c>
      <c r="EA249">
        <v>2.7517241379000001</v>
      </c>
      <c r="EB249">
        <v>3.4444444444000002</v>
      </c>
      <c r="EC249">
        <v>3.5308219178</v>
      </c>
      <c r="ED249">
        <v>3.4618055555999998</v>
      </c>
      <c r="EE249">
        <v>3.3651877133000001</v>
      </c>
      <c r="EF249">
        <v>3.2837370242000001</v>
      </c>
      <c r="EG249">
        <v>3.4965517241000001</v>
      </c>
      <c r="EH249">
        <v>3.4201388889</v>
      </c>
      <c r="EI249">
        <v>2.3809523799999999E-2</v>
      </c>
      <c r="EJ249">
        <v>8.9285713999999999E-3</v>
      </c>
      <c r="EK249">
        <v>5.9523809999999996E-3</v>
      </c>
      <c r="EL249">
        <v>1.7857142900000001E-2</v>
      </c>
      <c r="EM249">
        <v>4.16666667E-2</v>
      </c>
      <c r="EN249">
        <v>2.08333333E-2</v>
      </c>
      <c r="EO249">
        <v>5.6547619E-2</v>
      </c>
      <c r="EP249">
        <v>0.11904761899999999</v>
      </c>
      <c r="EQ249">
        <v>0.15773809520000001</v>
      </c>
      <c r="ER249">
        <v>0.36904761899999999</v>
      </c>
      <c r="ES249">
        <v>0.1785714286</v>
      </c>
      <c r="ET249">
        <v>2.9761904999999998E-3</v>
      </c>
      <c r="EU249">
        <v>8.9285713999999999E-3</v>
      </c>
      <c r="EV249">
        <v>2.6785714299999999E-2</v>
      </c>
      <c r="EW249">
        <v>0.1011904762</v>
      </c>
      <c r="EX249">
        <v>1.48809524E-2</v>
      </c>
      <c r="EY249">
        <v>0.33035714290000001</v>
      </c>
      <c r="EZ249">
        <v>0.34821428570000001</v>
      </c>
      <c r="FA249">
        <v>0.32738095239999998</v>
      </c>
      <c r="FB249">
        <v>0.36904761899999999</v>
      </c>
      <c r="FC249">
        <v>0.37202380950000002</v>
      </c>
      <c r="FD249">
        <v>0.49107142860000003</v>
      </c>
      <c r="FE249">
        <v>0.44642857139999997</v>
      </c>
      <c r="FF249">
        <v>0.43452380950000002</v>
      </c>
      <c r="FG249">
        <v>0.3125</v>
      </c>
      <c r="FH249">
        <v>0.42857142860000003</v>
      </c>
      <c r="FI249">
        <v>2.6785714299999999E-2</v>
      </c>
      <c r="FJ249">
        <v>4.7619047599999999E-2</v>
      </c>
      <c r="FK249">
        <v>5.9523809499999997E-2</v>
      </c>
      <c r="FL249">
        <v>6.25E-2</v>
      </c>
      <c r="FM249">
        <v>3.2738095199999998E-2</v>
      </c>
      <c r="FN249">
        <v>2.3809523799999999E-2</v>
      </c>
      <c r="FO249">
        <v>2.08333333E-2</v>
      </c>
      <c r="FP249">
        <v>1.7857142900000001E-2</v>
      </c>
      <c r="FQ249">
        <v>2.08333333E-2</v>
      </c>
      <c r="FR249">
        <v>1.7857142900000001E-2</v>
      </c>
      <c r="FS249">
        <v>0.125</v>
      </c>
      <c r="FT249">
        <v>0.1279761905</v>
      </c>
      <c r="FU249">
        <v>0.1339285714</v>
      </c>
      <c r="FV249">
        <v>0.1339285714</v>
      </c>
      <c r="FW249">
        <v>0.1339285714</v>
      </c>
      <c r="FX249">
        <v>2.6785714299999999E-2</v>
      </c>
      <c r="FY249">
        <v>2.9761904999999998E-3</v>
      </c>
      <c r="FZ249">
        <v>2.9761904999999998E-3</v>
      </c>
      <c r="GA249">
        <v>3.8690476199999997E-2</v>
      </c>
      <c r="GB249">
        <v>1.7857142900000001E-2</v>
      </c>
      <c r="GC249">
        <v>8.9285713999999999E-3</v>
      </c>
      <c r="GD249">
        <v>0.1071428571</v>
      </c>
      <c r="GE249">
        <v>8.6309523799999996E-2</v>
      </c>
      <c r="GF249">
        <v>8.9285714299999999E-2</v>
      </c>
      <c r="GG249">
        <v>8.0357142899999998E-2</v>
      </c>
      <c r="GH249">
        <v>9.2261904800000002E-2</v>
      </c>
      <c r="GI249">
        <v>7.1428571400000002E-2</v>
      </c>
      <c r="GJ249">
        <v>3.0944055944</v>
      </c>
      <c r="GK249">
        <v>3.2746478873</v>
      </c>
      <c r="GL249">
        <v>3.2857142857000001</v>
      </c>
      <c r="GM249">
        <v>3.2210526316000001</v>
      </c>
      <c r="GN249">
        <v>3.2150537633999998</v>
      </c>
      <c r="GO249">
        <v>3.3344947734999999</v>
      </c>
      <c r="GP249">
        <v>0.47619047619999999</v>
      </c>
      <c r="GQ249">
        <v>0.43154761899999999</v>
      </c>
      <c r="GR249">
        <v>0.42261904760000002</v>
      </c>
      <c r="GS249">
        <v>0.38392857139999997</v>
      </c>
      <c r="GT249">
        <v>0.41369047619999999</v>
      </c>
      <c r="GU249">
        <v>0.39880952380000001</v>
      </c>
      <c r="GV249">
        <v>0.14880952380000001</v>
      </c>
      <c r="GW249">
        <v>0.15476190479999999</v>
      </c>
      <c r="GX249">
        <v>0.14583333330000001</v>
      </c>
      <c r="GY249">
        <v>0.15178571430000001</v>
      </c>
      <c r="GZ249">
        <v>0.16964285709999999</v>
      </c>
      <c r="HA249">
        <v>0.14583333330000001</v>
      </c>
      <c r="HB249">
        <v>0.2410714286</v>
      </c>
      <c r="HC249">
        <v>0.3244047619</v>
      </c>
      <c r="HD249">
        <v>0.33928571429999999</v>
      </c>
      <c r="HE249">
        <v>0.34523809519999998</v>
      </c>
      <c r="HF249">
        <v>0.30654761899999999</v>
      </c>
      <c r="HG249">
        <v>0.375</v>
      </c>
      <c r="HH249" t="s">
        <v>1088</v>
      </c>
      <c r="HI249">
        <v>57</v>
      </c>
      <c r="HJ249">
        <v>336</v>
      </c>
      <c r="HK249">
        <v>618</v>
      </c>
      <c r="HL249" t="s">
        <v>144</v>
      </c>
      <c r="HM249">
        <v>1084</v>
      </c>
      <c r="HN249">
        <v>11</v>
      </c>
    </row>
    <row r="250" spans="1:222" x14ac:dyDescent="0.25">
      <c r="A250">
        <v>609844</v>
      </c>
      <c r="B250" t="s">
        <v>145</v>
      </c>
      <c r="C250" t="s">
        <v>38</v>
      </c>
      <c r="D250" t="s">
        <v>109</v>
      </c>
      <c r="E250" s="151">
        <v>0.39</v>
      </c>
      <c r="F250">
        <v>62</v>
      </c>
      <c r="G250" t="s">
        <v>39</v>
      </c>
      <c r="H250">
        <v>77</v>
      </c>
      <c r="I250" t="s">
        <v>39</v>
      </c>
      <c r="J250">
        <v>73</v>
      </c>
      <c r="K250" t="s">
        <v>39</v>
      </c>
      <c r="L250">
        <v>8.4499999999999993</v>
      </c>
      <c r="M250" t="s">
        <v>38</v>
      </c>
      <c r="N250">
        <v>39.215686275000003</v>
      </c>
      <c r="O250">
        <v>83</v>
      </c>
      <c r="P250">
        <v>83</v>
      </c>
      <c r="Q250">
        <v>0</v>
      </c>
      <c r="R250">
        <v>77</v>
      </c>
      <c r="S250">
        <v>0</v>
      </c>
      <c r="T250">
        <v>3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1.20481928E-2</v>
      </c>
      <c r="AB250">
        <v>0</v>
      </c>
      <c r="AC250">
        <v>6.02409639E-2</v>
      </c>
      <c r="AD250">
        <v>4.8192771099999997E-2</v>
      </c>
      <c r="AE250">
        <v>4.8192771099999997E-2</v>
      </c>
      <c r="AF250">
        <v>6.02409639E-2</v>
      </c>
      <c r="AG250">
        <v>0.13253012049999999</v>
      </c>
      <c r="AH250">
        <v>0.14457831330000001</v>
      </c>
      <c r="AI250">
        <v>0.22891566269999999</v>
      </c>
      <c r="AJ250">
        <v>0.25301204820000001</v>
      </c>
      <c r="AK250">
        <v>0.16867469879999999</v>
      </c>
      <c r="AL250">
        <v>0.24096385540000001</v>
      </c>
      <c r="AM250">
        <v>0.24096385540000001</v>
      </c>
      <c r="AN250">
        <v>1.20481928E-2</v>
      </c>
      <c r="AO250">
        <v>1.20481928E-2</v>
      </c>
      <c r="AP250">
        <v>2.4096385500000001E-2</v>
      </c>
      <c r="AQ250">
        <v>0</v>
      </c>
      <c r="AR250">
        <v>1.20481928E-2</v>
      </c>
      <c r="AS250">
        <v>0.71084337350000004</v>
      </c>
      <c r="AT250">
        <v>0.686746988</v>
      </c>
      <c r="AU250">
        <v>0.73493975899999997</v>
      </c>
      <c r="AV250">
        <v>0.6265060241</v>
      </c>
      <c r="AW250">
        <v>0.54216867469999996</v>
      </c>
      <c r="AX250">
        <v>3.6707317072999999</v>
      </c>
      <c r="AY250">
        <v>3.6463414634000002</v>
      </c>
      <c r="AZ250">
        <v>3.6666666666999999</v>
      </c>
      <c r="BA250">
        <v>3.4939759036</v>
      </c>
      <c r="BB250">
        <v>3.2804878048999999</v>
      </c>
      <c r="BC250">
        <v>0</v>
      </c>
      <c r="BD250">
        <v>0</v>
      </c>
      <c r="BE250">
        <v>1.20481928E-2</v>
      </c>
      <c r="BF250">
        <v>0</v>
      </c>
      <c r="BG250">
        <v>2.4096385500000001E-2</v>
      </c>
      <c r="BH250">
        <v>1.20481928E-2</v>
      </c>
      <c r="BI250">
        <v>3.6144578300000001E-2</v>
      </c>
      <c r="BJ250">
        <v>3.6144578300000001E-2</v>
      </c>
      <c r="BK250">
        <v>7.2289156600000001E-2</v>
      </c>
      <c r="BL250">
        <v>9.6385542199999993E-2</v>
      </c>
      <c r="BM250">
        <v>4.8192771099999997E-2</v>
      </c>
      <c r="BN250">
        <v>8.4337349399999997E-2</v>
      </c>
      <c r="BO250">
        <v>3.8536585365999998</v>
      </c>
      <c r="BP250">
        <v>3.7777777777999999</v>
      </c>
      <c r="BQ250">
        <v>3.6329113924000001</v>
      </c>
      <c r="BR250">
        <v>3.7160493827000001</v>
      </c>
      <c r="BS250">
        <v>3.7250000000000001</v>
      </c>
      <c r="BT250">
        <v>3.7073170732</v>
      </c>
      <c r="BU250">
        <v>7.2289156600000001E-2</v>
      </c>
      <c r="BV250">
        <v>0.14457831330000001</v>
      </c>
      <c r="BW250">
        <v>0.16867469879999999</v>
      </c>
      <c r="BX250">
        <v>8.4337349399999997E-2</v>
      </c>
      <c r="BY250">
        <v>9.6385542199999993E-2</v>
      </c>
      <c r="BZ250">
        <v>8.4337349399999997E-2</v>
      </c>
      <c r="CA250">
        <v>1.20481928E-2</v>
      </c>
      <c r="CB250">
        <v>2.4096385500000001E-2</v>
      </c>
      <c r="CC250">
        <v>4.8192771099999997E-2</v>
      </c>
      <c r="CD250">
        <v>2.4096385500000001E-2</v>
      </c>
      <c r="CE250">
        <v>3.6144578300000001E-2</v>
      </c>
      <c r="CF250">
        <v>1.20481928E-2</v>
      </c>
      <c r="CG250">
        <v>0.87951807230000001</v>
      </c>
      <c r="CH250">
        <v>0.79518072289999997</v>
      </c>
      <c r="CI250">
        <v>0.69879518070000002</v>
      </c>
      <c r="CJ250">
        <v>0.79518072289999997</v>
      </c>
      <c r="CK250">
        <v>0.79518072289999997</v>
      </c>
      <c r="CL250">
        <v>0.80722891569999999</v>
      </c>
      <c r="CM250">
        <v>0.25301204820000001</v>
      </c>
      <c r="CN250">
        <v>1.20481928E-2</v>
      </c>
      <c r="CO250">
        <v>1.20481928E-2</v>
      </c>
      <c r="CP250">
        <v>3.6144578300000001E-2</v>
      </c>
      <c r="CQ250">
        <v>3.6144578300000001E-2</v>
      </c>
      <c r="CR250">
        <v>1.20481928E-2</v>
      </c>
      <c r="CS250">
        <v>0</v>
      </c>
      <c r="CT250">
        <v>3.6144578300000001E-2</v>
      </c>
      <c r="CU250">
        <v>0.2048192771</v>
      </c>
      <c r="CV250">
        <v>9.6385542199999993E-2</v>
      </c>
      <c r="CW250">
        <v>6.02409639E-2</v>
      </c>
      <c r="CX250">
        <v>7.2289156600000001E-2</v>
      </c>
      <c r="CY250">
        <v>8.4337349399999997E-2</v>
      </c>
      <c r="CZ250">
        <v>0.1204819277</v>
      </c>
      <c r="DA250">
        <v>9.6385542199999993E-2</v>
      </c>
      <c r="DB250">
        <v>0.13253012049999999</v>
      </c>
      <c r="DC250">
        <v>0.16867469879999999</v>
      </c>
      <c r="DD250">
        <v>0.2048192771</v>
      </c>
      <c r="DE250">
        <v>0.19277108430000001</v>
      </c>
      <c r="DF250">
        <v>0.27710843369999999</v>
      </c>
      <c r="DG250">
        <v>0.28915662650000001</v>
      </c>
      <c r="DH250">
        <v>0.26506024099999997</v>
      </c>
      <c r="DI250">
        <v>0.19277108430000001</v>
      </c>
      <c r="DJ250">
        <v>0.24096385540000001</v>
      </c>
      <c r="DK250">
        <v>0.32530120480000002</v>
      </c>
      <c r="DL250">
        <v>0.66265060239999996</v>
      </c>
      <c r="DM250">
        <v>0.686746988</v>
      </c>
      <c r="DN250">
        <v>0.59036144580000005</v>
      </c>
      <c r="DO250">
        <v>0.54216867469999996</v>
      </c>
      <c r="DP250">
        <v>0.5662650602</v>
      </c>
      <c r="DQ250">
        <v>0.67469879519999998</v>
      </c>
      <c r="DR250">
        <v>0.55421686749999999</v>
      </c>
      <c r="DS250">
        <v>4.8192771099999997E-2</v>
      </c>
      <c r="DT250">
        <v>2.4096385500000001E-2</v>
      </c>
      <c r="DU250">
        <v>4.8192771099999997E-2</v>
      </c>
      <c r="DV250">
        <v>2.4096385500000001E-2</v>
      </c>
      <c r="DW250">
        <v>4.8192771099999997E-2</v>
      </c>
      <c r="DX250">
        <v>3.6144578300000001E-2</v>
      </c>
      <c r="DY250">
        <v>3.6144578300000001E-2</v>
      </c>
      <c r="DZ250">
        <v>3.6144578300000001E-2</v>
      </c>
      <c r="EA250">
        <v>2.5949367089000002</v>
      </c>
      <c r="EB250">
        <v>3.5555555555999998</v>
      </c>
      <c r="EC250">
        <v>3.6329113924000001</v>
      </c>
      <c r="ED250">
        <v>3.4567901234999998</v>
      </c>
      <c r="EE250">
        <v>3.4050632910999998</v>
      </c>
      <c r="EF250">
        <v>3.4375</v>
      </c>
      <c r="EG250">
        <v>3.6</v>
      </c>
      <c r="EH250">
        <v>3.3624999999999998</v>
      </c>
      <c r="EI250">
        <v>3.6144578300000001E-2</v>
      </c>
      <c r="EJ250">
        <v>0</v>
      </c>
      <c r="EK250">
        <v>0</v>
      </c>
      <c r="EL250">
        <v>1.20481928E-2</v>
      </c>
      <c r="EM250">
        <v>4.8192771099999997E-2</v>
      </c>
      <c r="EN250">
        <v>3.6144578300000001E-2</v>
      </c>
      <c r="EO250">
        <v>4.8192771099999997E-2</v>
      </c>
      <c r="EP250">
        <v>0.14457831330000001</v>
      </c>
      <c r="EQ250">
        <v>0.1084337349</v>
      </c>
      <c r="ER250">
        <v>0.42168674699999997</v>
      </c>
      <c r="ES250">
        <v>0.14457831330000001</v>
      </c>
      <c r="ET250">
        <v>0</v>
      </c>
      <c r="EU250">
        <v>0</v>
      </c>
      <c r="EV250">
        <v>0</v>
      </c>
      <c r="EW250">
        <v>4.8192771099999997E-2</v>
      </c>
      <c r="EX250">
        <v>0</v>
      </c>
      <c r="EY250">
        <v>0.30120481929999998</v>
      </c>
      <c r="EZ250">
        <v>0.32530120480000002</v>
      </c>
      <c r="FA250">
        <v>0.32530120480000002</v>
      </c>
      <c r="FB250">
        <v>0.3734939759</v>
      </c>
      <c r="FC250">
        <v>0.28915662650000001</v>
      </c>
      <c r="FD250">
        <v>0.63855421690000003</v>
      </c>
      <c r="FE250">
        <v>0.60240963859999996</v>
      </c>
      <c r="FF250">
        <v>0.59036144580000005</v>
      </c>
      <c r="FG250">
        <v>0.48192771080000002</v>
      </c>
      <c r="FH250">
        <v>0.65060240960000004</v>
      </c>
      <c r="FI250">
        <v>2.4096385500000001E-2</v>
      </c>
      <c r="FJ250">
        <v>3.6144578300000001E-2</v>
      </c>
      <c r="FK250">
        <v>3.6144578300000001E-2</v>
      </c>
      <c r="FL250">
        <v>6.02409639E-2</v>
      </c>
      <c r="FM250">
        <v>1.20481928E-2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3.6144578300000001E-2</v>
      </c>
      <c r="FT250">
        <v>3.6144578300000001E-2</v>
      </c>
      <c r="FU250">
        <v>4.8192771099999997E-2</v>
      </c>
      <c r="FV250">
        <v>3.6144578300000001E-2</v>
      </c>
      <c r="FW250">
        <v>4.8192771099999997E-2</v>
      </c>
      <c r="FX250">
        <v>2.4096385500000001E-2</v>
      </c>
      <c r="FY250">
        <v>2.4096385500000001E-2</v>
      </c>
      <c r="FZ250">
        <v>2.4096385500000001E-2</v>
      </c>
      <c r="GA250">
        <v>1.20481928E-2</v>
      </c>
      <c r="GB250">
        <v>2.4096385500000001E-2</v>
      </c>
      <c r="GC250">
        <v>2.4096385500000001E-2</v>
      </c>
      <c r="GD250">
        <v>0.13253012049999999</v>
      </c>
      <c r="GE250">
        <v>0.14457831330000001</v>
      </c>
      <c r="GF250">
        <v>0.13253012049999999</v>
      </c>
      <c r="GG250">
        <v>0.1204819277</v>
      </c>
      <c r="GH250">
        <v>0.1204819277</v>
      </c>
      <c r="GI250">
        <v>0.1084337349</v>
      </c>
      <c r="GJ250">
        <v>3.2222222222000001</v>
      </c>
      <c r="GK250">
        <v>3.3250000000000002</v>
      </c>
      <c r="GL250">
        <v>3.3209876543000001</v>
      </c>
      <c r="GM250">
        <v>3.4050632910999998</v>
      </c>
      <c r="GN250">
        <v>3.3</v>
      </c>
      <c r="GO250">
        <v>3.3374999999999999</v>
      </c>
      <c r="GP250">
        <v>0.42168674699999997</v>
      </c>
      <c r="GQ250">
        <v>0.28915662650000001</v>
      </c>
      <c r="GR250">
        <v>0.32530120480000002</v>
      </c>
      <c r="GS250">
        <v>0.28915662650000001</v>
      </c>
      <c r="GT250">
        <v>0.36144578309999997</v>
      </c>
      <c r="GU250">
        <v>0.34939759040000001</v>
      </c>
      <c r="GV250">
        <v>2.4096385500000001E-2</v>
      </c>
      <c r="GW250">
        <v>3.6144578300000001E-2</v>
      </c>
      <c r="GX250">
        <v>2.4096385500000001E-2</v>
      </c>
      <c r="GY250">
        <v>4.8192771099999997E-2</v>
      </c>
      <c r="GZ250">
        <v>3.6144578300000001E-2</v>
      </c>
      <c r="HA250">
        <v>3.6144578300000001E-2</v>
      </c>
      <c r="HB250">
        <v>0.39759036139999998</v>
      </c>
      <c r="HC250">
        <v>0.50602409640000001</v>
      </c>
      <c r="HD250">
        <v>0.49397590359999999</v>
      </c>
      <c r="HE250">
        <v>0.53012048190000005</v>
      </c>
      <c r="HF250">
        <v>0.45783132529999998</v>
      </c>
      <c r="HG250">
        <v>0.48192771080000002</v>
      </c>
      <c r="HH250" t="s">
        <v>1089</v>
      </c>
      <c r="HI250">
        <v>39</v>
      </c>
      <c r="HJ250">
        <v>83</v>
      </c>
      <c r="HK250">
        <v>160</v>
      </c>
      <c r="HL250" t="s">
        <v>145</v>
      </c>
      <c r="HM250">
        <v>408</v>
      </c>
      <c r="HN250">
        <v>3</v>
      </c>
    </row>
    <row r="251" spans="1:222" x14ac:dyDescent="0.25">
      <c r="A251">
        <v>609845</v>
      </c>
      <c r="B251" t="s">
        <v>146</v>
      </c>
      <c r="D251" t="s">
        <v>58</v>
      </c>
      <c r="E251" t="s">
        <v>45</v>
      </c>
      <c r="M251" t="s">
        <v>38</v>
      </c>
      <c r="FD251"/>
      <c r="HH251" t="s">
        <v>1090</v>
      </c>
      <c r="HL251" t="s">
        <v>146</v>
      </c>
      <c r="HM251">
        <v>507</v>
      </c>
    </row>
    <row r="252" spans="1:222" x14ac:dyDescent="0.25">
      <c r="A252">
        <v>609848</v>
      </c>
      <c r="B252" t="s">
        <v>57</v>
      </c>
      <c r="C252" t="s">
        <v>38</v>
      </c>
      <c r="D252" t="s">
        <v>58</v>
      </c>
      <c r="E252" s="151">
        <v>0.55000000000000004</v>
      </c>
      <c r="F252">
        <v>65</v>
      </c>
      <c r="G252" t="s">
        <v>39</v>
      </c>
      <c r="H252">
        <v>51</v>
      </c>
      <c r="I252" t="s">
        <v>40</v>
      </c>
      <c r="J252">
        <v>51</v>
      </c>
      <c r="K252" t="s">
        <v>40</v>
      </c>
      <c r="L252">
        <v>7.62</v>
      </c>
      <c r="M252" t="s">
        <v>38</v>
      </c>
      <c r="N252">
        <v>54.679802956000003</v>
      </c>
      <c r="O252">
        <v>59</v>
      </c>
      <c r="P252">
        <v>59</v>
      </c>
      <c r="Q252">
        <v>0</v>
      </c>
      <c r="R252">
        <v>57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0</v>
      </c>
      <c r="Y252">
        <v>3.3898305099999998E-2</v>
      </c>
      <c r="Z252">
        <v>3.3898305099999998E-2</v>
      </c>
      <c r="AA252">
        <v>3.3898305099999998E-2</v>
      </c>
      <c r="AB252">
        <v>3.3898305099999998E-2</v>
      </c>
      <c r="AC252">
        <v>6.7796610199999996E-2</v>
      </c>
      <c r="AD252">
        <v>8.4745762700000005E-2</v>
      </c>
      <c r="AE252">
        <v>5.08474576E-2</v>
      </c>
      <c r="AF252">
        <v>3.3898305099999998E-2</v>
      </c>
      <c r="AG252">
        <v>0.13559322030000001</v>
      </c>
      <c r="AH252">
        <v>0.1186440678</v>
      </c>
      <c r="AI252">
        <v>0.186440678</v>
      </c>
      <c r="AJ252">
        <v>0.27118644069999998</v>
      </c>
      <c r="AK252">
        <v>0.10169491529999999</v>
      </c>
      <c r="AL252">
        <v>0.186440678</v>
      </c>
      <c r="AM252">
        <v>0.16949152540000001</v>
      </c>
      <c r="AN252">
        <v>0</v>
      </c>
      <c r="AO252">
        <v>1.6949152499999998E-2</v>
      </c>
      <c r="AP252">
        <v>0</v>
      </c>
      <c r="AQ252">
        <v>5.08474576E-2</v>
      </c>
      <c r="AR252">
        <v>1.6949152499999998E-2</v>
      </c>
      <c r="AS252">
        <v>0.6949152542</v>
      </c>
      <c r="AT252">
        <v>0.62711864409999996</v>
      </c>
      <c r="AU252">
        <v>0.83050847459999999</v>
      </c>
      <c r="AV252">
        <v>0.59322033900000004</v>
      </c>
      <c r="AW252">
        <v>0.62711864409999996</v>
      </c>
      <c r="AX252">
        <v>3.5423728814</v>
      </c>
      <c r="AY252">
        <v>3.5172413793000001</v>
      </c>
      <c r="AZ252">
        <v>3.7288135592999998</v>
      </c>
      <c r="BA252">
        <v>3.4107142857000001</v>
      </c>
      <c r="BB252">
        <v>3.3793103447999999</v>
      </c>
      <c r="BC252">
        <v>1.6949152499999998E-2</v>
      </c>
      <c r="BD252">
        <v>5.08474576E-2</v>
      </c>
      <c r="BE252">
        <v>1.6949152499999998E-2</v>
      </c>
      <c r="BF252">
        <v>5.08474576E-2</v>
      </c>
      <c r="BG252">
        <v>8.4745762700000005E-2</v>
      </c>
      <c r="BH252">
        <v>8.4745762700000005E-2</v>
      </c>
      <c r="BI252">
        <v>3.3898305099999998E-2</v>
      </c>
      <c r="BJ252">
        <v>3.3898305099999998E-2</v>
      </c>
      <c r="BK252">
        <v>0.10169491529999999</v>
      </c>
      <c r="BL252">
        <v>8.4745762700000005E-2</v>
      </c>
      <c r="BM252">
        <v>8.4745762700000005E-2</v>
      </c>
      <c r="BN252">
        <v>5.08474576E-2</v>
      </c>
      <c r="BO252">
        <v>3.7118644068000002</v>
      </c>
      <c r="BP252">
        <v>3.6206896552000001</v>
      </c>
      <c r="BQ252">
        <v>3.5254237287999999</v>
      </c>
      <c r="BR252">
        <v>3.5263157894999999</v>
      </c>
      <c r="BS252">
        <v>3.4827586206999999</v>
      </c>
      <c r="BT252">
        <v>3.5254237287999999</v>
      </c>
      <c r="BU252">
        <v>0.16949152540000001</v>
      </c>
      <c r="BV252">
        <v>0.1525423729</v>
      </c>
      <c r="BW252">
        <v>0.2203389831</v>
      </c>
      <c r="BX252">
        <v>0.13559322030000001</v>
      </c>
      <c r="BY252">
        <v>8.4745762700000005E-2</v>
      </c>
      <c r="BZ252">
        <v>0.1186440678</v>
      </c>
      <c r="CA252">
        <v>0</v>
      </c>
      <c r="CB252">
        <v>1.6949152499999998E-2</v>
      </c>
      <c r="CC252">
        <v>0</v>
      </c>
      <c r="CD252">
        <v>3.3898305099999998E-2</v>
      </c>
      <c r="CE252">
        <v>1.6949152499999998E-2</v>
      </c>
      <c r="CF252">
        <v>0</v>
      </c>
      <c r="CG252">
        <v>0.7796610169</v>
      </c>
      <c r="CH252">
        <v>0.74576271189999999</v>
      </c>
      <c r="CI252">
        <v>0.66101694919999998</v>
      </c>
      <c r="CJ252">
        <v>0.6949152542</v>
      </c>
      <c r="CK252">
        <v>0.72881355930000002</v>
      </c>
      <c r="CL252">
        <v>0.74576271189999999</v>
      </c>
      <c r="CM252">
        <v>0.13559322030000001</v>
      </c>
      <c r="CN252">
        <v>1.6949152499999998E-2</v>
      </c>
      <c r="CO252">
        <v>0</v>
      </c>
      <c r="CP252">
        <v>0</v>
      </c>
      <c r="CQ252">
        <v>3.3898305099999998E-2</v>
      </c>
      <c r="CR252">
        <v>1.6949152499999998E-2</v>
      </c>
      <c r="CS252">
        <v>3.3898305099999998E-2</v>
      </c>
      <c r="CT252">
        <v>5.08474576E-2</v>
      </c>
      <c r="CU252">
        <v>0.23728813560000001</v>
      </c>
      <c r="CV252">
        <v>8.4745762700000005E-2</v>
      </c>
      <c r="CW252">
        <v>8.4745762700000005E-2</v>
      </c>
      <c r="CX252">
        <v>0.10169491529999999</v>
      </c>
      <c r="CY252">
        <v>0.13559322030000001</v>
      </c>
      <c r="CZ252">
        <v>3.3898305099999998E-2</v>
      </c>
      <c r="DA252">
        <v>0.10169491529999999</v>
      </c>
      <c r="DB252">
        <v>6.7796610199999996E-2</v>
      </c>
      <c r="DC252">
        <v>0.1525423729</v>
      </c>
      <c r="DD252">
        <v>0.16949152540000001</v>
      </c>
      <c r="DE252">
        <v>0.1525423729</v>
      </c>
      <c r="DF252">
        <v>0.20338983050000001</v>
      </c>
      <c r="DG252">
        <v>0.16949152540000001</v>
      </c>
      <c r="DH252">
        <v>0.35593220339999998</v>
      </c>
      <c r="DI252">
        <v>0.2203389831</v>
      </c>
      <c r="DJ252">
        <v>0.20338983050000001</v>
      </c>
      <c r="DK252">
        <v>0.42372881359999998</v>
      </c>
      <c r="DL252">
        <v>0.67796610170000005</v>
      </c>
      <c r="DM252">
        <v>0.6949152542</v>
      </c>
      <c r="DN252">
        <v>0.62711864409999996</v>
      </c>
      <c r="DO252">
        <v>0.61016949149999999</v>
      </c>
      <c r="DP252">
        <v>0.54237288139999995</v>
      </c>
      <c r="DQ252">
        <v>0.61016949149999999</v>
      </c>
      <c r="DR252">
        <v>0.61016949149999999</v>
      </c>
      <c r="DS252">
        <v>5.08474576E-2</v>
      </c>
      <c r="DT252">
        <v>5.08474576E-2</v>
      </c>
      <c r="DU252">
        <v>6.7796610199999996E-2</v>
      </c>
      <c r="DV252">
        <v>6.7796610199999996E-2</v>
      </c>
      <c r="DW252">
        <v>5.08474576E-2</v>
      </c>
      <c r="DX252">
        <v>5.08474576E-2</v>
      </c>
      <c r="DY252">
        <v>3.3898305099999998E-2</v>
      </c>
      <c r="DZ252">
        <v>6.7796610199999996E-2</v>
      </c>
      <c r="EA252">
        <v>2.9107142857000001</v>
      </c>
      <c r="EB252">
        <v>3.5892857142999999</v>
      </c>
      <c r="EC252">
        <v>3.6545454545</v>
      </c>
      <c r="ED252">
        <v>3.5636363636000001</v>
      </c>
      <c r="EE252">
        <v>3.4285714286000002</v>
      </c>
      <c r="EF252">
        <v>3.5</v>
      </c>
      <c r="EG252">
        <v>3.4561403509000002</v>
      </c>
      <c r="EH252">
        <v>3.4727272726999998</v>
      </c>
      <c r="EI252">
        <v>1.6949152499999998E-2</v>
      </c>
      <c r="EJ252">
        <v>0</v>
      </c>
      <c r="EK252">
        <v>3.3898305099999998E-2</v>
      </c>
      <c r="EL252">
        <v>0.1186440678</v>
      </c>
      <c r="EM252">
        <v>1.6949152499999998E-2</v>
      </c>
      <c r="EN252">
        <v>6.7796610199999996E-2</v>
      </c>
      <c r="EO252">
        <v>0.16949152540000001</v>
      </c>
      <c r="EP252">
        <v>0.1186440678</v>
      </c>
      <c r="EQ252">
        <v>1.6949152499999998E-2</v>
      </c>
      <c r="ER252">
        <v>0.37288135589999999</v>
      </c>
      <c r="ES252">
        <v>6.7796610199999996E-2</v>
      </c>
      <c r="ET252">
        <v>1.6949152499999998E-2</v>
      </c>
      <c r="EU252">
        <v>0</v>
      </c>
      <c r="EV252">
        <v>1.6949152499999998E-2</v>
      </c>
      <c r="EW252">
        <v>8.4745762700000005E-2</v>
      </c>
      <c r="EX252">
        <v>1.6949152499999998E-2</v>
      </c>
      <c r="EY252">
        <v>0.27118644069999998</v>
      </c>
      <c r="EZ252">
        <v>0.32203389830000001</v>
      </c>
      <c r="FA252">
        <v>0.44067796609999998</v>
      </c>
      <c r="FB252">
        <v>0.38983050850000001</v>
      </c>
      <c r="FC252">
        <v>0.37288135589999999</v>
      </c>
      <c r="FD252">
        <v>0.54237288139999995</v>
      </c>
      <c r="FE252">
        <v>0.45762711859999999</v>
      </c>
      <c r="FF252">
        <v>0.38983050850000001</v>
      </c>
      <c r="FG252">
        <v>0.35593220339999998</v>
      </c>
      <c r="FH252">
        <v>0.45762711859999999</v>
      </c>
      <c r="FI252">
        <v>0.10169491529999999</v>
      </c>
      <c r="FJ252">
        <v>0.1186440678</v>
      </c>
      <c r="FK252">
        <v>5.08474576E-2</v>
      </c>
      <c r="FL252">
        <v>8.4745762700000005E-2</v>
      </c>
      <c r="FM252">
        <v>6.7796610199999996E-2</v>
      </c>
      <c r="FN252">
        <v>3.3898305099999998E-2</v>
      </c>
      <c r="FO252">
        <v>3.3898305099999998E-2</v>
      </c>
      <c r="FP252">
        <v>6.7796610199999996E-2</v>
      </c>
      <c r="FQ252">
        <v>3.3898305099999998E-2</v>
      </c>
      <c r="FR252">
        <v>3.3898305099999998E-2</v>
      </c>
      <c r="FS252">
        <v>3.3898305099999998E-2</v>
      </c>
      <c r="FT252">
        <v>6.7796610199999996E-2</v>
      </c>
      <c r="FU252">
        <v>3.3898305099999998E-2</v>
      </c>
      <c r="FV252">
        <v>5.08474576E-2</v>
      </c>
      <c r="FW252">
        <v>5.08474576E-2</v>
      </c>
      <c r="FX252">
        <v>1.6949152499999998E-2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0.186440678</v>
      </c>
      <c r="GE252">
        <v>0.1525423729</v>
      </c>
      <c r="GF252">
        <v>0.13559322030000001</v>
      </c>
      <c r="GG252">
        <v>0.1186440678</v>
      </c>
      <c r="GH252">
        <v>6.7796610199999996E-2</v>
      </c>
      <c r="GI252">
        <v>0.1525423729</v>
      </c>
      <c r="GJ252">
        <v>3.2321428570999999</v>
      </c>
      <c r="GK252">
        <v>3.4</v>
      </c>
      <c r="GL252">
        <v>3.4285714286000002</v>
      </c>
      <c r="GM252">
        <v>3.4181818181999999</v>
      </c>
      <c r="GN252">
        <v>3.4545454544999998</v>
      </c>
      <c r="GO252">
        <v>3.375</v>
      </c>
      <c r="GP252">
        <v>0.3050847458</v>
      </c>
      <c r="GQ252">
        <v>0.25423728810000001</v>
      </c>
      <c r="GR252">
        <v>0.27118644069999998</v>
      </c>
      <c r="GS252">
        <v>0.3050847458</v>
      </c>
      <c r="GT252">
        <v>0.37288135589999999</v>
      </c>
      <c r="GU252">
        <v>0.28813559319999998</v>
      </c>
      <c r="GV252">
        <v>5.08474576E-2</v>
      </c>
      <c r="GW252">
        <v>6.7796610199999996E-2</v>
      </c>
      <c r="GX252">
        <v>5.08474576E-2</v>
      </c>
      <c r="GY252">
        <v>6.7796610199999996E-2</v>
      </c>
      <c r="GZ252">
        <v>6.7796610199999996E-2</v>
      </c>
      <c r="HA252">
        <v>5.08474576E-2</v>
      </c>
      <c r="HB252">
        <v>0.44067796609999998</v>
      </c>
      <c r="HC252">
        <v>0.52542372879999999</v>
      </c>
      <c r="HD252">
        <v>0.54237288139999995</v>
      </c>
      <c r="HE252">
        <v>0.50847457630000004</v>
      </c>
      <c r="HF252">
        <v>0.49152542370000002</v>
      </c>
      <c r="HG252">
        <v>0.50847457630000004</v>
      </c>
      <c r="HH252" t="s">
        <v>1091</v>
      </c>
      <c r="HI252">
        <v>55</v>
      </c>
      <c r="HJ252">
        <v>59</v>
      </c>
      <c r="HK252">
        <v>111</v>
      </c>
      <c r="HL252" t="s">
        <v>57</v>
      </c>
      <c r="HM252">
        <v>203</v>
      </c>
      <c r="HN252">
        <v>1</v>
      </c>
    </row>
    <row r="253" spans="1:222" x14ac:dyDescent="0.25">
      <c r="A253">
        <v>609849</v>
      </c>
      <c r="B253" t="s">
        <v>149</v>
      </c>
      <c r="D253" t="s">
        <v>67</v>
      </c>
      <c r="E253" t="s">
        <v>45</v>
      </c>
      <c r="M253" t="s">
        <v>38</v>
      </c>
      <c r="N253">
        <v>16.504854369</v>
      </c>
      <c r="O253">
        <v>45</v>
      </c>
      <c r="P253">
        <v>45</v>
      </c>
      <c r="Q253">
        <v>35</v>
      </c>
      <c r="R253">
        <v>4</v>
      </c>
      <c r="S253">
        <v>0</v>
      </c>
      <c r="T253">
        <v>4</v>
      </c>
      <c r="U253">
        <v>0</v>
      </c>
      <c r="V253">
        <v>0</v>
      </c>
      <c r="W253">
        <v>2</v>
      </c>
      <c r="X253">
        <v>0</v>
      </c>
      <c r="Y253">
        <v>0</v>
      </c>
      <c r="Z253">
        <v>0</v>
      </c>
      <c r="AA253">
        <v>2.2222222199999999E-2</v>
      </c>
      <c r="AB253">
        <v>2.2222222199999999E-2</v>
      </c>
      <c r="AC253">
        <v>4.4444444399999998E-2</v>
      </c>
      <c r="AD253">
        <v>2.2222222199999999E-2</v>
      </c>
      <c r="AE253">
        <v>2.2222222199999999E-2</v>
      </c>
      <c r="AF253">
        <v>2.2222222199999999E-2</v>
      </c>
      <c r="AG253">
        <v>2.2222222199999999E-2</v>
      </c>
      <c r="AH253">
        <v>2.2222222199999999E-2</v>
      </c>
      <c r="AI253">
        <v>0.17777777780000001</v>
      </c>
      <c r="AJ253">
        <v>0.1333333333</v>
      </c>
      <c r="AK253">
        <v>0.15555555560000001</v>
      </c>
      <c r="AL253">
        <v>0.4222222222</v>
      </c>
      <c r="AM253">
        <v>0.4222222222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0.8</v>
      </c>
      <c r="AT253">
        <v>0.84444444439999999</v>
      </c>
      <c r="AU253">
        <v>0.8</v>
      </c>
      <c r="AV253">
        <v>0.53333333329999999</v>
      </c>
      <c r="AW253">
        <v>0.51111111109999996</v>
      </c>
      <c r="AX253">
        <v>3.7777777777999999</v>
      </c>
      <c r="AY253">
        <v>3.8222222222000002</v>
      </c>
      <c r="AZ253">
        <v>3.7333333333000001</v>
      </c>
      <c r="BA253">
        <v>3.4666666667000001</v>
      </c>
      <c r="BB253">
        <v>3.4</v>
      </c>
      <c r="BC253">
        <v>0</v>
      </c>
      <c r="BD253">
        <v>0</v>
      </c>
      <c r="BE253">
        <v>0</v>
      </c>
      <c r="BF253">
        <v>2.2222222199999999E-2</v>
      </c>
      <c r="BG253">
        <v>4.4444444399999998E-2</v>
      </c>
      <c r="BH253">
        <v>4.4444444399999998E-2</v>
      </c>
      <c r="BI253">
        <v>4.4444444399999998E-2</v>
      </c>
      <c r="BJ253">
        <v>2.2222222199999999E-2</v>
      </c>
      <c r="BK253">
        <v>2.2222222199999999E-2</v>
      </c>
      <c r="BL253">
        <v>4.4444444399999998E-2</v>
      </c>
      <c r="BM253">
        <v>2.2222222199999999E-2</v>
      </c>
      <c r="BN253">
        <v>6.6666666700000002E-2</v>
      </c>
      <c r="BO253">
        <v>3.8444444444000001</v>
      </c>
      <c r="BP253">
        <v>3.8888888889</v>
      </c>
      <c r="BQ253">
        <v>3.8</v>
      </c>
      <c r="BR253">
        <v>3.7111111111000001</v>
      </c>
      <c r="BS253">
        <v>3.5777777778000002</v>
      </c>
      <c r="BT253">
        <v>3.6</v>
      </c>
      <c r="BU253">
        <v>6.6666666700000002E-2</v>
      </c>
      <c r="BV253">
        <v>6.6666666700000002E-2</v>
      </c>
      <c r="BW253">
        <v>0.15555555560000001</v>
      </c>
      <c r="BX253">
        <v>0.1333333333</v>
      </c>
      <c r="BY253">
        <v>0.24444444439999999</v>
      </c>
      <c r="BZ253">
        <v>0.1333333333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0.88888888889999995</v>
      </c>
      <c r="CH253">
        <v>0.91111111109999998</v>
      </c>
      <c r="CI253">
        <v>0.82222222219999996</v>
      </c>
      <c r="CJ253">
        <v>0.8</v>
      </c>
      <c r="CK253">
        <v>0.6888888889</v>
      </c>
      <c r="CL253">
        <v>0.75555555559999998</v>
      </c>
      <c r="CM253">
        <v>2.2222222199999999E-2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2.2222222199999999E-2</v>
      </c>
      <c r="CU253">
        <v>0.11111111110000001</v>
      </c>
      <c r="CV253">
        <v>2.2222222199999999E-2</v>
      </c>
      <c r="CW253">
        <v>0</v>
      </c>
      <c r="CX253">
        <v>0</v>
      </c>
      <c r="CY253">
        <v>2.2222222199999999E-2</v>
      </c>
      <c r="CZ253">
        <v>4.4444444399999998E-2</v>
      </c>
      <c r="DA253">
        <v>4.4444444399999998E-2</v>
      </c>
      <c r="DB253">
        <v>6.6666666700000002E-2</v>
      </c>
      <c r="DC253">
        <v>0.53333333329999999</v>
      </c>
      <c r="DD253">
        <v>0.17777777780000001</v>
      </c>
      <c r="DE253">
        <v>0.24444444439999999</v>
      </c>
      <c r="DF253">
        <v>0.24444444439999999</v>
      </c>
      <c r="DG253">
        <v>0.24444444439999999</v>
      </c>
      <c r="DH253">
        <v>0.2666666667</v>
      </c>
      <c r="DI253">
        <v>0.17777777780000001</v>
      </c>
      <c r="DJ253">
        <v>0.2</v>
      </c>
      <c r="DK253">
        <v>0.3111111111</v>
      </c>
      <c r="DL253">
        <v>0.8</v>
      </c>
      <c r="DM253">
        <v>0.73333333329999995</v>
      </c>
      <c r="DN253">
        <v>0.73333333329999995</v>
      </c>
      <c r="DO253">
        <v>0.73333333329999995</v>
      </c>
      <c r="DP253">
        <v>0.66666666669999997</v>
      </c>
      <c r="DQ253">
        <v>0.77777777780000001</v>
      </c>
      <c r="DR253">
        <v>0.71111111110000003</v>
      </c>
      <c r="DS253">
        <v>2.2222222199999999E-2</v>
      </c>
      <c r="DT253">
        <v>0</v>
      </c>
      <c r="DU253">
        <v>2.2222222199999999E-2</v>
      </c>
      <c r="DV253">
        <v>2.2222222199999999E-2</v>
      </c>
      <c r="DW253">
        <v>0</v>
      </c>
      <c r="DX253">
        <v>2.2222222199999999E-2</v>
      </c>
      <c r="DY253">
        <v>0</v>
      </c>
      <c r="DZ253">
        <v>0</v>
      </c>
      <c r="EA253">
        <v>3.1590909091000001</v>
      </c>
      <c r="EB253">
        <v>3.7777777777999999</v>
      </c>
      <c r="EC253">
        <v>3.75</v>
      </c>
      <c r="ED253">
        <v>3.75</v>
      </c>
      <c r="EE253">
        <v>3.7111111111000001</v>
      </c>
      <c r="EF253">
        <v>3.6363636364</v>
      </c>
      <c r="EG253">
        <v>3.7333333333000001</v>
      </c>
      <c r="EH253">
        <v>3.6</v>
      </c>
      <c r="EI253">
        <v>0</v>
      </c>
      <c r="EJ253">
        <v>0</v>
      </c>
      <c r="EK253">
        <v>0</v>
      </c>
      <c r="EL253">
        <v>0</v>
      </c>
      <c r="EM253">
        <v>2.2222222199999999E-2</v>
      </c>
      <c r="EN253">
        <v>0</v>
      </c>
      <c r="EO253">
        <v>4.4444444399999998E-2</v>
      </c>
      <c r="EP253">
        <v>0.2</v>
      </c>
      <c r="EQ253">
        <v>0.15555555560000001</v>
      </c>
      <c r="ER253">
        <v>0.57777777779999995</v>
      </c>
      <c r="ES253">
        <v>0</v>
      </c>
      <c r="ET253">
        <v>0</v>
      </c>
      <c r="EU253">
        <v>2.2222222199999999E-2</v>
      </c>
      <c r="EV253">
        <v>8.8888888900000004E-2</v>
      </c>
      <c r="EW253">
        <v>2.2222222199999999E-2</v>
      </c>
      <c r="EX253">
        <v>0</v>
      </c>
      <c r="EY253">
        <v>0.33333333329999998</v>
      </c>
      <c r="EZ253">
        <v>0.53333333329999999</v>
      </c>
      <c r="FA253">
        <v>0.48888888889999998</v>
      </c>
      <c r="FB253">
        <v>0.4</v>
      </c>
      <c r="FC253">
        <v>0.2666666667</v>
      </c>
      <c r="FD253">
        <v>0.6</v>
      </c>
      <c r="FE253">
        <v>0.35555555560000002</v>
      </c>
      <c r="FF253">
        <v>0.4</v>
      </c>
      <c r="FG253">
        <v>0.4222222222</v>
      </c>
      <c r="FH253">
        <v>0.71111111110000003</v>
      </c>
      <c r="FI253">
        <v>4.4444444399999998E-2</v>
      </c>
      <c r="FJ253">
        <v>8.8888888900000004E-2</v>
      </c>
      <c r="FK253">
        <v>2.2222222199999999E-2</v>
      </c>
      <c r="FL253">
        <v>8.8888888900000004E-2</v>
      </c>
      <c r="FM253">
        <v>0</v>
      </c>
      <c r="FN253">
        <v>0</v>
      </c>
      <c r="FO253">
        <v>0</v>
      </c>
      <c r="FP253">
        <v>0</v>
      </c>
      <c r="FQ253">
        <v>6.6666666700000002E-2</v>
      </c>
      <c r="FR253">
        <v>0</v>
      </c>
      <c r="FS253">
        <v>2.2222222199999999E-2</v>
      </c>
      <c r="FT253">
        <v>0</v>
      </c>
      <c r="FU253">
        <v>0</v>
      </c>
      <c r="FV253">
        <v>0</v>
      </c>
      <c r="FW253">
        <v>2.2222222199999999E-2</v>
      </c>
      <c r="FX253">
        <v>4.4444444399999998E-2</v>
      </c>
      <c r="FY253">
        <v>4.4444444399999998E-2</v>
      </c>
      <c r="FZ253">
        <v>2.2222222199999999E-2</v>
      </c>
      <c r="GA253">
        <v>0</v>
      </c>
      <c r="GB253">
        <v>8.8888888900000004E-2</v>
      </c>
      <c r="GC253">
        <v>2.2222222199999999E-2</v>
      </c>
      <c r="GD253">
        <v>0.2666666667</v>
      </c>
      <c r="GE253">
        <v>0.11111111110000001</v>
      </c>
      <c r="GF253">
        <v>8.8888888900000004E-2</v>
      </c>
      <c r="GG253">
        <v>0.1333333333</v>
      </c>
      <c r="GH253">
        <v>0.15555555560000001</v>
      </c>
      <c r="GI253">
        <v>0.17777777780000001</v>
      </c>
      <c r="GJ253">
        <v>2.7727272727000001</v>
      </c>
      <c r="GK253">
        <v>3.0952380952</v>
      </c>
      <c r="GL253">
        <v>3.2045454544999998</v>
      </c>
      <c r="GM253">
        <v>3.2195121951000001</v>
      </c>
      <c r="GN253">
        <v>2.7948717949000002</v>
      </c>
      <c r="GO253">
        <v>3.0697674418999998</v>
      </c>
      <c r="GP253">
        <v>0.53333333329999999</v>
      </c>
      <c r="GQ253">
        <v>0.48888888889999998</v>
      </c>
      <c r="GR253">
        <v>0.53333333329999999</v>
      </c>
      <c r="GS253">
        <v>0.44444444440000003</v>
      </c>
      <c r="GT253">
        <v>0.46666666670000001</v>
      </c>
      <c r="GU253">
        <v>0.46666666670000001</v>
      </c>
      <c r="GV253">
        <v>2.2222222199999999E-2</v>
      </c>
      <c r="GW253">
        <v>6.6666666700000002E-2</v>
      </c>
      <c r="GX253">
        <v>2.2222222199999999E-2</v>
      </c>
      <c r="GY253">
        <v>8.8888888900000004E-2</v>
      </c>
      <c r="GZ253">
        <v>0.1333333333</v>
      </c>
      <c r="HA253">
        <v>4.4444444399999998E-2</v>
      </c>
      <c r="HB253">
        <v>0.1333333333</v>
      </c>
      <c r="HC253">
        <v>0.28888888889999997</v>
      </c>
      <c r="HD253">
        <v>0.33333333329999998</v>
      </c>
      <c r="HE253">
        <v>0.33333333329999998</v>
      </c>
      <c r="HF253">
        <v>0.15555555560000001</v>
      </c>
      <c r="HG253">
        <v>0.28888888889999997</v>
      </c>
      <c r="HH253" t="s">
        <v>1092</v>
      </c>
      <c r="HJ253">
        <v>45</v>
      </c>
      <c r="HK253">
        <v>68</v>
      </c>
      <c r="HL253" t="s">
        <v>149</v>
      </c>
      <c r="HM253">
        <v>412</v>
      </c>
      <c r="HN253">
        <v>0</v>
      </c>
    </row>
    <row r="254" spans="1:222" x14ac:dyDescent="0.25">
      <c r="A254">
        <v>609850</v>
      </c>
      <c r="B254" t="s">
        <v>290</v>
      </c>
      <c r="D254" t="s">
        <v>55</v>
      </c>
      <c r="E254" t="s">
        <v>45</v>
      </c>
      <c r="M254" t="s">
        <v>38</v>
      </c>
      <c r="N254">
        <v>10.088495575</v>
      </c>
      <c r="O254">
        <v>33</v>
      </c>
      <c r="P254">
        <v>33</v>
      </c>
      <c r="Q254">
        <v>0</v>
      </c>
      <c r="R254">
        <v>0</v>
      </c>
      <c r="S254">
        <v>0</v>
      </c>
      <c r="T254">
        <v>32</v>
      </c>
      <c r="U254">
        <v>0</v>
      </c>
      <c r="V254">
        <v>0</v>
      </c>
      <c r="W254">
        <v>0</v>
      </c>
      <c r="X254">
        <v>0</v>
      </c>
      <c r="Y254">
        <v>3.0303030299999999E-2</v>
      </c>
      <c r="Z254">
        <v>0</v>
      </c>
      <c r="AA254">
        <v>0</v>
      </c>
      <c r="AB254">
        <v>0</v>
      </c>
      <c r="AC254">
        <v>0</v>
      </c>
      <c r="AD254">
        <v>6.0606060599999997E-2</v>
      </c>
      <c r="AE254">
        <v>6.0606060599999997E-2</v>
      </c>
      <c r="AF254">
        <v>3.0303030299999999E-2</v>
      </c>
      <c r="AG254">
        <v>9.0909090900000003E-2</v>
      </c>
      <c r="AH254">
        <v>0.18181818180000001</v>
      </c>
      <c r="AI254">
        <v>0.21212121210000001</v>
      </c>
      <c r="AJ254">
        <v>0.51515151520000002</v>
      </c>
      <c r="AK254">
        <v>0.18181818180000001</v>
      </c>
      <c r="AL254">
        <v>0.33333333329999998</v>
      </c>
      <c r="AM254">
        <v>0.36363636360000001</v>
      </c>
      <c r="AN254">
        <v>0</v>
      </c>
      <c r="AO254">
        <v>0</v>
      </c>
      <c r="AP254">
        <v>0</v>
      </c>
      <c r="AQ254">
        <v>3.0303030299999999E-2</v>
      </c>
      <c r="AR254">
        <v>3.0303030299999999E-2</v>
      </c>
      <c r="AS254">
        <v>0.696969697</v>
      </c>
      <c r="AT254">
        <v>0.42424242420000002</v>
      </c>
      <c r="AU254">
        <v>0.78787878789999999</v>
      </c>
      <c r="AV254">
        <v>0.54545454550000005</v>
      </c>
      <c r="AW254">
        <v>0.42424242420000002</v>
      </c>
      <c r="AX254">
        <v>3.5757575758</v>
      </c>
      <c r="AY254">
        <v>3.3636363636</v>
      </c>
      <c r="AZ254">
        <v>3.7575757576000002</v>
      </c>
      <c r="BA254">
        <v>3.46875</v>
      </c>
      <c r="BB254">
        <v>3.25</v>
      </c>
      <c r="BC254">
        <v>3.0303030299999999E-2</v>
      </c>
      <c r="BD254">
        <v>3.0303030299999999E-2</v>
      </c>
      <c r="BE254">
        <v>3.0303030299999999E-2</v>
      </c>
      <c r="BF254">
        <v>0</v>
      </c>
      <c r="BG254">
        <v>3.0303030299999999E-2</v>
      </c>
      <c r="BH254">
        <v>0</v>
      </c>
      <c r="BI254">
        <v>0</v>
      </c>
      <c r="BJ254">
        <v>0</v>
      </c>
      <c r="BK254">
        <v>0</v>
      </c>
      <c r="BL254">
        <v>6.0606060599999997E-2</v>
      </c>
      <c r="BM254">
        <v>6.0606060599999997E-2</v>
      </c>
      <c r="BN254">
        <v>6.0606060599999997E-2</v>
      </c>
      <c r="BO254">
        <v>3.8484848485000001</v>
      </c>
      <c r="BP254">
        <v>3.7272727272999999</v>
      </c>
      <c r="BQ254">
        <v>3.71875</v>
      </c>
      <c r="BR254">
        <v>3.71875</v>
      </c>
      <c r="BS254">
        <v>3.53125</v>
      </c>
      <c r="BT254">
        <v>3.6969696970000001</v>
      </c>
      <c r="BU254">
        <v>6.0606060599999997E-2</v>
      </c>
      <c r="BV254">
        <v>0.18181818180000001</v>
      </c>
      <c r="BW254">
        <v>0.18181818180000001</v>
      </c>
      <c r="BX254">
        <v>0.1515151515</v>
      </c>
      <c r="BY254">
        <v>0.24242424239999999</v>
      </c>
      <c r="BZ254">
        <v>0.18181818180000001</v>
      </c>
      <c r="CA254">
        <v>0</v>
      </c>
      <c r="CB254">
        <v>0</v>
      </c>
      <c r="CC254">
        <v>3.0303030299999999E-2</v>
      </c>
      <c r="CD254">
        <v>3.0303030299999999E-2</v>
      </c>
      <c r="CE254">
        <v>3.0303030299999999E-2</v>
      </c>
      <c r="CF254">
        <v>0</v>
      </c>
      <c r="CG254">
        <v>0.90909090910000001</v>
      </c>
      <c r="CH254">
        <v>0.78787878789999999</v>
      </c>
      <c r="CI254">
        <v>0.75757575759999995</v>
      </c>
      <c r="CJ254">
        <v>0.75757575759999995</v>
      </c>
      <c r="CK254">
        <v>0.63636363640000004</v>
      </c>
      <c r="CL254">
        <v>0.75757575759999995</v>
      </c>
      <c r="CM254">
        <v>0.18181818180000001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3.0303030299999999E-2</v>
      </c>
      <c r="CV254">
        <v>0</v>
      </c>
      <c r="CW254">
        <v>3.0303030299999999E-2</v>
      </c>
      <c r="CX254">
        <v>0</v>
      </c>
      <c r="CY254">
        <v>6.0606060599999997E-2</v>
      </c>
      <c r="CZ254">
        <v>3.0303030299999999E-2</v>
      </c>
      <c r="DA254">
        <v>3.0303030299999999E-2</v>
      </c>
      <c r="DB254">
        <v>9.0909090900000003E-2</v>
      </c>
      <c r="DC254">
        <v>0.27272727270000002</v>
      </c>
      <c r="DD254">
        <v>0.33333333329999998</v>
      </c>
      <c r="DE254">
        <v>0.24242424239999999</v>
      </c>
      <c r="DF254">
        <v>0.303030303</v>
      </c>
      <c r="DG254">
        <v>0.4545454545</v>
      </c>
      <c r="DH254">
        <v>0.51515151520000002</v>
      </c>
      <c r="DI254">
        <v>0.18181818180000001</v>
      </c>
      <c r="DJ254">
        <v>0.33333333329999998</v>
      </c>
      <c r="DK254">
        <v>0.48484848479999998</v>
      </c>
      <c r="DL254">
        <v>0.63636363640000004</v>
      </c>
      <c r="DM254">
        <v>0.66666666669999997</v>
      </c>
      <c r="DN254">
        <v>0.63636363640000004</v>
      </c>
      <c r="DO254">
        <v>0.4545454545</v>
      </c>
      <c r="DP254">
        <v>0.4545454545</v>
      </c>
      <c r="DQ254">
        <v>0.78787878789999999</v>
      </c>
      <c r="DR254">
        <v>0.57575757579999998</v>
      </c>
      <c r="DS254">
        <v>3.0303030299999999E-2</v>
      </c>
      <c r="DT254">
        <v>3.0303030299999999E-2</v>
      </c>
      <c r="DU254">
        <v>6.0606060599999997E-2</v>
      </c>
      <c r="DV254">
        <v>6.0606060599999997E-2</v>
      </c>
      <c r="DW254">
        <v>3.0303030299999999E-2</v>
      </c>
      <c r="DX254">
        <v>0</v>
      </c>
      <c r="DY254">
        <v>0</v>
      </c>
      <c r="DZ254">
        <v>0</v>
      </c>
      <c r="EA254">
        <v>3.09375</v>
      </c>
      <c r="EB254">
        <v>3.65625</v>
      </c>
      <c r="EC254">
        <v>3.6774193548</v>
      </c>
      <c r="ED254">
        <v>3.6774193548</v>
      </c>
      <c r="EE254">
        <v>3.40625</v>
      </c>
      <c r="EF254">
        <v>3.4242424242</v>
      </c>
      <c r="EG254">
        <v>3.7575757576000002</v>
      </c>
      <c r="EH254">
        <v>3.4848484848000001</v>
      </c>
      <c r="EI254">
        <v>3.0303030299999999E-2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9.0909090900000003E-2</v>
      </c>
      <c r="EQ254">
        <v>9.0909090900000003E-2</v>
      </c>
      <c r="ER254">
        <v>0.72727272730000003</v>
      </c>
      <c r="ES254">
        <v>6.0606060599999997E-2</v>
      </c>
      <c r="ET254">
        <v>3.0303030299999999E-2</v>
      </c>
      <c r="EU254">
        <v>6.0606060599999997E-2</v>
      </c>
      <c r="EV254">
        <v>0</v>
      </c>
      <c r="EW254">
        <v>6.0606060599999997E-2</v>
      </c>
      <c r="EX254">
        <v>3.0303030299999999E-2</v>
      </c>
      <c r="EY254">
        <v>0.33333333329999998</v>
      </c>
      <c r="EZ254">
        <v>0.27272727270000002</v>
      </c>
      <c r="FA254">
        <v>0.33333333329999998</v>
      </c>
      <c r="FB254">
        <v>0.54545454550000005</v>
      </c>
      <c r="FC254">
        <v>0.36363636360000001</v>
      </c>
      <c r="FD254">
        <v>0.63636363640000004</v>
      </c>
      <c r="FE254">
        <v>0.60606060610000001</v>
      </c>
      <c r="FF254">
        <v>0.57575757579999998</v>
      </c>
      <c r="FG254">
        <v>0.303030303</v>
      </c>
      <c r="FH254">
        <v>0.60606060610000001</v>
      </c>
      <c r="FI254">
        <v>0</v>
      </c>
      <c r="FJ254">
        <v>6.0606060599999997E-2</v>
      </c>
      <c r="FK254">
        <v>3.0303030299999999E-2</v>
      </c>
      <c r="FL254">
        <v>9.0909090900000003E-2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6.0606060599999997E-2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9.0909090900000003E-2</v>
      </c>
      <c r="GE254">
        <v>3.0303030299999999E-2</v>
      </c>
      <c r="GF254">
        <v>3.0303030299999999E-2</v>
      </c>
      <c r="GG254">
        <v>9.0909090900000003E-2</v>
      </c>
      <c r="GH254">
        <v>0.18181818180000001</v>
      </c>
      <c r="GI254">
        <v>0.1515151515</v>
      </c>
      <c r="GJ254">
        <v>3.2424242423999998</v>
      </c>
      <c r="GK254">
        <v>3.4516129032</v>
      </c>
      <c r="GL254">
        <v>3.5161290322999998</v>
      </c>
      <c r="GM254">
        <v>3.1818181818000002</v>
      </c>
      <c r="GN254">
        <v>3.1212121212000001</v>
      </c>
      <c r="GO254">
        <v>3.3939393939000002</v>
      </c>
      <c r="GP254">
        <v>0.57575757579999998</v>
      </c>
      <c r="GQ254">
        <v>0.4545454545</v>
      </c>
      <c r="GR254">
        <v>0.39393939389999999</v>
      </c>
      <c r="GS254">
        <v>0.63636363640000004</v>
      </c>
      <c r="GT254">
        <v>0.51515151520000002</v>
      </c>
      <c r="GU254">
        <v>0.303030303</v>
      </c>
      <c r="GV254">
        <v>0</v>
      </c>
      <c r="GW254">
        <v>6.0606060599999997E-2</v>
      </c>
      <c r="GX254">
        <v>6.0606060599999997E-2</v>
      </c>
      <c r="GY254">
        <v>0</v>
      </c>
      <c r="GZ254">
        <v>0</v>
      </c>
      <c r="HA254">
        <v>0</v>
      </c>
      <c r="HB254">
        <v>0.33333333329999998</v>
      </c>
      <c r="HC254">
        <v>0.4545454545</v>
      </c>
      <c r="HD254">
        <v>0.51515151520000002</v>
      </c>
      <c r="HE254">
        <v>0.27272727270000002</v>
      </c>
      <c r="HF254">
        <v>0.303030303</v>
      </c>
      <c r="HG254">
        <v>0.54545454550000005</v>
      </c>
      <c r="HH254" t="s">
        <v>1093</v>
      </c>
      <c r="HJ254">
        <v>33</v>
      </c>
      <c r="HK254">
        <v>57</v>
      </c>
      <c r="HL254" t="s">
        <v>290</v>
      </c>
      <c r="HM254">
        <v>565</v>
      </c>
      <c r="HN254">
        <v>1</v>
      </c>
    </row>
    <row r="255" spans="1:222" x14ac:dyDescent="0.25">
      <c r="A255">
        <v>609851</v>
      </c>
      <c r="B255" t="s">
        <v>154</v>
      </c>
      <c r="C255" t="s">
        <v>38</v>
      </c>
      <c r="D255" t="s">
        <v>109</v>
      </c>
      <c r="E255" s="151">
        <v>0.37</v>
      </c>
      <c r="F255">
        <v>67</v>
      </c>
      <c r="G255" t="s">
        <v>39</v>
      </c>
      <c r="H255">
        <v>70</v>
      </c>
      <c r="I255" t="s">
        <v>39</v>
      </c>
      <c r="J255">
        <v>68</v>
      </c>
      <c r="K255" t="s">
        <v>39</v>
      </c>
      <c r="L255">
        <v>8.16</v>
      </c>
      <c r="M255" t="s">
        <v>38</v>
      </c>
      <c r="N255">
        <v>36.597938143999997</v>
      </c>
      <c r="O255">
        <v>73</v>
      </c>
      <c r="P255">
        <v>73</v>
      </c>
      <c r="Q255">
        <v>0</v>
      </c>
      <c r="R255">
        <v>64</v>
      </c>
      <c r="S255">
        <v>0</v>
      </c>
      <c r="T255">
        <v>0</v>
      </c>
      <c r="U255">
        <v>0</v>
      </c>
      <c r="V255">
        <v>0</v>
      </c>
      <c r="W255">
        <v>1</v>
      </c>
      <c r="X255">
        <v>0</v>
      </c>
      <c r="Y255">
        <v>1.3698630099999999E-2</v>
      </c>
      <c r="Z255">
        <v>0</v>
      </c>
      <c r="AA255">
        <v>0</v>
      </c>
      <c r="AB255">
        <v>1.3698630099999999E-2</v>
      </c>
      <c r="AC255">
        <v>6.8493150700000005E-2</v>
      </c>
      <c r="AD255">
        <v>4.1095890400000001E-2</v>
      </c>
      <c r="AE255">
        <v>6.8493150700000005E-2</v>
      </c>
      <c r="AF255">
        <v>5.4794520499999999E-2</v>
      </c>
      <c r="AG255">
        <v>9.5890410999999995E-2</v>
      </c>
      <c r="AH255">
        <v>0.10958904110000001</v>
      </c>
      <c r="AI255">
        <v>0.23287671230000001</v>
      </c>
      <c r="AJ255">
        <v>0.21917808220000001</v>
      </c>
      <c r="AK255">
        <v>0.17808219180000001</v>
      </c>
      <c r="AL255">
        <v>0.24657534249999999</v>
      </c>
      <c r="AM255">
        <v>0.21917808220000001</v>
      </c>
      <c r="AN255">
        <v>1.3698630099999999E-2</v>
      </c>
      <c r="AO255">
        <v>1.3698630099999999E-2</v>
      </c>
      <c r="AP255">
        <v>1.3698630099999999E-2</v>
      </c>
      <c r="AQ255">
        <v>2.73972603E-2</v>
      </c>
      <c r="AR255">
        <v>2.73972603E-2</v>
      </c>
      <c r="AS255">
        <v>0.69863013699999998</v>
      </c>
      <c r="AT255">
        <v>0.69863013699999998</v>
      </c>
      <c r="AU255">
        <v>0.75342465749999998</v>
      </c>
      <c r="AV255">
        <v>0.61643835619999998</v>
      </c>
      <c r="AW255">
        <v>0.57534246580000004</v>
      </c>
      <c r="AX255">
        <v>3.6388888889</v>
      </c>
      <c r="AY255">
        <v>3.6388888889</v>
      </c>
      <c r="AZ255">
        <v>3.7083333333000001</v>
      </c>
      <c r="BA255">
        <v>3.5070422534999999</v>
      </c>
      <c r="BB255">
        <v>3.3380281690000002</v>
      </c>
      <c r="BC255">
        <v>0</v>
      </c>
      <c r="BD255">
        <v>1.3698630099999999E-2</v>
      </c>
      <c r="BE255">
        <v>1.3698630099999999E-2</v>
      </c>
      <c r="BF255">
        <v>4.1095890400000001E-2</v>
      </c>
      <c r="BG255">
        <v>2.73972603E-2</v>
      </c>
      <c r="BH255">
        <v>4.1095890400000001E-2</v>
      </c>
      <c r="BI255">
        <v>1.3698630099999999E-2</v>
      </c>
      <c r="BJ255">
        <v>2.73972603E-2</v>
      </c>
      <c r="BK255">
        <v>4.1095890400000001E-2</v>
      </c>
      <c r="BL255">
        <v>0</v>
      </c>
      <c r="BM255">
        <v>2.73972603E-2</v>
      </c>
      <c r="BN255">
        <v>4.1095890400000001E-2</v>
      </c>
      <c r="BO255">
        <v>3.8194444444000002</v>
      </c>
      <c r="BP255">
        <v>3.7777777777999999</v>
      </c>
      <c r="BQ255">
        <v>3.6056338027999999</v>
      </c>
      <c r="BR255">
        <v>3.676056338</v>
      </c>
      <c r="BS255">
        <v>3.6527777777999999</v>
      </c>
      <c r="BT255">
        <v>3.5972222222000001</v>
      </c>
      <c r="BU255">
        <v>0.15068493150000001</v>
      </c>
      <c r="BV255">
        <v>0.1232876712</v>
      </c>
      <c r="BW255">
        <v>0.26027397260000001</v>
      </c>
      <c r="BX255">
        <v>0.19178082190000001</v>
      </c>
      <c r="BY255">
        <v>0.20547945209999999</v>
      </c>
      <c r="BZ255">
        <v>0.19178082190000001</v>
      </c>
      <c r="CA255">
        <v>1.3698630099999999E-2</v>
      </c>
      <c r="CB255">
        <v>1.3698630099999999E-2</v>
      </c>
      <c r="CC255">
        <v>2.73972603E-2</v>
      </c>
      <c r="CD255">
        <v>2.73972603E-2</v>
      </c>
      <c r="CE255">
        <v>1.3698630099999999E-2</v>
      </c>
      <c r="CF255">
        <v>1.3698630099999999E-2</v>
      </c>
      <c r="CG255">
        <v>0.82191780820000004</v>
      </c>
      <c r="CH255">
        <v>0.82191780820000004</v>
      </c>
      <c r="CI255">
        <v>0.65753424660000004</v>
      </c>
      <c r="CJ255">
        <v>0.73972602740000004</v>
      </c>
      <c r="CK255">
        <v>0.72602739729999999</v>
      </c>
      <c r="CL255">
        <v>0.71232876710000004</v>
      </c>
      <c r="CM255">
        <v>0.15068493150000001</v>
      </c>
      <c r="CN255">
        <v>2.73972603E-2</v>
      </c>
      <c r="CO255">
        <v>4.1095890400000001E-2</v>
      </c>
      <c r="CP255">
        <v>6.8493150700000005E-2</v>
      </c>
      <c r="CQ255">
        <v>6.8493150700000005E-2</v>
      </c>
      <c r="CR255">
        <v>4.1095890400000001E-2</v>
      </c>
      <c r="CS255">
        <v>2.73972603E-2</v>
      </c>
      <c r="CT255">
        <v>5.4794520499999999E-2</v>
      </c>
      <c r="CU255">
        <v>0.16438356160000001</v>
      </c>
      <c r="CV255">
        <v>9.5890410999999995E-2</v>
      </c>
      <c r="CW255">
        <v>1.3698630099999999E-2</v>
      </c>
      <c r="CX255">
        <v>0.10958904110000001</v>
      </c>
      <c r="CY255">
        <v>0.10958904110000001</v>
      </c>
      <c r="CZ255">
        <v>9.5890410999999995E-2</v>
      </c>
      <c r="DA255">
        <v>4.1095890400000001E-2</v>
      </c>
      <c r="DB255">
        <v>6.8493150700000005E-2</v>
      </c>
      <c r="DC255">
        <v>0.27397260270000001</v>
      </c>
      <c r="DD255">
        <v>0.23287671230000001</v>
      </c>
      <c r="DE255">
        <v>0.21917808220000001</v>
      </c>
      <c r="DF255">
        <v>0.26027397260000001</v>
      </c>
      <c r="DG255">
        <v>0.19178082190000001</v>
      </c>
      <c r="DH255">
        <v>0.28767123290000002</v>
      </c>
      <c r="DI255">
        <v>0.26027397260000001</v>
      </c>
      <c r="DJ255">
        <v>0.20547945209999999</v>
      </c>
      <c r="DK255">
        <v>0.36986301370000002</v>
      </c>
      <c r="DL255">
        <v>0.63013698630000003</v>
      </c>
      <c r="DM255">
        <v>0.67123287669999998</v>
      </c>
      <c r="DN255">
        <v>0.54794520550000003</v>
      </c>
      <c r="DO255">
        <v>0.56164383559999997</v>
      </c>
      <c r="DP255">
        <v>0.54794520550000003</v>
      </c>
      <c r="DQ255">
        <v>0.64383561639999998</v>
      </c>
      <c r="DR255">
        <v>0.63013698630000003</v>
      </c>
      <c r="DS255">
        <v>4.1095890400000001E-2</v>
      </c>
      <c r="DT255">
        <v>1.3698630099999999E-2</v>
      </c>
      <c r="DU255">
        <v>5.4794520499999999E-2</v>
      </c>
      <c r="DV255">
        <v>1.3698630099999999E-2</v>
      </c>
      <c r="DW255">
        <v>6.8493150700000005E-2</v>
      </c>
      <c r="DX255">
        <v>2.73972603E-2</v>
      </c>
      <c r="DY255">
        <v>2.73972603E-2</v>
      </c>
      <c r="DZ255">
        <v>4.1095890400000001E-2</v>
      </c>
      <c r="EA255">
        <v>2.9</v>
      </c>
      <c r="EB255">
        <v>3.4861111111</v>
      </c>
      <c r="EC255">
        <v>3.6086956522000002</v>
      </c>
      <c r="ED255">
        <v>3.3055555555999998</v>
      </c>
      <c r="EE255">
        <v>3.3382352941</v>
      </c>
      <c r="EF255">
        <v>3.3802816900999999</v>
      </c>
      <c r="EG255">
        <v>3.5633802817000002</v>
      </c>
      <c r="EH255">
        <v>3.4714285714000002</v>
      </c>
      <c r="EI255">
        <v>1.3698630099999999E-2</v>
      </c>
      <c r="EJ255">
        <v>4.1095890400000001E-2</v>
      </c>
      <c r="EK255">
        <v>2.73972603E-2</v>
      </c>
      <c r="EL255">
        <v>2.73972603E-2</v>
      </c>
      <c r="EM255">
        <v>2.73972603E-2</v>
      </c>
      <c r="EN255">
        <v>2.73972603E-2</v>
      </c>
      <c r="EO255">
        <v>6.8493150700000005E-2</v>
      </c>
      <c r="EP255">
        <v>4.1095890400000001E-2</v>
      </c>
      <c r="EQ255">
        <v>0.19178082190000001</v>
      </c>
      <c r="ER255">
        <v>0.36986301370000002</v>
      </c>
      <c r="ES255">
        <v>0.16438356160000001</v>
      </c>
      <c r="ET255">
        <v>4.1095890400000001E-2</v>
      </c>
      <c r="EU255">
        <v>1.3698630099999999E-2</v>
      </c>
      <c r="EV255">
        <v>1.3698630099999999E-2</v>
      </c>
      <c r="EW255">
        <v>8.2191780800000003E-2</v>
      </c>
      <c r="EX255">
        <v>6.8493150700000005E-2</v>
      </c>
      <c r="EY255">
        <v>0.24657534249999999</v>
      </c>
      <c r="EZ255">
        <v>0.23287671230000001</v>
      </c>
      <c r="FA255">
        <v>0.26027397260000001</v>
      </c>
      <c r="FB255">
        <v>0.24657534249999999</v>
      </c>
      <c r="FC255">
        <v>0.17808219180000001</v>
      </c>
      <c r="FD255">
        <v>0.60273972600000003</v>
      </c>
      <c r="FE255">
        <v>0.56164383559999997</v>
      </c>
      <c r="FF255">
        <v>0.56164383559999997</v>
      </c>
      <c r="FG255">
        <v>0.49315068490000002</v>
      </c>
      <c r="FH255">
        <v>0.64383561639999998</v>
      </c>
      <c r="FI255">
        <v>5.4794520499999999E-2</v>
      </c>
      <c r="FJ255">
        <v>0.13698630140000001</v>
      </c>
      <c r="FK255">
        <v>9.5890410999999995E-2</v>
      </c>
      <c r="FL255">
        <v>0.10958904110000001</v>
      </c>
      <c r="FM255">
        <v>4.1095890400000001E-2</v>
      </c>
      <c r="FN255">
        <v>2.73972603E-2</v>
      </c>
      <c r="FO255">
        <v>2.73972603E-2</v>
      </c>
      <c r="FP255">
        <v>2.73972603E-2</v>
      </c>
      <c r="FQ255">
        <v>2.73972603E-2</v>
      </c>
      <c r="FR255">
        <v>2.73972603E-2</v>
      </c>
      <c r="FS255">
        <v>2.73972603E-2</v>
      </c>
      <c r="FT255">
        <v>2.73972603E-2</v>
      </c>
      <c r="FU255">
        <v>4.1095890400000001E-2</v>
      </c>
      <c r="FV255">
        <v>4.1095890400000001E-2</v>
      </c>
      <c r="FW255">
        <v>4.1095890400000001E-2</v>
      </c>
      <c r="FX255">
        <v>4.1095890400000001E-2</v>
      </c>
      <c r="FY255">
        <v>5.4794520499999999E-2</v>
      </c>
      <c r="FZ255">
        <v>2.73972603E-2</v>
      </c>
      <c r="GA255">
        <v>4.1095890400000001E-2</v>
      </c>
      <c r="GB255">
        <v>4.1095890400000001E-2</v>
      </c>
      <c r="GC255">
        <v>4.1095890400000001E-2</v>
      </c>
      <c r="GD255">
        <v>0.10958904110000001</v>
      </c>
      <c r="GE255">
        <v>9.5890410999999995E-2</v>
      </c>
      <c r="GF255">
        <v>0.10958904110000001</v>
      </c>
      <c r="GG255">
        <v>8.2191780800000003E-2</v>
      </c>
      <c r="GH255">
        <v>9.5890410999999995E-2</v>
      </c>
      <c r="GI255">
        <v>0.10958904110000001</v>
      </c>
      <c r="GJ255">
        <v>3.2394366197000002</v>
      </c>
      <c r="GK255">
        <v>3.2676056338000001</v>
      </c>
      <c r="GL255">
        <v>3.3380281690000002</v>
      </c>
      <c r="GM255">
        <v>3.4</v>
      </c>
      <c r="GN255">
        <v>3.3142857143</v>
      </c>
      <c r="GO255">
        <v>3.2816901407999999</v>
      </c>
      <c r="GP255">
        <v>0.39726027400000002</v>
      </c>
      <c r="GQ255">
        <v>0.35616438360000002</v>
      </c>
      <c r="GR255">
        <v>0.34246575340000002</v>
      </c>
      <c r="GS255">
        <v>0.28767123290000002</v>
      </c>
      <c r="GT255">
        <v>0.34246575340000002</v>
      </c>
      <c r="GU255">
        <v>0.35616438360000002</v>
      </c>
      <c r="GV255">
        <v>2.73972603E-2</v>
      </c>
      <c r="GW255">
        <v>2.73972603E-2</v>
      </c>
      <c r="GX255">
        <v>2.73972603E-2</v>
      </c>
      <c r="GY255">
        <v>4.1095890400000001E-2</v>
      </c>
      <c r="GZ255">
        <v>4.1095890400000001E-2</v>
      </c>
      <c r="HA255">
        <v>2.73972603E-2</v>
      </c>
      <c r="HB255">
        <v>0.42465753420000002</v>
      </c>
      <c r="HC255">
        <v>0.46575342469999997</v>
      </c>
      <c r="HD255">
        <v>0.49315068490000002</v>
      </c>
      <c r="HE255">
        <v>0.54794520550000003</v>
      </c>
      <c r="HF255">
        <v>0.47945205480000003</v>
      </c>
      <c r="HG255">
        <v>0.46575342469999997</v>
      </c>
      <c r="HH255" t="s">
        <v>1094</v>
      </c>
      <c r="HI255">
        <v>37</v>
      </c>
      <c r="HJ255">
        <v>73</v>
      </c>
      <c r="HK255">
        <v>142</v>
      </c>
      <c r="HL255" t="s">
        <v>154</v>
      </c>
      <c r="HM255">
        <v>388</v>
      </c>
      <c r="HN255">
        <v>8</v>
      </c>
    </row>
    <row r="256" spans="1:222" x14ac:dyDescent="0.25">
      <c r="A256">
        <v>609852</v>
      </c>
      <c r="B256" t="s">
        <v>155</v>
      </c>
      <c r="C256" t="s">
        <v>38</v>
      </c>
      <c r="D256" t="s">
        <v>60</v>
      </c>
      <c r="E256" s="151">
        <v>0.33</v>
      </c>
      <c r="F256">
        <v>86</v>
      </c>
      <c r="G256" t="s">
        <v>62</v>
      </c>
      <c r="H256">
        <v>89</v>
      </c>
      <c r="I256" t="s">
        <v>62</v>
      </c>
      <c r="J256">
        <v>81</v>
      </c>
      <c r="K256" t="s">
        <v>62</v>
      </c>
      <c r="L256">
        <v>9.6199999999999992</v>
      </c>
      <c r="M256" t="s">
        <v>38</v>
      </c>
      <c r="N256">
        <v>31.184668989999999</v>
      </c>
      <c r="O256">
        <v>131</v>
      </c>
      <c r="P256">
        <v>131</v>
      </c>
      <c r="Q256">
        <v>45</v>
      </c>
      <c r="R256">
        <v>1</v>
      </c>
      <c r="S256">
        <v>8</v>
      </c>
      <c r="T256">
        <v>59</v>
      </c>
      <c r="U256">
        <v>0</v>
      </c>
      <c r="V256">
        <v>0</v>
      </c>
      <c r="W256">
        <v>8</v>
      </c>
      <c r="X256">
        <v>4</v>
      </c>
      <c r="Y256">
        <v>0</v>
      </c>
      <c r="Z256">
        <v>0</v>
      </c>
      <c r="AA256">
        <v>0</v>
      </c>
      <c r="AB256">
        <v>1.52671756E-2</v>
      </c>
      <c r="AC256">
        <v>1.52671756E-2</v>
      </c>
      <c r="AD256">
        <v>7.6335878000000001E-3</v>
      </c>
      <c r="AE256">
        <v>7.6335878000000001E-3</v>
      </c>
      <c r="AF256">
        <v>7.6335878000000001E-3</v>
      </c>
      <c r="AG256">
        <v>4.5801526699999998E-2</v>
      </c>
      <c r="AH256">
        <v>9.1603053399999995E-2</v>
      </c>
      <c r="AI256">
        <v>0.13740458019999999</v>
      </c>
      <c r="AJ256">
        <v>0.13740458019999999</v>
      </c>
      <c r="AK256">
        <v>0.106870229</v>
      </c>
      <c r="AL256">
        <v>0.32824427480000001</v>
      </c>
      <c r="AM256">
        <v>0.32061068700000001</v>
      </c>
      <c r="AN256">
        <v>7.6335878000000001E-3</v>
      </c>
      <c r="AO256">
        <v>7.6335878000000001E-3</v>
      </c>
      <c r="AP256">
        <v>7.6335878000000001E-3</v>
      </c>
      <c r="AQ256">
        <v>0</v>
      </c>
      <c r="AR256">
        <v>2.2900763399999999E-2</v>
      </c>
      <c r="AS256">
        <v>0.84732824429999998</v>
      </c>
      <c r="AT256">
        <v>0.84732824429999998</v>
      </c>
      <c r="AU256">
        <v>0.8778625954</v>
      </c>
      <c r="AV256">
        <v>0.61068702289999999</v>
      </c>
      <c r="AW256">
        <v>0.54961832060000004</v>
      </c>
      <c r="AX256">
        <v>3.8461538462</v>
      </c>
      <c r="AY256">
        <v>3.8461538462</v>
      </c>
      <c r="AZ256">
        <v>3.8769230768999998</v>
      </c>
      <c r="BA256">
        <v>3.534351145</v>
      </c>
      <c r="BB256">
        <v>3.4375</v>
      </c>
      <c r="BC256">
        <v>0</v>
      </c>
      <c r="BD256">
        <v>0</v>
      </c>
      <c r="BE256">
        <v>0</v>
      </c>
      <c r="BF256">
        <v>0</v>
      </c>
      <c r="BG256">
        <v>1.52671756E-2</v>
      </c>
      <c r="BH256">
        <v>7.6335878000000001E-3</v>
      </c>
      <c r="BI256">
        <v>0</v>
      </c>
      <c r="BJ256">
        <v>0</v>
      </c>
      <c r="BK256">
        <v>0</v>
      </c>
      <c r="BL256">
        <v>7.6335878000000001E-3</v>
      </c>
      <c r="BM256">
        <v>6.10687023E-2</v>
      </c>
      <c r="BN256">
        <v>3.0534351099999999E-2</v>
      </c>
      <c r="BO256">
        <v>3.9694656489</v>
      </c>
      <c r="BP256">
        <v>3.9236641220999999</v>
      </c>
      <c r="BQ256">
        <v>3.8604651162999999</v>
      </c>
      <c r="BR256">
        <v>3.7421875</v>
      </c>
      <c r="BS256">
        <v>3.6</v>
      </c>
      <c r="BT256">
        <v>3.6923076923</v>
      </c>
      <c r="BU256">
        <v>3.0534351099999999E-2</v>
      </c>
      <c r="BV256">
        <v>7.6335877900000002E-2</v>
      </c>
      <c r="BW256">
        <v>0.13740458019999999</v>
      </c>
      <c r="BX256">
        <v>0.23664122139999999</v>
      </c>
      <c r="BY256">
        <v>0.22900763360000001</v>
      </c>
      <c r="BZ256">
        <v>0.2213740458</v>
      </c>
      <c r="CA256">
        <v>0</v>
      </c>
      <c r="CB256">
        <v>0</v>
      </c>
      <c r="CC256">
        <v>1.52671756E-2</v>
      </c>
      <c r="CD256">
        <v>2.2900763399999999E-2</v>
      </c>
      <c r="CE256">
        <v>7.6335878000000001E-3</v>
      </c>
      <c r="CF256">
        <v>7.6335878000000001E-3</v>
      </c>
      <c r="CG256">
        <v>0.96946564889999998</v>
      </c>
      <c r="CH256">
        <v>0.92366412210000004</v>
      </c>
      <c r="CI256">
        <v>0.84732824429999998</v>
      </c>
      <c r="CJ256">
        <v>0.73282442749999999</v>
      </c>
      <c r="CK256">
        <v>0.68702290079999995</v>
      </c>
      <c r="CL256">
        <v>0.73282442749999999</v>
      </c>
      <c r="CM256">
        <v>8.3969465600000001E-2</v>
      </c>
      <c r="CN256">
        <v>7.6335878000000001E-3</v>
      </c>
      <c r="CO256">
        <v>7.6335878000000001E-3</v>
      </c>
      <c r="CP256">
        <v>7.6335878000000001E-3</v>
      </c>
      <c r="CQ256">
        <v>1.52671756E-2</v>
      </c>
      <c r="CR256">
        <v>0</v>
      </c>
      <c r="CS256">
        <v>0</v>
      </c>
      <c r="CT256">
        <v>1.52671756E-2</v>
      </c>
      <c r="CU256">
        <v>3.0534351099999999E-2</v>
      </c>
      <c r="CV256">
        <v>7.6335878000000001E-3</v>
      </c>
      <c r="CW256">
        <v>0</v>
      </c>
      <c r="CX256">
        <v>3.0534351099999999E-2</v>
      </c>
      <c r="CY256">
        <v>0</v>
      </c>
      <c r="CZ256">
        <v>7.6335878000000001E-3</v>
      </c>
      <c r="DA256">
        <v>7.6335878000000001E-3</v>
      </c>
      <c r="DB256">
        <v>3.0534351099999999E-2</v>
      </c>
      <c r="DC256">
        <v>0.40458015269999997</v>
      </c>
      <c r="DD256">
        <v>0.29007633589999998</v>
      </c>
      <c r="DE256">
        <v>0.20610687019999999</v>
      </c>
      <c r="DF256">
        <v>0.1603053435</v>
      </c>
      <c r="DG256">
        <v>0.25954198470000001</v>
      </c>
      <c r="DH256">
        <v>0.32061068700000001</v>
      </c>
      <c r="DI256">
        <v>0.17557251909999999</v>
      </c>
      <c r="DJ256">
        <v>0.15267175569999999</v>
      </c>
      <c r="DK256">
        <v>0.39694656490000002</v>
      </c>
      <c r="DL256">
        <v>0.64122137400000001</v>
      </c>
      <c r="DM256">
        <v>0.73282442749999999</v>
      </c>
      <c r="DN256">
        <v>0.7480916031</v>
      </c>
      <c r="DO256">
        <v>0.67175572520000004</v>
      </c>
      <c r="DP256">
        <v>0.60305343509999998</v>
      </c>
      <c r="DQ256">
        <v>0.7480916031</v>
      </c>
      <c r="DR256">
        <v>0.7557251908</v>
      </c>
      <c r="DS256">
        <v>8.3969465600000001E-2</v>
      </c>
      <c r="DT256">
        <v>5.3435114499999999E-2</v>
      </c>
      <c r="DU256">
        <v>5.3435114499999999E-2</v>
      </c>
      <c r="DV256">
        <v>5.3435114499999999E-2</v>
      </c>
      <c r="DW256">
        <v>5.3435114499999999E-2</v>
      </c>
      <c r="DX256">
        <v>6.8702290099999994E-2</v>
      </c>
      <c r="DY256">
        <v>6.8702290099999994E-2</v>
      </c>
      <c r="DZ256">
        <v>4.5801526699999998E-2</v>
      </c>
      <c r="EA256">
        <v>3.2166666667000001</v>
      </c>
      <c r="EB256">
        <v>3.6532258065000001</v>
      </c>
      <c r="EC256">
        <v>3.7580645161000001</v>
      </c>
      <c r="ED256">
        <v>3.7419354838999999</v>
      </c>
      <c r="EE256">
        <v>3.6774193548</v>
      </c>
      <c r="EF256">
        <v>3.6393442622999999</v>
      </c>
      <c r="EG256">
        <v>3.7950819671999998</v>
      </c>
      <c r="EH256">
        <v>3.7280000000000002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2.2900763399999999E-2</v>
      </c>
      <c r="EP256">
        <v>7.6335877900000002E-2</v>
      </c>
      <c r="EQ256">
        <v>0.1221374046</v>
      </c>
      <c r="ER256">
        <v>0.67938931300000005</v>
      </c>
      <c r="ES256">
        <v>9.9236641200000003E-2</v>
      </c>
      <c r="ET256">
        <v>0</v>
      </c>
      <c r="EU256">
        <v>0</v>
      </c>
      <c r="EV256">
        <v>0</v>
      </c>
      <c r="EW256">
        <v>5.3435114499999999E-2</v>
      </c>
      <c r="EX256">
        <v>0</v>
      </c>
      <c r="EY256">
        <v>0.1221374046</v>
      </c>
      <c r="EZ256">
        <v>0.19847328240000001</v>
      </c>
      <c r="FA256">
        <v>0.20610687019999999</v>
      </c>
      <c r="FB256">
        <v>0.40458015269999997</v>
      </c>
      <c r="FC256">
        <v>0.23664122139999999</v>
      </c>
      <c r="FD256">
        <v>0.76335877860000001</v>
      </c>
      <c r="FE256">
        <v>0.61068702289999999</v>
      </c>
      <c r="FF256">
        <v>0.64122137400000001</v>
      </c>
      <c r="FG256">
        <v>0.3816793893</v>
      </c>
      <c r="FH256">
        <v>0.67938931300000005</v>
      </c>
      <c r="FI256">
        <v>3.0534351099999999E-2</v>
      </c>
      <c r="FJ256">
        <v>7.6335877900000002E-2</v>
      </c>
      <c r="FK256">
        <v>3.8167938899999997E-2</v>
      </c>
      <c r="FL256">
        <v>6.10687023E-2</v>
      </c>
      <c r="FM256">
        <v>0</v>
      </c>
      <c r="FN256">
        <v>1.52671756E-2</v>
      </c>
      <c r="FO256">
        <v>3.8167938899999997E-2</v>
      </c>
      <c r="FP256">
        <v>3.0534351099999999E-2</v>
      </c>
      <c r="FQ256">
        <v>2.2900763399999999E-2</v>
      </c>
      <c r="FR256">
        <v>1.52671756E-2</v>
      </c>
      <c r="FS256">
        <v>6.8702290099999994E-2</v>
      </c>
      <c r="FT256">
        <v>7.6335877900000002E-2</v>
      </c>
      <c r="FU256">
        <v>8.3969465600000001E-2</v>
      </c>
      <c r="FV256">
        <v>7.6335877900000002E-2</v>
      </c>
      <c r="FW256">
        <v>6.8702290099999994E-2</v>
      </c>
      <c r="FX256">
        <v>7.6335878000000001E-3</v>
      </c>
      <c r="FY256">
        <v>0</v>
      </c>
      <c r="FZ256">
        <v>7.6335878000000001E-3</v>
      </c>
      <c r="GA256">
        <v>1.52671756E-2</v>
      </c>
      <c r="GB256">
        <v>3.0534351099999999E-2</v>
      </c>
      <c r="GC256">
        <v>7.6335878000000001E-3</v>
      </c>
      <c r="GD256">
        <v>7.6335877900000002E-2</v>
      </c>
      <c r="GE256">
        <v>6.10687023E-2</v>
      </c>
      <c r="GF256">
        <v>2.2900763399999999E-2</v>
      </c>
      <c r="GG256">
        <v>9.9236641200000003E-2</v>
      </c>
      <c r="GH256">
        <v>9.1603053399999995E-2</v>
      </c>
      <c r="GI256">
        <v>4.5801526699999998E-2</v>
      </c>
      <c r="GJ256">
        <v>3.2764227641999999</v>
      </c>
      <c r="GK256">
        <v>3.4661016948999999</v>
      </c>
      <c r="GL256">
        <v>3.5491803278999998</v>
      </c>
      <c r="GM256">
        <v>3.3553719007999998</v>
      </c>
      <c r="GN256">
        <v>3.2574257426000002</v>
      </c>
      <c r="GO256">
        <v>3.45</v>
      </c>
      <c r="GP256">
        <v>0.5038167939</v>
      </c>
      <c r="GQ256">
        <v>0.35877862599999999</v>
      </c>
      <c r="GR256">
        <v>0.35114503819999998</v>
      </c>
      <c r="GS256">
        <v>0.35114503819999998</v>
      </c>
      <c r="GT256">
        <v>0.29770992369999999</v>
      </c>
      <c r="GU256">
        <v>0.38931297710000001</v>
      </c>
      <c r="GV256">
        <v>6.10687023E-2</v>
      </c>
      <c r="GW256">
        <v>9.9236641200000003E-2</v>
      </c>
      <c r="GX256">
        <v>6.8702290099999994E-2</v>
      </c>
      <c r="GY256">
        <v>7.6335877900000002E-2</v>
      </c>
      <c r="GZ256">
        <v>0.22900763360000001</v>
      </c>
      <c r="HA256">
        <v>8.3969465600000001E-2</v>
      </c>
      <c r="HB256">
        <v>0.35114503819999998</v>
      </c>
      <c r="HC256">
        <v>0.48091603049999998</v>
      </c>
      <c r="HD256">
        <v>0.54961832060000004</v>
      </c>
      <c r="HE256">
        <v>0.45801526720000002</v>
      </c>
      <c r="HF256">
        <v>0.35114503819999998</v>
      </c>
      <c r="HG256">
        <v>0.47328244269999997</v>
      </c>
      <c r="HH256" t="s">
        <v>1095</v>
      </c>
      <c r="HI256">
        <v>33</v>
      </c>
      <c r="HJ256">
        <v>131</v>
      </c>
      <c r="HK256">
        <v>179</v>
      </c>
      <c r="HL256" t="s">
        <v>155</v>
      </c>
      <c r="HM256">
        <v>574</v>
      </c>
      <c r="HN256">
        <v>6</v>
      </c>
    </row>
    <row r="257" spans="1:222" x14ac:dyDescent="0.25">
      <c r="A257">
        <v>609853</v>
      </c>
      <c r="B257" t="s">
        <v>156</v>
      </c>
      <c r="C257" t="s">
        <v>38</v>
      </c>
      <c r="D257" t="s">
        <v>55</v>
      </c>
      <c r="E257" s="151">
        <v>0.47</v>
      </c>
      <c r="F257">
        <v>82</v>
      </c>
      <c r="G257" t="s">
        <v>62</v>
      </c>
      <c r="H257">
        <v>99</v>
      </c>
      <c r="I257" t="s">
        <v>62</v>
      </c>
      <c r="J257">
        <v>82</v>
      </c>
      <c r="K257" t="s">
        <v>62</v>
      </c>
      <c r="L257">
        <v>9.51</v>
      </c>
      <c r="M257" t="s">
        <v>38</v>
      </c>
      <c r="N257">
        <v>26.252983294</v>
      </c>
      <c r="O257">
        <v>66</v>
      </c>
      <c r="P257">
        <v>66</v>
      </c>
      <c r="Q257">
        <v>3</v>
      </c>
      <c r="R257">
        <v>2</v>
      </c>
      <c r="S257">
        <v>0</v>
      </c>
      <c r="T257">
        <v>57</v>
      </c>
      <c r="U257">
        <v>0</v>
      </c>
      <c r="V257">
        <v>0</v>
      </c>
      <c r="W257">
        <v>3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3.0303030299999999E-2</v>
      </c>
      <c r="AD257">
        <v>1.51515152E-2</v>
      </c>
      <c r="AE257">
        <v>1.51515152E-2</v>
      </c>
      <c r="AF257">
        <v>1.51515152E-2</v>
      </c>
      <c r="AG257">
        <v>3.0303030299999999E-2</v>
      </c>
      <c r="AH257">
        <v>0.13636363639999999</v>
      </c>
      <c r="AI257">
        <v>0.27272727270000002</v>
      </c>
      <c r="AJ257">
        <v>0.24242424239999999</v>
      </c>
      <c r="AK257">
        <v>0.2272727273</v>
      </c>
      <c r="AL257">
        <v>0.33333333329999998</v>
      </c>
      <c r="AM257">
        <v>0.27272727270000002</v>
      </c>
      <c r="AN257">
        <v>1.51515152E-2</v>
      </c>
      <c r="AO257">
        <v>1.51515152E-2</v>
      </c>
      <c r="AP257">
        <v>0</v>
      </c>
      <c r="AQ257">
        <v>3.0303030299999999E-2</v>
      </c>
      <c r="AR257">
        <v>4.5454545499999999E-2</v>
      </c>
      <c r="AS257">
        <v>0.696969697</v>
      </c>
      <c r="AT257">
        <v>0.72727272730000003</v>
      </c>
      <c r="AU257">
        <v>0.75757575759999995</v>
      </c>
      <c r="AV257">
        <v>0.60606060610000001</v>
      </c>
      <c r="AW257">
        <v>0.51515151520000002</v>
      </c>
      <c r="AX257">
        <v>3.6923076923</v>
      </c>
      <c r="AY257">
        <v>3.7230769230999998</v>
      </c>
      <c r="AZ257">
        <v>3.7424242423999998</v>
      </c>
      <c r="BA257">
        <v>3.59375</v>
      </c>
      <c r="BB257">
        <v>3.3333333333000001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1.51515152E-2</v>
      </c>
      <c r="BM257">
        <v>3.0303030299999999E-2</v>
      </c>
      <c r="BN257">
        <v>0</v>
      </c>
      <c r="BO257">
        <v>3.9242424242</v>
      </c>
      <c r="BP257">
        <v>3.8939393939000002</v>
      </c>
      <c r="BQ257">
        <v>3.8939393939000002</v>
      </c>
      <c r="BR257">
        <v>3.7846153845999999</v>
      </c>
      <c r="BS257">
        <v>3.6969696970000001</v>
      </c>
      <c r="BT257">
        <v>3.8636363636</v>
      </c>
      <c r="BU257">
        <v>7.5757575800000004E-2</v>
      </c>
      <c r="BV257">
        <v>0.1060606061</v>
      </c>
      <c r="BW257">
        <v>0.1060606061</v>
      </c>
      <c r="BX257">
        <v>0.18181818180000001</v>
      </c>
      <c r="BY257">
        <v>0.24242424239999999</v>
      </c>
      <c r="BZ257">
        <v>0.13636363639999999</v>
      </c>
      <c r="CA257">
        <v>0</v>
      </c>
      <c r="CB257">
        <v>0</v>
      </c>
      <c r="CC257">
        <v>0</v>
      </c>
      <c r="CD257">
        <v>1.51515152E-2</v>
      </c>
      <c r="CE257">
        <v>0</v>
      </c>
      <c r="CF257">
        <v>0</v>
      </c>
      <c r="CG257">
        <v>0.92424242420000002</v>
      </c>
      <c r="CH257">
        <v>0.89393939389999999</v>
      </c>
      <c r="CI257">
        <v>0.89393939389999999</v>
      </c>
      <c r="CJ257">
        <v>0.78787878789999999</v>
      </c>
      <c r="CK257">
        <v>0.72727272730000003</v>
      </c>
      <c r="CL257">
        <v>0.86363636359999996</v>
      </c>
      <c r="CM257">
        <v>4.5454545499999999E-2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9.0909090900000003E-2</v>
      </c>
      <c r="CV257">
        <v>0</v>
      </c>
      <c r="CW257">
        <v>0</v>
      </c>
      <c r="CX257">
        <v>0</v>
      </c>
      <c r="CY257">
        <v>0</v>
      </c>
      <c r="CZ257">
        <v>1.51515152E-2</v>
      </c>
      <c r="DA257">
        <v>1.51515152E-2</v>
      </c>
      <c r="DB257">
        <v>4.5454545499999999E-2</v>
      </c>
      <c r="DC257">
        <v>0.24242424239999999</v>
      </c>
      <c r="DD257">
        <v>0.2272727273</v>
      </c>
      <c r="DE257">
        <v>0.18181818180000001</v>
      </c>
      <c r="DF257">
        <v>0.18181818180000001</v>
      </c>
      <c r="DG257">
        <v>0.25757575760000001</v>
      </c>
      <c r="DH257">
        <v>0.27272727270000002</v>
      </c>
      <c r="DI257">
        <v>0.1515151515</v>
      </c>
      <c r="DJ257">
        <v>0.33333333329999998</v>
      </c>
      <c r="DK257">
        <v>0.62121212120000002</v>
      </c>
      <c r="DL257">
        <v>0.77272727269999997</v>
      </c>
      <c r="DM257">
        <v>0.81818181820000002</v>
      </c>
      <c r="DN257">
        <v>0.81818181820000002</v>
      </c>
      <c r="DO257">
        <v>0.74242424240000005</v>
      </c>
      <c r="DP257">
        <v>0.696969697</v>
      </c>
      <c r="DQ257">
        <v>0.81818181820000002</v>
      </c>
      <c r="DR257">
        <v>0.60606060610000001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1.51515152E-2</v>
      </c>
      <c r="DY257">
        <v>1.51515152E-2</v>
      </c>
      <c r="DZ257">
        <v>1.51515152E-2</v>
      </c>
      <c r="EA257">
        <v>3.4393939393999999</v>
      </c>
      <c r="EB257">
        <v>3.7727272727000001</v>
      </c>
      <c r="EC257">
        <v>3.8181818181999998</v>
      </c>
      <c r="ED257">
        <v>3.8181818181999998</v>
      </c>
      <c r="EE257">
        <v>3.7424242423999998</v>
      </c>
      <c r="EF257">
        <v>3.6923076923</v>
      </c>
      <c r="EG257">
        <v>3.8153846154000002</v>
      </c>
      <c r="EH257">
        <v>3.5692307691999998</v>
      </c>
      <c r="EI257">
        <v>0</v>
      </c>
      <c r="EJ257">
        <v>0</v>
      </c>
      <c r="EK257">
        <v>0</v>
      </c>
      <c r="EL257">
        <v>0</v>
      </c>
      <c r="EM257">
        <v>1.51515152E-2</v>
      </c>
      <c r="EN257">
        <v>0</v>
      </c>
      <c r="EO257">
        <v>1.51515152E-2</v>
      </c>
      <c r="EP257">
        <v>6.0606060599999997E-2</v>
      </c>
      <c r="EQ257">
        <v>0.24242424239999999</v>
      </c>
      <c r="ER257">
        <v>0.65151515149999994</v>
      </c>
      <c r="ES257">
        <v>1.51515152E-2</v>
      </c>
      <c r="ET257">
        <v>0</v>
      </c>
      <c r="EU257">
        <v>0</v>
      </c>
      <c r="EV257">
        <v>0</v>
      </c>
      <c r="EW257">
        <v>1.51515152E-2</v>
      </c>
      <c r="EX257">
        <v>0</v>
      </c>
      <c r="EY257">
        <v>0.27272727270000002</v>
      </c>
      <c r="EZ257">
        <v>0.28787878789999999</v>
      </c>
      <c r="FA257">
        <v>0.36363636360000001</v>
      </c>
      <c r="FB257">
        <v>0.3484848485</v>
      </c>
      <c r="FC257">
        <v>0.33333333329999998</v>
      </c>
      <c r="FD257">
        <v>0.696969697</v>
      </c>
      <c r="FE257">
        <v>0.66666666669999997</v>
      </c>
      <c r="FF257">
        <v>0.60606060610000001</v>
      </c>
      <c r="FG257">
        <v>0.57575757579999998</v>
      </c>
      <c r="FH257">
        <v>0.62121212120000002</v>
      </c>
      <c r="FI257">
        <v>0</v>
      </c>
      <c r="FJ257">
        <v>3.0303030299999999E-2</v>
      </c>
      <c r="FK257">
        <v>0</v>
      </c>
      <c r="FL257">
        <v>0</v>
      </c>
      <c r="FM257">
        <v>1.51515152E-2</v>
      </c>
      <c r="FN257">
        <v>1.51515152E-2</v>
      </c>
      <c r="FO257">
        <v>1.51515152E-2</v>
      </c>
      <c r="FP257">
        <v>1.51515152E-2</v>
      </c>
      <c r="FQ257">
        <v>3.0303030299999999E-2</v>
      </c>
      <c r="FR257">
        <v>1.51515152E-2</v>
      </c>
      <c r="FS257">
        <v>1.51515152E-2</v>
      </c>
      <c r="FT257">
        <v>0</v>
      </c>
      <c r="FU257">
        <v>1.51515152E-2</v>
      </c>
      <c r="FV257">
        <v>3.0303030299999999E-2</v>
      </c>
      <c r="FW257">
        <v>1.51515152E-2</v>
      </c>
      <c r="FX257">
        <v>0</v>
      </c>
      <c r="FY257">
        <v>0</v>
      </c>
      <c r="FZ257">
        <v>0</v>
      </c>
      <c r="GA257">
        <v>0</v>
      </c>
      <c r="GB257">
        <v>1.51515152E-2</v>
      </c>
      <c r="GC257">
        <v>0</v>
      </c>
      <c r="GD257">
        <v>6.0606060599999997E-2</v>
      </c>
      <c r="GE257">
        <v>6.0606060599999997E-2</v>
      </c>
      <c r="GF257">
        <v>3.0303030299999999E-2</v>
      </c>
      <c r="GG257">
        <v>4.5454545499999999E-2</v>
      </c>
      <c r="GH257">
        <v>7.5757575800000004E-2</v>
      </c>
      <c r="GI257">
        <v>3.0303030299999999E-2</v>
      </c>
      <c r="GJ257">
        <v>3.3333333333000001</v>
      </c>
      <c r="GK257">
        <v>3.4696969697000002</v>
      </c>
      <c r="GL257">
        <v>3.5757575758</v>
      </c>
      <c r="GM257">
        <v>3.5606060606000001</v>
      </c>
      <c r="GN257">
        <v>3.3939393939000002</v>
      </c>
      <c r="GO257">
        <v>3.5909090908999999</v>
      </c>
      <c r="GP257">
        <v>0.54545454550000005</v>
      </c>
      <c r="GQ257">
        <v>0.40909090910000001</v>
      </c>
      <c r="GR257">
        <v>0.36363636360000001</v>
      </c>
      <c r="GS257">
        <v>0.3484848485</v>
      </c>
      <c r="GT257">
        <v>0.40909090910000001</v>
      </c>
      <c r="GU257">
        <v>0.3484848485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0.39393939389999999</v>
      </c>
      <c r="HC257">
        <v>0.53030303030000003</v>
      </c>
      <c r="HD257">
        <v>0.60606060610000001</v>
      </c>
      <c r="HE257">
        <v>0.60606060610000001</v>
      </c>
      <c r="HF257">
        <v>0.5</v>
      </c>
      <c r="HG257">
        <v>0.62121212120000002</v>
      </c>
      <c r="HH257" t="s">
        <v>1096</v>
      </c>
      <c r="HI257">
        <v>47</v>
      </c>
      <c r="HJ257">
        <v>66</v>
      </c>
      <c r="HK257">
        <v>110</v>
      </c>
      <c r="HL257" t="s">
        <v>156</v>
      </c>
      <c r="HM257">
        <v>419</v>
      </c>
      <c r="HN257">
        <v>1</v>
      </c>
    </row>
    <row r="258" spans="1:222" x14ac:dyDescent="0.25">
      <c r="A258">
        <v>609854</v>
      </c>
      <c r="B258" t="s">
        <v>168</v>
      </c>
      <c r="D258" t="s">
        <v>94</v>
      </c>
      <c r="E258" t="s">
        <v>45</v>
      </c>
      <c r="M258" t="s">
        <v>38</v>
      </c>
      <c r="N258">
        <v>29.425287355999998</v>
      </c>
      <c r="O258">
        <v>75</v>
      </c>
      <c r="P258">
        <v>75</v>
      </c>
      <c r="Q258">
        <v>4</v>
      </c>
      <c r="R258">
        <v>11</v>
      </c>
      <c r="S258">
        <v>0</v>
      </c>
      <c r="T258">
        <v>53</v>
      </c>
      <c r="U258">
        <v>0</v>
      </c>
      <c r="V258">
        <v>0</v>
      </c>
      <c r="W258">
        <v>2</v>
      </c>
      <c r="X258">
        <v>0</v>
      </c>
      <c r="Y258">
        <v>0</v>
      </c>
      <c r="Z258">
        <v>0</v>
      </c>
      <c r="AA258">
        <v>0</v>
      </c>
      <c r="AB258">
        <v>5.3333333300000001E-2</v>
      </c>
      <c r="AC258">
        <v>6.6666666700000002E-2</v>
      </c>
      <c r="AD258">
        <v>0.08</v>
      </c>
      <c r="AE258">
        <v>0.04</v>
      </c>
      <c r="AF258">
        <v>0.08</v>
      </c>
      <c r="AG258">
        <v>0.1066666667</v>
      </c>
      <c r="AH258">
        <v>0.22666666669999999</v>
      </c>
      <c r="AI258">
        <v>0.36</v>
      </c>
      <c r="AJ258">
        <v>0.41333333329999999</v>
      </c>
      <c r="AK258">
        <v>0.30666666669999998</v>
      </c>
      <c r="AL258">
        <v>0.36</v>
      </c>
      <c r="AM258">
        <v>0.33333333329999998</v>
      </c>
      <c r="AN258">
        <v>2.6666666700000001E-2</v>
      </c>
      <c r="AO258">
        <v>5.3333333300000001E-2</v>
      </c>
      <c r="AP258">
        <v>5.3333333300000001E-2</v>
      </c>
      <c r="AQ258">
        <v>6.6666666700000002E-2</v>
      </c>
      <c r="AR258">
        <v>2.6666666700000001E-2</v>
      </c>
      <c r="AS258">
        <v>0.53333333329999999</v>
      </c>
      <c r="AT258">
        <v>0.49333333330000001</v>
      </c>
      <c r="AU258">
        <v>0.56000000000000005</v>
      </c>
      <c r="AV258">
        <v>0.41333333329999999</v>
      </c>
      <c r="AW258">
        <v>0.34666666670000001</v>
      </c>
      <c r="AX258">
        <v>3.4657534246999999</v>
      </c>
      <c r="AY258">
        <v>3.4788732393999999</v>
      </c>
      <c r="AZ258">
        <v>3.5070422534999999</v>
      </c>
      <c r="BA258">
        <v>3.2142857142999999</v>
      </c>
      <c r="BB258">
        <v>2.9863013699000001</v>
      </c>
      <c r="BC258">
        <v>0</v>
      </c>
      <c r="BD258">
        <v>2.6666666700000001E-2</v>
      </c>
      <c r="BE258">
        <v>1.33333333E-2</v>
      </c>
      <c r="BF258">
        <v>5.3333333300000001E-2</v>
      </c>
      <c r="BG258">
        <v>5.3333333300000001E-2</v>
      </c>
      <c r="BH258">
        <v>6.6666666700000002E-2</v>
      </c>
      <c r="BI258">
        <v>0</v>
      </c>
      <c r="BJ258">
        <v>5.3333333300000001E-2</v>
      </c>
      <c r="BK258">
        <v>5.3333333300000001E-2</v>
      </c>
      <c r="BL258">
        <v>0.08</v>
      </c>
      <c r="BM258">
        <v>0.1333333333</v>
      </c>
      <c r="BN258">
        <v>6.6666666700000002E-2</v>
      </c>
      <c r="BO258">
        <v>3.8219178081999998</v>
      </c>
      <c r="BP258">
        <v>3.6351351351000001</v>
      </c>
      <c r="BQ258">
        <v>3.4861111111</v>
      </c>
      <c r="BR258">
        <v>3.3835616437999998</v>
      </c>
      <c r="BS258">
        <v>3.3513513514</v>
      </c>
      <c r="BT258">
        <v>3.4109589041000001</v>
      </c>
      <c r="BU258">
        <v>0.1733333333</v>
      </c>
      <c r="BV258">
        <v>0.1733333333</v>
      </c>
      <c r="BW258">
        <v>0.34666666670000001</v>
      </c>
      <c r="BX258">
        <v>0.28000000000000003</v>
      </c>
      <c r="BY258">
        <v>0.21333333330000001</v>
      </c>
      <c r="BZ258">
        <v>0.24</v>
      </c>
      <c r="CA258">
        <v>2.6666666700000001E-2</v>
      </c>
      <c r="CB258">
        <v>1.33333333E-2</v>
      </c>
      <c r="CC258">
        <v>0.04</v>
      </c>
      <c r="CD258">
        <v>2.6666666700000001E-2</v>
      </c>
      <c r="CE258">
        <v>1.33333333E-2</v>
      </c>
      <c r="CF258">
        <v>2.6666666700000001E-2</v>
      </c>
      <c r="CG258">
        <v>0.8</v>
      </c>
      <c r="CH258">
        <v>0.73333333329999995</v>
      </c>
      <c r="CI258">
        <v>0.54666666669999997</v>
      </c>
      <c r="CJ258">
        <v>0.56000000000000005</v>
      </c>
      <c r="CK258">
        <v>0.58666666670000001</v>
      </c>
      <c r="CL258">
        <v>0.6</v>
      </c>
      <c r="CM258">
        <v>0.1066666667</v>
      </c>
      <c r="CN258">
        <v>0.04</v>
      </c>
      <c r="CO258">
        <v>0</v>
      </c>
      <c r="CP258">
        <v>2.6666666700000001E-2</v>
      </c>
      <c r="CQ258">
        <v>2.6666666700000001E-2</v>
      </c>
      <c r="CR258">
        <v>1.33333333E-2</v>
      </c>
      <c r="CS258">
        <v>2.6666666700000001E-2</v>
      </c>
      <c r="CT258">
        <v>2.6666666700000001E-2</v>
      </c>
      <c r="CU258">
        <v>0.2666666667</v>
      </c>
      <c r="CV258">
        <v>5.3333333300000001E-2</v>
      </c>
      <c r="CW258">
        <v>0.1333333333</v>
      </c>
      <c r="CX258">
        <v>0.08</v>
      </c>
      <c r="CY258">
        <v>0.16</v>
      </c>
      <c r="CZ258">
        <v>9.3333333300000001E-2</v>
      </c>
      <c r="DA258">
        <v>2.6666666700000001E-2</v>
      </c>
      <c r="DB258">
        <v>0.08</v>
      </c>
      <c r="DC258">
        <v>0.2666666667</v>
      </c>
      <c r="DD258">
        <v>0.32</v>
      </c>
      <c r="DE258">
        <v>0.38666666669999999</v>
      </c>
      <c r="DF258">
        <v>0.28000000000000003</v>
      </c>
      <c r="DG258">
        <v>0.33333333329999998</v>
      </c>
      <c r="DH258">
        <v>0.52</v>
      </c>
      <c r="DI258">
        <v>0.46666666670000001</v>
      </c>
      <c r="DJ258">
        <v>0.41333333329999999</v>
      </c>
      <c r="DK258">
        <v>0.2666666667</v>
      </c>
      <c r="DL258">
        <v>0.53333333329999999</v>
      </c>
      <c r="DM258">
        <v>0.44</v>
      </c>
      <c r="DN258">
        <v>0.57333333330000003</v>
      </c>
      <c r="DO258">
        <v>0.44</v>
      </c>
      <c r="DP258">
        <v>0.30666666669999998</v>
      </c>
      <c r="DQ258">
        <v>0.42666666669999997</v>
      </c>
      <c r="DR258">
        <v>0.42666666669999997</v>
      </c>
      <c r="DS258">
        <v>9.3333333300000001E-2</v>
      </c>
      <c r="DT258">
        <v>5.3333333300000001E-2</v>
      </c>
      <c r="DU258">
        <v>0.04</v>
      </c>
      <c r="DV258">
        <v>0.04</v>
      </c>
      <c r="DW258">
        <v>0.04</v>
      </c>
      <c r="DX258">
        <v>6.6666666700000002E-2</v>
      </c>
      <c r="DY258">
        <v>5.3333333300000001E-2</v>
      </c>
      <c r="DZ258">
        <v>5.3333333300000001E-2</v>
      </c>
      <c r="EA258">
        <v>2.7647058823999999</v>
      </c>
      <c r="EB258">
        <v>3.4225352113</v>
      </c>
      <c r="EC258">
        <v>3.3194444444000002</v>
      </c>
      <c r="ED258">
        <v>3.4583333333000001</v>
      </c>
      <c r="EE258">
        <v>3.2361111111</v>
      </c>
      <c r="EF258">
        <v>3.2</v>
      </c>
      <c r="EG258">
        <v>3.3661971831000002</v>
      </c>
      <c r="EH258">
        <v>3.3098591548999998</v>
      </c>
      <c r="EI258">
        <v>2.6666666700000001E-2</v>
      </c>
      <c r="EJ258">
        <v>1.33333333E-2</v>
      </c>
      <c r="EK258">
        <v>1.33333333E-2</v>
      </c>
      <c r="EL258">
        <v>9.3333333300000001E-2</v>
      </c>
      <c r="EM258">
        <v>9.3333333300000001E-2</v>
      </c>
      <c r="EN258">
        <v>2.6666666700000001E-2</v>
      </c>
      <c r="EO258">
        <v>0.16</v>
      </c>
      <c r="EP258">
        <v>0.1733333333</v>
      </c>
      <c r="EQ258">
        <v>0.12</v>
      </c>
      <c r="ER258">
        <v>0.21333333330000001</v>
      </c>
      <c r="ES258">
        <v>6.6666666700000002E-2</v>
      </c>
      <c r="ET258">
        <v>2.6666666700000001E-2</v>
      </c>
      <c r="EU258">
        <v>2.6666666700000001E-2</v>
      </c>
      <c r="EV258">
        <v>0.04</v>
      </c>
      <c r="EW258">
        <v>0.1066666667</v>
      </c>
      <c r="EX258">
        <v>1.33333333E-2</v>
      </c>
      <c r="EY258">
        <v>0.41333333329999999</v>
      </c>
      <c r="EZ258">
        <v>0.34666666670000001</v>
      </c>
      <c r="FA258">
        <v>0.34666666670000001</v>
      </c>
      <c r="FB258">
        <v>0.41333333329999999</v>
      </c>
      <c r="FC258">
        <v>0.38666666669999999</v>
      </c>
      <c r="FD258">
        <v>0.42666666669999997</v>
      </c>
      <c r="FE258">
        <v>0.52</v>
      </c>
      <c r="FF258">
        <v>0.45333333329999997</v>
      </c>
      <c r="FG258">
        <v>0.37333333330000001</v>
      </c>
      <c r="FH258">
        <v>0.50666666670000005</v>
      </c>
      <c r="FI258">
        <v>0.08</v>
      </c>
      <c r="FJ258">
        <v>0.08</v>
      </c>
      <c r="FK258">
        <v>9.3333333300000001E-2</v>
      </c>
      <c r="FL258">
        <v>5.3333333300000001E-2</v>
      </c>
      <c r="FM258">
        <v>2.6666666700000001E-2</v>
      </c>
      <c r="FN258">
        <v>0</v>
      </c>
      <c r="FO258">
        <v>0</v>
      </c>
      <c r="FP258">
        <v>0</v>
      </c>
      <c r="FQ258">
        <v>1.33333333E-2</v>
      </c>
      <c r="FR258">
        <v>1.33333333E-2</v>
      </c>
      <c r="FS258">
        <v>5.3333333300000001E-2</v>
      </c>
      <c r="FT258">
        <v>2.6666666700000001E-2</v>
      </c>
      <c r="FU258">
        <v>6.6666666700000002E-2</v>
      </c>
      <c r="FV258">
        <v>0.04</v>
      </c>
      <c r="FW258">
        <v>5.3333333300000001E-2</v>
      </c>
      <c r="FX258">
        <v>6.6666666700000002E-2</v>
      </c>
      <c r="FY258">
        <v>5.3333333300000001E-2</v>
      </c>
      <c r="FZ258">
        <v>2.6666666700000001E-2</v>
      </c>
      <c r="GA258">
        <v>5.3333333300000001E-2</v>
      </c>
      <c r="GB258">
        <v>0.04</v>
      </c>
      <c r="GC258">
        <v>0.04</v>
      </c>
      <c r="GD258">
        <v>0.25333333330000002</v>
      </c>
      <c r="GE258">
        <v>0.1733333333</v>
      </c>
      <c r="GF258">
        <v>0.16</v>
      </c>
      <c r="GG258">
        <v>0.1733333333</v>
      </c>
      <c r="GH258">
        <v>0.1733333333</v>
      </c>
      <c r="GI258">
        <v>0.1333333333</v>
      </c>
      <c r="GJ258">
        <v>2.8450704225000001</v>
      </c>
      <c r="GK258">
        <v>3.0285714285999998</v>
      </c>
      <c r="GL258">
        <v>3.0571428571000001</v>
      </c>
      <c r="GM258">
        <v>2.9859154929999998</v>
      </c>
      <c r="GN258">
        <v>3</v>
      </c>
      <c r="GO258">
        <v>3.125</v>
      </c>
      <c r="GP258">
        <v>0.38666666669999999</v>
      </c>
      <c r="GQ258">
        <v>0.4</v>
      </c>
      <c r="GR258">
        <v>0.48</v>
      </c>
      <c r="GS258">
        <v>0.45333333329999997</v>
      </c>
      <c r="GT258">
        <v>0.44</v>
      </c>
      <c r="GU258">
        <v>0.45333333329999997</v>
      </c>
      <c r="GV258">
        <v>5.3333333300000001E-2</v>
      </c>
      <c r="GW258">
        <v>6.6666666700000002E-2</v>
      </c>
      <c r="GX258">
        <v>6.6666666700000002E-2</v>
      </c>
      <c r="GY258">
        <v>5.3333333300000001E-2</v>
      </c>
      <c r="GZ258">
        <v>9.3333333300000001E-2</v>
      </c>
      <c r="HA258">
        <v>0.04</v>
      </c>
      <c r="HB258">
        <v>0.24</v>
      </c>
      <c r="HC258">
        <v>0.30666666669999998</v>
      </c>
      <c r="HD258">
        <v>0.2666666667</v>
      </c>
      <c r="HE258">
        <v>0.2666666667</v>
      </c>
      <c r="HF258">
        <v>0.25333333330000002</v>
      </c>
      <c r="HG258">
        <v>0.33333333329999998</v>
      </c>
      <c r="HH258" t="s">
        <v>1097</v>
      </c>
      <c r="HJ258">
        <v>75</v>
      </c>
      <c r="HK258">
        <v>128</v>
      </c>
      <c r="HL258" t="s">
        <v>168</v>
      </c>
      <c r="HM258">
        <v>435</v>
      </c>
      <c r="HN258">
        <v>5</v>
      </c>
    </row>
    <row r="259" spans="1:222" x14ac:dyDescent="0.25">
      <c r="A259">
        <v>609855</v>
      </c>
      <c r="B259" t="s">
        <v>169</v>
      </c>
      <c r="C259" t="s">
        <v>38</v>
      </c>
      <c r="D259" t="s">
        <v>78</v>
      </c>
      <c r="E259" t="s">
        <v>45</v>
      </c>
      <c r="M259" t="s">
        <v>38</v>
      </c>
      <c r="FD259"/>
      <c r="HH259" t="s">
        <v>1098</v>
      </c>
      <c r="HI259">
        <v>56</v>
      </c>
      <c r="HL259" t="s">
        <v>169</v>
      </c>
      <c r="HM259">
        <v>375</v>
      </c>
    </row>
    <row r="260" spans="1:222" x14ac:dyDescent="0.25">
      <c r="A260">
        <v>609856</v>
      </c>
      <c r="B260" t="s">
        <v>187</v>
      </c>
      <c r="C260" t="s">
        <v>38</v>
      </c>
      <c r="D260" t="s">
        <v>58</v>
      </c>
      <c r="E260" s="151">
        <v>0.53</v>
      </c>
      <c r="F260">
        <v>53</v>
      </c>
      <c r="G260" t="s">
        <v>40</v>
      </c>
      <c r="H260">
        <v>61</v>
      </c>
      <c r="I260" t="s">
        <v>39</v>
      </c>
      <c r="J260">
        <v>69</v>
      </c>
      <c r="K260" t="s">
        <v>39</v>
      </c>
      <c r="L260">
        <v>9.4700000000000006</v>
      </c>
      <c r="M260" t="s">
        <v>38</v>
      </c>
      <c r="N260">
        <v>48.445171848999998</v>
      </c>
      <c r="O260">
        <v>150</v>
      </c>
      <c r="P260">
        <v>150</v>
      </c>
      <c r="Q260">
        <v>46</v>
      </c>
      <c r="R260">
        <v>23</v>
      </c>
      <c r="S260">
        <v>0</v>
      </c>
      <c r="T260">
        <v>72</v>
      </c>
      <c r="U260">
        <v>0</v>
      </c>
      <c r="V260">
        <v>0</v>
      </c>
      <c r="W260">
        <v>6</v>
      </c>
      <c r="X260">
        <v>2</v>
      </c>
      <c r="Y260">
        <v>6.6666666999999997E-3</v>
      </c>
      <c r="Z260">
        <v>0</v>
      </c>
      <c r="AA260">
        <v>0.02</v>
      </c>
      <c r="AB260">
        <v>6.6666666999999997E-3</v>
      </c>
      <c r="AC260">
        <v>6.6666666999999997E-3</v>
      </c>
      <c r="AD260">
        <v>0.02</v>
      </c>
      <c r="AE260">
        <v>6.6666666999999997E-3</v>
      </c>
      <c r="AF260">
        <v>1.33333333E-2</v>
      </c>
      <c r="AG260">
        <v>0.1333333333</v>
      </c>
      <c r="AH260">
        <v>0.16</v>
      </c>
      <c r="AI260">
        <v>0.37333333330000001</v>
      </c>
      <c r="AJ260">
        <v>0.28000000000000003</v>
      </c>
      <c r="AK260">
        <v>0.22666666669999999</v>
      </c>
      <c r="AL260">
        <v>0.25333333330000002</v>
      </c>
      <c r="AM260">
        <v>0.22666666669999999</v>
      </c>
      <c r="AN260">
        <v>6.6666666999999997E-3</v>
      </c>
      <c r="AO260">
        <v>6.6666666999999997E-3</v>
      </c>
      <c r="AP260">
        <v>6.6666666999999997E-3</v>
      </c>
      <c r="AQ260">
        <v>6.6666666999999997E-3</v>
      </c>
      <c r="AR260">
        <v>6.6666666999999997E-3</v>
      </c>
      <c r="AS260">
        <v>0.59333333330000004</v>
      </c>
      <c r="AT260">
        <v>0.7066666667</v>
      </c>
      <c r="AU260">
        <v>0.73333333329999995</v>
      </c>
      <c r="AV260">
        <v>0.6</v>
      </c>
      <c r="AW260">
        <v>0.6</v>
      </c>
      <c r="AX260">
        <v>3.5637583893000002</v>
      </c>
      <c r="AY260">
        <v>3.7046979865999998</v>
      </c>
      <c r="AZ260">
        <v>3.6845637583999999</v>
      </c>
      <c r="BA260">
        <v>3.4563758389000001</v>
      </c>
      <c r="BB260">
        <v>3.4295302013</v>
      </c>
      <c r="BC260">
        <v>0</v>
      </c>
      <c r="BD260">
        <v>0</v>
      </c>
      <c r="BE260">
        <v>0</v>
      </c>
      <c r="BF260">
        <v>6.6666666999999997E-3</v>
      </c>
      <c r="BG260">
        <v>1.33333333E-2</v>
      </c>
      <c r="BH260">
        <v>6.6666666999999997E-3</v>
      </c>
      <c r="BI260">
        <v>0</v>
      </c>
      <c r="BJ260">
        <v>6.6666666999999997E-3</v>
      </c>
      <c r="BK260">
        <v>6.6666666999999997E-3</v>
      </c>
      <c r="BL260">
        <v>6.6666666999999997E-3</v>
      </c>
      <c r="BM260">
        <v>6.6666666999999997E-3</v>
      </c>
      <c r="BN260">
        <v>0.02</v>
      </c>
      <c r="BO260">
        <v>3.7718120805000002</v>
      </c>
      <c r="BP260">
        <v>3.7919463087</v>
      </c>
      <c r="BQ260">
        <v>3.7718120805000002</v>
      </c>
      <c r="BR260">
        <v>3.7248322148000002</v>
      </c>
      <c r="BS260">
        <v>3.7181208053999999</v>
      </c>
      <c r="BT260">
        <v>3.7162162161999999</v>
      </c>
      <c r="BU260">
        <v>0.22666666669999999</v>
      </c>
      <c r="BV260">
        <v>0.19333333329999999</v>
      </c>
      <c r="BW260">
        <v>0.21333333330000001</v>
      </c>
      <c r="BX260">
        <v>0.24</v>
      </c>
      <c r="BY260">
        <v>0.22666666669999999</v>
      </c>
      <c r="BZ260">
        <v>0.22</v>
      </c>
      <c r="CA260">
        <v>6.6666666999999997E-3</v>
      </c>
      <c r="CB260">
        <v>6.6666666999999997E-3</v>
      </c>
      <c r="CC260">
        <v>6.6666666999999997E-3</v>
      </c>
      <c r="CD260">
        <v>6.6666666999999997E-3</v>
      </c>
      <c r="CE260">
        <v>6.6666666999999997E-3</v>
      </c>
      <c r="CF260">
        <v>1.33333333E-2</v>
      </c>
      <c r="CG260">
        <v>0.76666666670000005</v>
      </c>
      <c r="CH260">
        <v>0.7933333333</v>
      </c>
      <c r="CI260">
        <v>0.77333333329999998</v>
      </c>
      <c r="CJ260">
        <v>0.74</v>
      </c>
      <c r="CK260">
        <v>0.74666666670000004</v>
      </c>
      <c r="CL260">
        <v>0.74</v>
      </c>
      <c r="CM260">
        <v>6.6666666999999997E-3</v>
      </c>
      <c r="CN260">
        <v>6.6666666999999997E-3</v>
      </c>
      <c r="CO260">
        <v>6.6666666999999997E-3</v>
      </c>
      <c r="CP260">
        <v>0</v>
      </c>
      <c r="CQ260">
        <v>0</v>
      </c>
      <c r="CR260">
        <v>6.6666666999999997E-3</v>
      </c>
      <c r="CS260">
        <v>6.6666666999999997E-3</v>
      </c>
      <c r="CT260">
        <v>6.6666666999999997E-3</v>
      </c>
      <c r="CU260">
        <v>4.6666666699999998E-2</v>
      </c>
      <c r="CV260">
        <v>1.33333333E-2</v>
      </c>
      <c r="CW260">
        <v>1.33333333E-2</v>
      </c>
      <c r="CX260">
        <v>2.6666666700000001E-2</v>
      </c>
      <c r="CY260">
        <v>1.33333333E-2</v>
      </c>
      <c r="CZ260">
        <v>6.6666666999999997E-3</v>
      </c>
      <c r="DA260">
        <v>1.33333333E-2</v>
      </c>
      <c r="DB260">
        <v>1.33333333E-2</v>
      </c>
      <c r="DC260">
        <v>0.44</v>
      </c>
      <c r="DD260">
        <v>0.22</v>
      </c>
      <c r="DE260">
        <v>0.18666666670000001</v>
      </c>
      <c r="DF260">
        <v>0.22666666669999999</v>
      </c>
      <c r="DG260">
        <v>0.19333333329999999</v>
      </c>
      <c r="DH260">
        <v>0.1466666667</v>
      </c>
      <c r="DI260">
        <v>0.1333333333</v>
      </c>
      <c r="DJ260">
        <v>0.12666666670000001</v>
      </c>
      <c r="DK260">
        <v>0.49333333330000001</v>
      </c>
      <c r="DL260">
        <v>0.74666666670000004</v>
      </c>
      <c r="DM260">
        <v>0.77333333329999998</v>
      </c>
      <c r="DN260">
        <v>0.72666666670000002</v>
      </c>
      <c r="DO260">
        <v>0.76666666670000005</v>
      </c>
      <c r="DP260">
        <v>0.81333333330000002</v>
      </c>
      <c r="DQ260">
        <v>0.82</v>
      </c>
      <c r="DR260">
        <v>0.8266666667</v>
      </c>
      <c r="DS260">
        <v>1.33333333E-2</v>
      </c>
      <c r="DT260">
        <v>1.33333333E-2</v>
      </c>
      <c r="DU260">
        <v>0.02</v>
      </c>
      <c r="DV260">
        <v>0.02</v>
      </c>
      <c r="DW260">
        <v>2.6666666700000001E-2</v>
      </c>
      <c r="DX260">
        <v>2.6666666700000001E-2</v>
      </c>
      <c r="DY260">
        <v>2.6666666700000001E-2</v>
      </c>
      <c r="DZ260">
        <v>2.6666666700000001E-2</v>
      </c>
      <c r="EA260">
        <v>3.4391891891999999</v>
      </c>
      <c r="EB260">
        <v>3.7297297296999998</v>
      </c>
      <c r="EC260">
        <v>3.7619047618999999</v>
      </c>
      <c r="ED260">
        <v>3.7142857142999999</v>
      </c>
      <c r="EE260">
        <v>3.7739726026999998</v>
      </c>
      <c r="EF260">
        <v>3.8150684932000001</v>
      </c>
      <c r="EG260">
        <v>3.8150684932000001</v>
      </c>
      <c r="EH260">
        <v>3.8219178081999998</v>
      </c>
      <c r="EI260">
        <v>6.6666666999999997E-3</v>
      </c>
      <c r="EJ260">
        <v>6.6666666999999997E-3</v>
      </c>
      <c r="EK260">
        <v>0</v>
      </c>
      <c r="EL260">
        <v>0</v>
      </c>
      <c r="EM260">
        <v>6.6666666999999997E-3</v>
      </c>
      <c r="EN260">
        <v>0</v>
      </c>
      <c r="EO260">
        <v>1.33333333E-2</v>
      </c>
      <c r="EP260">
        <v>2.6666666700000001E-2</v>
      </c>
      <c r="EQ260">
        <v>0.22</v>
      </c>
      <c r="ER260">
        <v>0.58666666670000001</v>
      </c>
      <c r="ES260">
        <v>0.1333333333</v>
      </c>
      <c r="ET260">
        <v>0</v>
      </c>
      <c r="EU260">
        <v>0</v>
      </c>
      <c r="EV260">
        <v>0</v>
      </c>
      <c r="EW260">
        <v>6.6666666999999997E-3</v>
      </c>
      <c r="EX260">
        <v>0.2666666667</v>
      </c>
      <c r="EY260">
        <v>0.04</v>
      </c>
      <c r="EZ260">
        <v>0.02</v>
      </c>
      <c r="FA260">
        <v>0.02</v>
      </c>
      <c r="FB260">
        <v>0.42</v>
      </c>
      <c r="FC260">
        <v>0.39333333329999998</v>
      </c>
      <c r="FD260">
        <v>0.91333333329999999</v>
      </c>
      <c r="FE260">
        <v>0.93333333330000001</v>
      </c>
      <c r="FF260">
        <v>0.86666666670000003</v>
      </c>
      <c r="FG260">
        <v>0.43333333330000001</v>
      </c>
      <c r="FH260">
        <v>0.22666666669999999</v>
      </c>
      <c r="FI260">
        <v>6.6666666999999997E-3</v>
      </c>
      <c r="FJ260">
        <v>6.6666666999999997E-3</v>
      </c>
      <c r="FK260">
        <v>7.3333333299999998E-2</v>
      </c>
      <c r="FL260">
        <v>9.3333333300000001E-2</v>
      </c>
      <c r="FM260">
        <v>6.6666666700000002E-2</v>
      </c>
      <c r="FN260">
        <v>2.6666666700000001E-2</v>
      </c>
      <c r="FO260">
        <v>2.6666666700000001E-2</v>
      </c>
      <c r="FP260">
        <v>2.6666666700000001E-2</v>
      </c>
      <c r="FQ260">
        <v>2.6666666700000001E-2</v>
      </c>
      <c r="FR260">
        <v>2.6666666700000001E-2</v>
      </c>
      <c r="FS260">
        <v>1.33333333E-2</v>
      </c>
      <c r="FT260">
        <v>1.33333333E-2</v>
      </c>
      <c r="FU260">
        <v>1.33333333E-2</v>
      </c>
      <c r="FV260">
        <v>0.02</v>
      </c>
      <c r="FW260">
        <v>0.02</v>
      </c>
      <c r="FX260">
        <v>1.33333333E-2</v>
      </c>
      <c r="FY260">
        <v>0</v>
      </c>
      <c r="FZ260">
        <v>0</v>
      </c>
      <c r="GA260">
        <v>6.6666666999999997E-3</v>
      </c>
      <c r="GB260">
        <v>6.6666666999999997E-3</v>
      </c>
      <c r="GC260">
        <v>6.6666666999999997E-3</v>
      </c>
      <c r="GD260">
        <v>1.33333333E-2</v>
      </c>
      <c r="GE260">
        <v>2.6666666700000001E-2</v>
      </c>
      <c r="GF260">
        <v>0.02</v>
      </c>
      <c r="GG260">
        <v>0.04</v>
      </c>
      <c r="GH260">
        <v>0.06</v>
      </c>
      <c r="GI260">
        <v>0.02</v>
      </c>
      <c r="GJ260">
        <v>3.7364864865</v>
      </c>
      <c r="GK260">
        <v>3.7432432431999998</v>
      </c>
      <c r="GL260">
        <v>3.7770270269999999</v>
      </c>
      <c r="GM260">
        <v>3.7229729730000001</v>
      </c>
      <c r="GN260">
        <v>3.6756756757</v>
      </c>
      <c r="GO260">
        <v>3.7364864865</v>
      </c>
      <c r="GP260">
        <v>0.19333333329999999</v>
      </c>
      <c r="GQ260">
        <v>0.2</v>
      </c>
      <c r="GR260">
        <v>0.18</v>
      </c>
      <c r="GS260">
        <v>0.1733333333</v>
      </c>
      <c r="GT260">
        <v>0.18</v>
      </c>
      <c r="GU260">
        <v>0.2</v>
      </c>
      <c r="GV260">
        <v>1.33333333E-2</v>
      </c>
      <c r="GW260">
        <v>1.33333333E-2</v>
      </c>
      <c r="GX260">
        <v>1.33333333E-2</v>
      </c>
      <c r="GY260">
        <v>1.33333333E-2</v>
      </c>
      <c r="GZ260">
        <v>1.33333333E-2</v>
      </c>
      <c r="HA260">
        <v>1.33333333E-2</v>
      </c>
      <c r="HB260">
        <v>0.76666666670000005</v>
      </c>
      <c r="HC260">
        <v>0.76</v>
      </c>
      <c r="HD260">
        <v>0.78666666669999996</v>
      </c>
      <c r="HE260">
        <v>0.76666666670000005</v>
      </c>
      <c r="HF260">
        <v>0.74</v>
      </c>
      <c r="HG260">
        <v>0.76</v>
      </c>
      <c r="HH260" t="s">
        <v>1099</v>
      </c>
      <c r="HI260">
        <v>53</v>
      </c>
      <c r="HJ260">
        <v>150</v>
      </c>
      <c r="HK260">
        <v>296</v>
      </c>
      <c r="HL260" t="s">
        <v>187</v>
      </c>
      <c r="HM260">
        <v>611</v>
      </c>
      <c r="HN260">
        <v>1</v>
      </c>
    </row>
    <row r="261" spans="1:222" x14ac:dyDescent="0.25">
      <c r="A261">
        <v>609857</v>
      </c>
      <c r="B261" t="s">
        <v>189</v>
      </c>
      <c r="C261" t="s">
        <v>38</v>
      </c>
      <c r="D261" t="s">
        <v>53</v>
      </c>
      <c r="E261" s="151">
        <v>0.48</v>
      </c>
      <c r="F261">
        <v>99</v>
      </c>
      <c r="G261" t="s">
        <v>62</v>
      </c>
      <c r="H261">
        <v>99</v>
      </c>
      <c r="I261" t="s">
        <v>62</v>
      </c>
      <c r="J261">
        <v>89</v>
      </c>
      <c r="K261" t="s">
        <v>62</v>
      </c>
      <c r="L261">
        <v>9.51</v>
      </c>
      <c r="M261" t="s">
        <v>38</v>
      </c>
      <c r="N261">
        <v>47.415329767999999</v>
      </c>
      <c r="O261">
        <v>165</v>
      </c>
      <c r="P261">
        <v>165</v>
      </c>
      <c r="Q261">
        <v>17</v>
      </c>
      <c r="R261">
        <v>6</v>
      </c>
      <c r="S261">
        <v>11</v>
      </c>
      <c r="T261">
        <v>114</v>
      </c>
      <c r="U261">
        <v>1</v>
      </c>
      <c r="V261">
        <v>0</v>
      </c>
      <c r="W261">
        <v>4</v>
      </c>
      <c r="X261">
        <v>4</v>
      </c>
      <c r="Y261">
        <v>0</v>
      </c>
      <c r="Z261">
        <v>0</v>
      </c>
      <c r="AA261">
        <v>0</v>
      </c>
      <c r="AB261">
        <v>6.0606061000000001E-3</v>
      </c>
      <c r="AC261">
        <v>6.0606061000000001E-3</v>
      </c>
      <c r="AD261">
        <v>6.0606061000000001E-3</v>
      </c>
      <c r="AE261">
        <v>0</v>
      </c>
      <c r="AF261">
        <v>0</v>
      </c>
      <c r="AG261">
        <v>6.0606061000000001E-3</v>
      </c>
      <c r="AH261">
        <v>1.8181818200000002E-2</v>
      </c>
      <c r="AI261">
        <v>9.0909090900000003E-2</v>
      </c>
      <c r="AJ261">
        <v>0.16969696970000001</v>
      </c>
      <c r="AK261">
        <v>9.6969696999999994E-2</v>
      </c>
      <c r="AL261">
        <v>0.18181818180000001</v>
      </c>
      <c r="AM261">
        <v>0.21818181819999999</v>
      </c>
      <c r="AN261">
        <v>1.2121212100000001E-2</v>
      </c>
      <c r="AO261">
        <v>3.0303030299999999E-2</v>
      </c>
      <c r="AP261">
        <v>1.2121212100000001E-2</v>
      </c>
      <c r="AQ261">
        <v>1.2121212100000001E-2</v>
      </c>
      <c r="AR261">
        <v>3.6363636400000003E-2</v>
      </c>
      <c r="AS261">
        <v>0.89090909090000003</v>
      </c>
      <c r="AT261">
        <v>0.8</v>
      </c>
      <c r="AU261">
        <v>0.89090909090000003</v>
      </c>
      <c r="AV261">
        <v>0.79393939390000001</v>
      </c>
      <c r="AW261">
        <v>0.7212121212</v>
      </c>
      <c r="AX261">
        <v>3.8957055215</v>
      </c>
      <c r="AY261">
        <v>3.8250000000000002</v>
      </c>
      <c r="AZ261">
        <v>3.9018404908000002</v>
      </c>
      <c r="BA261">
        <v>3.7852760736</v>
      </c>
      <c r="BB261">
        <v>3.7169811320999999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6.0606061000000001E-3</v>
      </c>
      <c r="BN261">
        <v>0</v>
      </c>
      <c r="BO261">
        <v>3.9390243902000002</v>
      </c>
      <c r="BP261">
        <v>3.8909090909000001</v>
      </c>
      <c r="BQ261">
        <v>3.9024390244</v>
      </c>
      <c r="BR261">
        <v>3.8711656442</v>
      </c>
      <c r="BS261">
        <v>3.8527607362</v>
      </c>
      <c r="BT261">
        <v>3.9012345679</v>
      </c>
      <c r="BU261">
        <v>6.0606060599999997E-2</v>
      </c>
      <c r="BV261">
        <v>0.10909090909999999</v>
      </c>
      <c r="BW261">
        <v>9.6969696999999994E-2</v>
      </c>
      <c r="BX261">
        <v>0.1272727273</v>
      </c>
      <c r="BY261">
        <v>0.1333333333</v>
      </c>
      <c r="BZ261">
        <v>9.6969696999999994E-2</v>
      </c>
      <c r="CA261">
        <v>6.0606061000000001E-3</v>
      </c>
      <c r="CB261">
        <v>0</v>
      </c>
      <c r="CC261">
        <v>6.0606061000000001E-3</v>
      </c>
      <c r="CD261">
        <v>1.2121212100000001E-2</v>
      </c>
      <c r="CE261">
        <v>1.2121212100000001E-2</v>
      </c>
      <c r="CF261">
        <v>1.8181818200000002E-2</v>
      </c>
      <c r="CG261">
        <v>0.93333333330000001</v>
      </c>
      <c r="CH261">
        <v>0.89090909090000003</v>
      </c>
      <c r="CI261">
        <v>0.89696969699999995</v>
      </c>
      <c r="CJ261">
        <v>0.8606060606</v>
      </c>
      <c r="CK261">
        <v>0.84848484850000006</v>
      </c>
      <c r="CL261">
        <v>0.8848484848</v>
      </c>
      <c r="CM261">
        <v>1.8181818200000002E-2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1.8181818200000002E-2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0.24848484849999999</v>
      </c>
      <c r="DD261">
        <v>0.1454545455</v>
      </c>
      <c r="DE261">
        <v>8.4848484799999999E-2</v>
      </c>
      <c r="DF261">
        <v>0.1151515152</v>
      </c>
      <c r="DG261">
        <v>0.1454545455</v>
      </c>
      <c r="DH261">
        <v>0.19393939390000001</v>
      </c>
      <c r="DI261">
        <v>0.10909090909999999</v>
      </c>
      <c r="DJ261">
        <v>0.17575757580000001</v>
      </c>
      <c r="DK261">
        <v>0.64242424239999996</v>
      </c>
      <c r="DL261">
        <v>0.81212121209999999</v>
      </c>
      <c r="DM261">
        <v>0.8606060606</v>
      </c>
      <c r="DN261">
        <v>0.8363636364</v>
      </c>
      <c r="DO261">
        <v>0.79393939390000001</v>
      </c>
      <c r="DP261">
        <v>0.74545454550000001</v>
      </c>
      <c r="DQ261">
        <v>0.83030303029999997</v>
      </c>
      <c r="DR261">
        <v>0.76969696970000001</v>
      </c>
      <c r="DS261">
        <v>7.2727272699999998E-2</v>
      </c>
      <c r="DT261">
        <v>4.2424242399999999E-2</v>
      </c>
      <c r="DU261">
        <v>5.45454545E-2</v>
      </c>
      <c r="DV261">
        <v>4.8484848499999997E-2</v>
      </c>
      <c r="DW261">
        <v>6.0606060599999997E-2</v>
      </c>
      <c r="DX261">
        <v>6.0606060599999997E-2</v>
      </c>
      <c r="DY261">
        <v>6.0606060599999997E-2</v>
      </c>
      <c r="DZ261">
        <v>5.45454545E-2</v>
      </c>
      <c r="EA261">
        <v>3.6339869281000001</v>
      </c>
      <c r="EB261">
        <v>3.8481012658</v>
      </c>
      <c r="EC261">
        <v>3.9102564103000002</v>
      </c>
      <c r="ED261">
        <v>3.8789808916999999</v>
      </c>
      <c r="EE261">
        <v>3.8451612903000001</v>
      </c>
      <c r="EF261">
        <v>3.7935483871</v>
      </c>
      <c r="EG261">
        <v>3.8838709677000001</v>
      </c>
      <c r="EH261">
        <v>3.8141025641000001</v>
      </c>
      <c r="EI261">
        <v>0</v>
      </c>
      <c r="EJ261">
        <v>0</v>
      </c>
      <c r="EK261">
        <v>0</v>
      </c>
      <c r="EL261">
        <v>0</v>
      </c>
      <c r="EM261">
        <v>1.2121212100000001E-2</v>
      </c>
      <c r="EN261">
        <v>0</v>
      </c>
      <c r="EO261">
        <v>1.8181818200000002E-2</v>
      </c>
      <c r="EP261">
        <v>9.0909090900000003E-2</v>
      </c>
      <c r="EQ261">
        <v>0.1393939394</v>
      </c>
      <c r="ER261">
        <v>0.62424242419999998</v>
      </c>
      <c r="ES261">
        <v>0.1151515152</v>
      </c>
      <c r="ET261">
        <v>0</v>
      </c>
      <c r="EU261">
        <v>0</v>
      </c>
      <c r="EV261">
        <v>0</v>
      </c>
      <c r="EW261">
        <v>1.8181818200000002E-2</v>
      </c>
      <c r="EX261">
        <v>1.2121212100000001E-2</v>
      </c>
      <c r="EY261">
        <v>0.17575757580000001</v>
      </c>
      <c r="EZ261">
        <v>0.24242424239999999</v>
      </c>
      <c r="FA261">
        <v>0.16969696970000001</v>
      </c>
      <c r="FB261">
        <v>0.2787878788</v>
      </c>
      <c r="FC261">
        <v>0.21212121210000001</v>
      </c>
      <c r="FD261">
        <v>0.76363636359999998</v>
      </c>
      <c r="FE261">
        <v>0.64848484849999999</v>
      </c>
      <c r="FF261">
        <v>0.696969697</v>
      </c>
      <c r="FG261">
        <v>0.53939393940000002</v>
      </c>
      <c r="FH261">
        <v>0.70909090910000006</v>
      </c>
      <c r="FI261">
        <v>1.8181818200000002E-2</v>
      </c>
      <c r="FJ261">
        <v>5.45454545E-2</v>
      </c>
      <c r="FK261">
        <v>4.2424242399999999E-2</v>
      </c>
      <c r="FL261">
        <v>7.2727272699999998E-2</v>
      </c>
      <c r="FM261">
        <v>1.2121212100000001E-2</v>
      </c>
      <c r="FN261">
        <v>6.0606061000000001E-3</v>
      </c>
      <c r="FO261">
        <v>1.2121212100000001E-2</v>
      </c>
      <c r="FP261">
        <v>3.6363636400000003E-2</v>
      </c>
      <c r="FQ261">
        <v>5.45454545E-2</v>
      </c>
      <c r="FR261">
        <v>6.0606061000000001E-3</v>
      </c>
      <c r="FS261">
        <v>3.6363636400000003E-2</v>
      </c>
      <c r="FT261">
        <v>4.2424242399999999E-2</v>
      </c>
      <c r="FU261">
        <v>5.45454545E-2</v>
      </c>
      <c r="FV261">
        <v>3.6363636400000003E-2</v>
      </c>
      <c r="FW261">
        <v>4.8484848499999997E-2</v>
      </c>
      <c r="FX261">
        <v>1.2121212100000001E-2</v>
      </c>
      <c r="FY261">
        <v>0</v>
      </c>
      <c r="FZ261">
        <v>0</v>
      </c>
      <c r="GA261">
        <v>6.0606061000000001E-3</v>
      </c>
      <c r="GB261">
        <v>6.0606061000000001E-3</v>
      </c>
      <c r="GC261">
        <v>0</v>
      </c>
      <c r="GD261">
        <v>4.8484848499999997E-2</v>
      </c>
      <c r="GE261">
        <v>3.0303030299999999E-2</v>
      </c>
      <c r="GF261">
        <v>2.4242424200000001E-2</v>
      </c>
      <c r="GG261">
        <v>5.45454545E-2</v>
      </c>
      <c r="GH261">
        <v>6.0606060599999997E-2</v>
      </c>
      <c r="GI261">
        <v>3.6363636400000003E-2</v>
      </c>
      <c r="GJ261">
        <v>3.4177215190000001</v>
      </c>
      <c r="GK261">
        <v>3.5833333333000001</v>
      </c>
      <c r="GL261">
        <v>3.5886075949</v>
      </c>
      <c r="GM261">
        <v>3.5632911392</v>
      </c>
      <c r="GN261">
        <v>3.5065789474</v>
      </c>
      <c r="GO261">
        <v>3.6163522012999998</v>
      </c>
      <c r="GP261">
        <v>0.42424242420000002</v>
      </c>
      <c r="GQ261">
        <v>0.33333333329999998</v>
      </c>
      <c r="GR261">
        <v>0.34545454549999999</v>
      </c>
      <c r="GS261">
        <v>0.2909090909</v>
      </c>
      <c r="GT261">
        <v>0.31515151520000001</v>
      </c>
      <c r="GU261">
        <v>0.29696969699999998</v>
      </c>
      <c r="GV261">
        <v>4.2424242399999999E-2</v>
      </c>
      <c r="GW261">
        <v>5.45454545E-2</v>
      </c>
      <c r="GX261">
        <v>4.2424242399999999E-2</v>
      </c>
      <c r="GY261">
        <v>4.2424242399999999E-2</v>
      </c>
      <c r="GZ261">
        <v>7.8787878800000002E-2</v>
      </c>
      <c r="HA261">
        <v>3.6363636400000003E-2</v>
      </c>
      <c r="HB261">
        <v>0.47272727269999998</v>
      </c>
      <c r="HC261">
        <v>0.5818181818</v>
      </c>
      <c r="HD261">
        <v>0.58787878790000003</v>
      </c>
      <c r="HE261">
        <v>0.60606060610000001</v>
      </c>
      <c r="HF261">
        <v>0.53939393940000002</v>
      </c>
      <c r="HG261">
        <v>0.63030303030000001</v>
      </c>
      <c r="HH261" t="s">
        <v>1100</v>
      </c>
      <c r="HI261">
        <v>48</v>
      </c>
      <c r="HJ261">
        <v>165</v>
      </c>
      <c r="HK261">
        <v>266</v>
      </c>
      <c r="HL261" t="s">
        <v>189</v>
      </c>
      <c r="HM261">
        <v>561</v>
      </c>
      <c r="HN261">
        <v>8</v>
      </c>
    </row>
    <row r="262" spans="1:222" x14ac:dyDescent="0.25">
      <c r="A262">
        <v>609859</v>
      </c>
      <c r="B262" t="s">
        <v>190</v>
      </c>
      <c r="D262" t="s">
        <v>60</v>
      </c>
      <c r="E262" t="s">
        <v>45</v>
      </c>
      <c r="M262" t="s">
        <v>38</v>
      </c>
      <c r="FD262"/>
      <c r="HH262" t="s">
        <v>1101</v>
      </c>
      <c r="HL262" t="s">
        <v>190</v>
      </c>
      <c r="HM262">
        <v>1204</v>
      </c>
    </row>
    <row r="263" spans="1:222" x14ac:dyDescent="0.25">
      <c r="A263">
        <v>609861</v>
      </c>
      <c r="B263" t="s">
        <v>191</v>
      </c>
      <c r="D263" t="s">
        <v>67</v>
      </c>
      <c r="E263" t="s">
        <v>45</v>
      </c>
      <c r="M263" t="s">
        <v>38</v>
      </c>
      <c r="FD263"/>
      <c r="HH263" t="s">
        <v>1102</v>
      </c>
      <c r="HL263" t="s">
        <v>191</v>
      </c>
      <c r="HM263">
        <v>509</v>
      </c>
    </row>
    <row r="264" spans="1:222" x14ac:dyDescent="0.25">
      <c r="A264">
        <v>609862</v>
      </c>
      <c r="B264" t="s">
        <v>193</v>
      </c>
      <c r="C264" t="s">
        <v>38</v>
      </c>
      <c r="D264" t="s">
        <v>69</v>
      </c>
      <c r="E264" s="151">
        <v>0.42</v>
      </c>
      <c r="F264">
        <v>67</v>
      </c>
      <c r="G264" t="s">
        <v>39</v>
      </c>
      <c r="H264">
        <v>59</v>
      </c>
      <c r="I264" t="s">
        <v>40</v>
      </c>
      <c r="J264">
        <v>48</v>
      </c>
      <c r="K264" t="s">
        <v>40</v>
      </c>
      <c r="L264">
        <v>8.25</v>
      </c>
      <c r="M264" t="s">
        <v>38</v>
      </c>
      <c r="N264">
        <v>41.284403670000003</v>
      </c>
      <c r="O264">
        <v>96</v>
      </c>
      <c r="P264">
        <v>96</v>
      </c>
      <c r="Q264">
        <v>0</v>
      </c>
      <c r="R264">
        <v>84</v>
      </c>
      <c r="S264">
        <v>0</v>
      </c>
      <c r="T264">
        <v>1</v>
      </c>
      <c r="U264">
        <v>0</v>
      </c>
      <c r="V264">
        <v>0</v>
      </c>
      <c r="W264">
        <v>3</v>
      </c>
      <c r="X264">
        <v>3</v>
      </c>
      <c r="Y264">
        <v>1.04166667E-2</v>
      </c>
      <c r="Z264">
        <v>1.04166667E-2</v>
      </c>
      <c r="AA264">
        <v>1.04166667E-2</v>
      </c>
      <c r="AB264">
        <v>3.125E-2</v>
      </c>
      <c r="AC264">
        <v>6.25E-2</v>
      </c>
      <c r="AD264">
        <v>8.3333333300000006E-2</v>
      </c>
      <c r="AE264">
        <v>3.125E-2</v>
      </c>
      <c r="AF264">
        <v>8.3333333300000006E-2</v>
      </c>
      <c r="AG264">
        <v>0.13541666669999999</v>
      </c>
      <c r="AH264">
        <v>0.10416666669999999</v>
      </c>
      <c r="AI264">
        <v>0.125</v>
      </c>
      <c r="AJ264">
        <v>0.16666666669999999</v>
      </c>
      <c r="AK264">
        <v>0.15625</v>
      </c>
      <c r="AL264">
        <v>0.22916666669999999</v>
      </c>
      <c r="AM264">
        <v>0.16666666669999999</v>
      </c>
      <c r="AN264">
        <v>2.08333333E-2</v>
      </c>
      <c r="AO264">
        <v>4.16666667E-2</v>
      </c>
      <c r="AP264">
        <v>4.16666667E-2</v>
      </c>
      <c r="AQ264">
        <v>4.16666667E-2</v>
      </c>
      <c r="AR264">
        <v>6.25E-2</v>
      </c>
      <c r="AS264">
        <v>0.76041666669999997</v>
      </c>
      <c r="AT264">
        <v>0.75</v>
      </c>
      <c r="AU264">
        <v>0.70833333330000003</v>
      </c>
      <c r="AV264">
        <v>0.5625</v>
      </c>
      <c r="AW264">
        <v>0.60416666669999997</v>
      </c>
      <c r="AX264">
        <v>3.6702127660000001</v>
      </c>
      <c r="AY264">
        <v>3.7282608696000001</v>
      </c>
      <c r="AZ264">
        <v>3.6304347826000001</v>
      </c>
      <c r="BA264">
        <v>3.3804347826000001</v>
      </c>
      <c r="BB264">
        <v>3.4</v>
      </c>
      <c r="BC264">
        <v>1.04166667E-2</v>
      </c>
      <c r="BD264">
        <v>1.04166667E-2</v>
      </c>
      <c r="BE264">
        <v>1.04166667E-2</v>
      </c>
      <c r="BF264">
        <v>3.125E-2</v>
      </c>
      <c r="BG264">
        <v>6.25E-2</v>
      </c>
      <c r="BH264">
        <v>5.20833333E-2</v>
      </c>
      <c r="BI264">
        <v>2.08333333E-2</v>
      </c>
      <c r="BJ264">
        <v>5.20833333E-2</v>
      </c>
      <c r="BK264">
        <v>9.375E-2</v>
      </c>
      <c r="BL264">
        <v>6.25E-2</v>
      </c>
      <c r="BM264">
        <v>0.10416666669999999</v>
      </c>
      <c r="BN264">
        <v>6.25E-2</v>
      </c>
      <c r="BO264">
        <v>3.7553191489</v>
      </c>
      <c r="BP264">
        <v>3.7065217390999998</v>
      </c>
      <c r="BQ264">
        <v>3.5760869565000002</v>
      </c>
      <c r="BR264">
        <v>3.5806451613000001</v>
      </c>
      <c r="BS264">
        <v>3.4731182796</v>
      </c>
      <c r="BT264">
        <v>3.5434782609000002</v>
      </c>
      <c r="BU264">
        <v>0.16666666669999999</v>
      </c>
      <c r="BV264">
        <v>0.14583333330000001</v>
      </c>
      <c r="BW264">
        <v>0.1875</v>
      </c>
      <c r="BX264">
        <v>0.1875</v>
      </c>
      <c r="BY264">
        <v>0.11458333330000001</v>
      </c>
      <c r="BZ264">
        <v>0.15625</v>
      </c>
      <c r="CA264">
        <v>2.08333333E-2</v>
      </c>
      <c r="CB264">
        <v>4.16666667E-2</v>
      </c>
      <c r="CC264">
        <v>4.16666667E-2</v>
      </c>
      <c r="CD264">
        <v>3.125E-2</v>
      </c>
      <c r="CE264">
        <v>3.125E-2</v>
      </c>
      <c r="CF264">
        <v>4.16666667E-2</v>
      </c>
      <c r="CG264">
        <v>0.78125</v>
      </c>
      <c r="CH264">
        <v>0.75</v>
      </c>
      <c r="CI264">
        <v>0.66666666669999997</v>
      </c>
      <c r="CJ264">
        <v>0.6875</v>
      </c>
      <c r="CK264">
        <v>0.6875</v>
      </c>
      <c r="CL264">
        <v>0.6875</v>
      </c>
      <c r="CM264">
        <v>0.16666666669999999</v>
      </c>
      <c r="CN264">
        <v>5.20833333E-2</v>
      </c>
      <c r="CO264">
        <v>4.16666667E-2</v>
      </c>
      <c r="CP264">
        <v>3.125E-2</v>
      </c>
      <c r="CQ264">
        <v>4.16666667E-2</v>
      </c>
      <c r="CR264">
        <v>4.16666667E-2</v>
      </c>
      <c r="CS264">
        <v>3.125E-2</v>
      </c>
      <c r="CT264">
        <v>2.08333333E-2</v>
      </c>
      <c r="CU264">
        <v>0.14583333330000001</v>
      </c>
      <c r="CV264">
        <v>4.16666667E-2</v>
      </c>
      <c r="CW264">
        <v>4.16666667E-2</v>
      </c>
      <c r="CX264">
        <v>0.10416666669999999</v>
      </c>
      <c r="CY264">
        <v>0.10416666669999999</v>
      </c>
      <c r="CZ264">
        <v>6.25E-2</v>
      </c>
      <c r="DA264">
        <v>6.25E-2</v>
      </c>
      <c r="DB264">
        <v>5.20833333E-2</v>
      </c>
      <c r="DC264">
        <v>0.21875</v>
      </c>
      <c r="DD264">
        <v>0.23958333330000001</v>
      </c>
      <c r="DE264">
        <v>0.21875</v>
      </c>
      <c r="DF264">
        <v>0.23958333330000001</v>
      </c>
      <c r="DG264">
        <v>0.23958333330000001</v>
      </c>
      <c r="DH264">
        <v>0.36458333329999998</v>
      </c>
      <c r="DI264">
        <v>0.22916666669999999</v>
      </c>
      <c r="DJ264">
        <v>0.20833333330000001</v>
      </c>
      <c r="DK264">
        <v>0.39583333329999998</v>
      </c>
      <c r="DL264">
        <v>0.59375</v>
      </c>
      <c r="DM264">
        <v>0.63541666669999997</v>
      </c>
      <c r="DN264">
        <v>0.57291666669999997</v>
      </c>
      <c r="DO264">
        <v>0.55208333330000003</v>
      </c>
      <c r="DP264">
        <v>0.47916666670000002</v>
      </c>
      <c r="DQ264">
        <v>0.61458333330000003</v>
      </c>
      <c r="DR264">
        <v>0.64583333330000003</v>
      </c>
      <c r="DS264">
        <v>7.2916666699999994E-2</v>
      </c>
      <c r="DT264">
        <v>7.2916666699999994E-2</v>
      </c>
      <c r="DU264">
        <v>6.25E-2</v>
      </c>
      <c r="DV264">
        <v>5.20833333E-2</v>
      </c>
      <c r="DW264">
        <v>6.25E-2</v>
      </c>
      <c r="DX264">
        <v>5.20833333E-2</v>
      </c>
      <c r="DY264">
        <v>6.25E-2</v>
      </c>
      <c r="DZ264">
        <v>7.2916666699999994E-2</v>
      </c>
      <c r="EA264">
        <v>2.9101123595999998</v>
      </c>
      <c r="EB264">
        <v>3.4831460673999999</v>
      </c>
      <c r="EC264">
        <v>3.5444444443999998</v>
      </c>
      <c r="ED264">
        <v>3.4285714286000002</v>
      </c>
      <c r="EE264">
        <v>3.3888888889</v>
      </c>
      <c r="EF264">
        <v>3.3516483516000002</v>
      </c>
      <c r="EG264">
        <v>3.5222222221999999</v>
      </c>
      <c r="EH264">
        <v>3.5955056179999998</v>
      </c>
      <c r="EI264">
        <v>2.08333333E-2</v>
      </c>
      <c r="EJ264">
        <v>1.04166667E-2</v>
      </c>
      <c r="EK264">
        <v>1.04166667E-2</v>
      </c>
      <c r="EL264">
        <v>4.16666667E-2</v>
      </c>
      <c r="EM264">
        <v>4.16666667E-2</v>
      </c>
      <c r="EN264">
        <v>6.25E-2</v>
      </c>
      <c r="EO264">
        <v>3.125E-2</v>
      </c>
      <c r="EP264">
        <v>7.2916666699999994E-2</v>
      </c>
      <c r="EQ264">
        <v>0.1875</v>
      </c>
      <c r="ER264">
        <v>0.36458333329999998</v>
      </c>
      <c r="ES264">
        <v>0.15625</v>
      </c>
      <c r="ET264">
        <v>2.08333333E-2</v>
      </c>
      <c r="EU264">
        <v>0.10416666669999999</v>
      </c>
      <c r="EV264">
        <v>6.25E-2</v>
      </c>
      <c r="EW264">
        <v>6.25E-2</v>
      </c>
      <c r="EX264">
        <v>4.16666667E-2</v>
      </c>
      <c r="EY264">
        <v>0.26041666670000002</v>
      </c>
      <c r="EZ264">
        <v>0.28125</v>
      </c>
      <c r="FA264">
        <v>0.3125</v>
      </c>
      <c r="FB264">
        <v>0.375</v>
      </c>
      <c r="FC264">
        <v>0.35416666670000002</v>
      </c>
      <c r="FD264">
        <v>0.58333333330000003</v>
      </c>
      <c r="FE264">
        <v>0.4375</v>
      </c>
      <c r="FF264">
        <v>0.47916666670000002</v>
      </c>
      <c r="FG264">
        <v>0.42708333329999998</v>
      </c>
      <c r="FH264">
        <v>0.5</v>
      </c>
      <c r="FI264">
        <v>7.2916666699999994E-2</v>
      </c>
      <c r="FJ264">
        <v>0.10416666669999999</v>
      </c>
      <c r="FK264">
        <v>8.3333333300000006E-2</v>
      </c>
      <c r="FL264">
        <v>7.2916666699999994E-2</v>
      </c>
      <c r="FM264">
        <v>3.125E-2</v>
      </c>
      <c r="FN264">
        <v>2.08333333E-2</v>
      </c>
      <c r="FO264">
        <v>0</v>
      </c>
      <c r="FP264">
        <v>0</v>
      </c>
      <c r="FQ264">
        <v>2.08333333E-2</v>
      </c>
      <c r="FR264">
        <v>1.04166667E-2</v>
      </c>
      <c r="FS264">
        <v>4.16666667E-2</v>
      </c>
      <c r="FT264">
        <v>7.2916666699999994E-2</v>
      </c>
      <c r="FU264">
        <v>6.25E-2</v>
      </c>
      <c r="FV264">
        <v>4.16666667E-2</v>
      </c>
      <c r="FW264">
        <v>6.25E-2</v>
      </c>
      <c r="FX264">
        <v>5.20833333E-2</v>
      </c>
      <c r="FY264">
        <v>7.2916666699999994E-2</v>
      </c>
      <c r="FZ264">
        <v>5.20833333E-2</v>
      </c>
      <c r="GA264">
        <v>7.2916666699999994E-2</v>
      </c>
      <c r="GB264">
        <v>7.2916666699999994E-2</v>
      </c>
      <c r="GC264">
        <v>8.3333333300000006E-2</v>
      </c>
      <c r="GD264">
        <v>0.17708333330000001</v>
      </c>
      <c r="GE264">
        <v>0.11458333330000001</v>
      </c>
      <c r="GF264">
        <v>0.10416666669999999</v>
      </c>
      <c r="GG264">
        <v>0.125</v>
      </c>
      <c r="GH264">
        <v>0.19791666669999999</v>
      </c>
      <c r="GI264">
        <v>0.13541666669999999</v>
      </c>
      <c r="GJ264">
        <v>3.0561797753</v>
      </c>
      <c r="GK264">
        <v>3.0930232557999999</v>
      </c>
      <c r="GL264">
        <v>3.1460674157000001</v>
      </c>
      <c r="GM264">
        <v>3.1136363636</v>
      </c>
      <c r="GN264">
        <v>2.9770114943000001</v>
      </c>
      <c r="GO264">
        <v>3.0769230769</v>
      </c>
      <c r="GP264">
        <v>0.36458333329999998</v>
      </c>
      <c r="GQ264">
        <v>0.36458333329999998</v>
      </c>
      <c r="GR264">
        <v>0.42708333329999998</v>
      </c>
      <c r="GS264">
        <v>0.34375</v>
      </c>
      <c r="GT264">
        <v>0.3125</v>
      </c>
      <c r="GU264">
        <v>0.35416666670000002</v>
      </c>
      <c r="GV264">
        <v>7.2916666699999994E-2</v>
      </c>
      <c r="GW264">
        <v>0.10416666669999999</v>
      </c>
      <c r="GX264">
        <v>7.2916666699999994E-2</v>
      </c>
      <c r="GY264">
        <v>8.3333333300000006E-2</v>
      </c>
      <c r="GZ264">
        <v>9.375E-2</v>
      </c>
      <c r="HA264">
        <v>5.20833333E-2</v>
      </c>
      <c r="HB264">
        <v>0.33333333329999998</v>
      </c>
      <c r="HC264">
        <v>0.34375</v>
      </c>
      <c r="HD264">
        <v>0.34375</v>
      </c>
      <c r="HE264">
        <v>0.375</v>
      </c>
      <c r="HF264">
        <v>0.32291666670000002</v>
      </c>
      <c r="HG264">
        <v>0.375</v>
      </c>
      <c r="HH264" t="s">
        <v>1103</v>
      </c>
      <c r="HI264">
        <v>42</v>
      </c>
      <c r="HJ264">
        <v>96</v>
      </c>
      <c r="HK264">
        <v>180</v>
      </c>
      <c r="HL264" t="s">
        <v>193</v>
      </c>
      <c r="HM264">
        <v>436</v>
      </c>
      <c r="HN264">
        <v>5</v>
      </c>
    </row>
    <row r="265" spans="1:222" x14ac:dyDescent="0.25">
      <c r="A265">
        <v>609863</v>
      </c>
      <c r="B265" t="s">
        <v>196</v>
      </c>
      <c r="C265" t="s">
        <v>38</v>
      </c>
      <c r="D265" t="s">
        <v>47</v>
      </c>
      <c r="E265" t="s">
        <v>45</v>
      </c>
      <c r="M265" t="s">
        <v>38</v>
      </c>
      <c r="FD265"/>
      <c r="HH265" t="s">
        <v>1104</v>
      </c>
      <c r="HI265">
        <v>55</v>
      </c>
      <c r="HL265" t="s">
        <v>196</v>
      </c>
      <c r="HM265">
        <v>281</v>
      </c>
    </row>
    <row r="266" spans="1:222" x14ac:dyDescent="0.25">
      <c r="A266">
        <v>609864</v>
      </c>
      <c r="B266" t="s">
        <v>197</v>
      </c>
      <c r="C266" t="s">
        <v>38</v>
      </c>
      <c r="D266" t="s">
        <v>85</v>
      </c>
      <c r="E266" s="151">
        <v>0.5</v>
      </c>
      <c r="F266">
        <v>23</v>
      </c>
      <c r="G266" t="s">
        <v>49</v>
      </c>
      <c r="H266">
        <v>55</v>
      </c>
      <c r="I266" t="s">
        <v>40</v>
      </c>
      <c r="J266">
        <v>40</v>
      </c>
      <c r="K266" t="s">
        <v>40</v>
      </c>
      <c r="L266">
        <v>6.71</v>
      </c>
      <c r="M266" t="s">
        <v>38</v>
      </c>
      <c r="N266">
        <v>48.888888889</v>
      </c>
      <c r="O266">
        <v>105</v>
      </c>
      <c r="P266">
        <v>105</v>
      </c>
      <c r="Q266">
        <v>1</v>
      </c>
      <c r="R266">
        <v>91</v>
      </c>
      <c r="S266">
        <v>0</v>
      </c>
      <c r="T266">
        <v>2</v>
      </c>
      <c r="U266">
        <v>1</v>
      </c>
      <c r="V266">
        <v>0</v>
      </c>
      <c r="W266">
        <v>3</v>
      </c>
      <c r="X266">
        <v>6</v>
      </c>
      <c r="Y266">
        <v>4.7619047599999999E-2</v>
      </c>
      <c r="Z266">
        <v>1.9047618999999998E-2</v>
      </c>
      <c r="AA266">
        <v>8.5714285700000004E-2</v>
      </c>
      <c r="AB266">
        <v>0.1047619048</v>
      </c>
      <c r="AC266">
        <v>0.17142857140000001</v>
      </c>
      <c r="AD266">
        <v>5.71428571E-2</v>
      </c>
      <c r="AE266">
        <v>6.6666666700000002E-2</v>
      </c>
      <c r="AF266">
        <v>7.6190476199999996E-2</v>
      </c>
      <c r="AG266">
        <v>0.1904761905</v>
      </c>
      <c r="AH266">
        <v>0.219047619</v>
      </c>
      <c r="AI266">
        <v>0.36190476189999998</v>
      </c>
      <c r="AJ266">
        <v>0.31428571430000002</v>
      </c>
      <c r="AK266">
        <v>0.219047619</v>
      </c>
      <c r="AL266">
        <v>0.2380952381</v>
      </c>
      <c r="AM266">
        <v>0.20952380949999999</v>
      </c>
      <c r="AN266">
        <v>2.85714286E-2</v>
      </c>
      <c r="AO266">
        <v>6.6666666700000002E-2</v>
      </c>
      <c r="AP266">
        <v>5.71428571E-2</v>
      </c>
      <c r="AQ266">
        <v>6.6666666700000002E-2</v>
      </c>
      <c r="AR266">
        <v>3.8095238099999998E-2</v>
      </c>
      <c r="AS266">
        <v>0.50476190480000005</v>
      </c>
      <c r="AT266">
        <v>0.53333333329999999</v>
      </c>
      <c r="AU266">
        <v>0.56190476190000005</v>
      </c>
      <c r="AV266">
        <v>0.4</v>
      </c>
      <c r="AW266">
        <v>0.36190476189999998</v>
      </c>
      <c r="AX266">
        <v>3.362745098</v>
      </c>
      <c r="AY266">
        <v>3.4591836735000001</v>
      </c>
      <c r="AZ266">
        <v>3.3333333333000001</v>
      </c>
      <c r="BA266">
        <v>3</v>
      </c>
      <c r="BB266">
        <v>2.7920792079000001</v>
      </c>
      <c r="BC266">
        <v>9.5238094999999991E-3</v>
      </c>
      <c r="BD266">
        <v>2.85714286E-2</v>
      </c>
      <c r="BE266">
        <v>9.5238094999999991E-3</v>
      </c>
      <c r="BF266">
        <v>3.8095238099999998E-2</v>
      </c>
      <c r="BG266">
        <v>7.6190476199999996E-2</v>
      </c>
      <c r="BH266">
        <v>3.8095238099999998E-2</v>
      </c>
      <c r="BI266">
        <v>5.71428571E-2</v>
      </c>
      <c r="BJ266">
        <v>4.7619047599999999E-2</v>
      </c>
      <c r="BK266">
        <v>7.6190476199999996E-2</v>
      </c>
      <c r="BL266">
        <v>5.71428571E-2</v>
      </c>
      <c r="BM266">
        <v>5.71428571E-2</v>
      </c>
      <c r="BN266">
        <v>0.1047619048</v>
      </c>
      <c r="BO266">
        <v>3.7184466019000002</v>
      </c>
      <c r="BP266">
        <v>3.6764705881999999</v>
      </c>
      <c r="BQ266">
        <v>3.5841584158000002</v>
      </c>
      <c r="BR266">
        <v>3.57</v>
      </c>
      <c r="BS266">
        <v>3.4356435643999998</v>
      </c>
      <c r="BT266">
        <v>3.45</v>
      </c>
      <c r="BU266">
        <v>0.1333333333</v>
      </c>
      <c r="BV266">
        <v>0.1333333333</v>
      </c>
      <c r="BW266">
        <v>0.219047619</v>
      </c>
      <c r="BX266">
        <v>0.180952381</v>
      </c>
      <c r="BY266">
        <v>0.2</v>
      </c>
      <c r="BZ266">
        <v>0.2</v>
      </c>
      <c r="CA266">
        <v>1.9047618999999998E-2</v>
      </c>
      <c r="CB266">
        <v>2.85714286E-2</v>
      </c>
      <c r="CC266">
        <v>3.8095238099999998E-2</v>
      </c>
      <c r="CD266">
        <v>4.7619047599999999E-2</v>
      </c>
      <c r="CE266">
        <v>3.8095238099999998E-2</v>
      </c>
      <c r="CF266">
        <v>4.7619047599999999E-2</v>
      </c>
      <c r="CG266">
        <v>0.78095238099999997</v>
      </c>
      <c r="CH266">
        <v>0.7619047619</v>
      </c>
      <c r="CI266">
        <v>0.65714285709999998</v>
      </c>
      <c r="CJ266">
        <v>0.67619047619999995</v>
      </c>
      <c r="CK266">
        <v>0.62857142860000004</v>
      </c>
      <c r="CL266">
        <v>0.60952380949999996</v>
      </c>
      <c r="CM266">
        <v>8.5714285700000004E-2</v>
      </c>
      <c r="CN266">
        <v>8.5714285700000004E-2</v>
      </c>
      <c r="CO266">
        <v>6.6666666700000002E-2</v>
      </c>
      <c r="CP266">
        <v>7.6190476199999996E-2</v>
      </c>
      <c r="CQ266">
        <v>9.5238095199999998E-2</v>
      </c>
      <c r="CR266">
        <v>0.11428571429999999</v>
      </c>
      <c r="CS266">
        <v>0.1238095238</v>
      </c>
      <c r="CT266">
        <v>6.6666666700000002E-2</v>
      </c>
      <c r="CU266">
        <v>0.22857142859999999</v>
      </c>
      <c r="CV266">
        <v>9.5238095199999998E-2</v>
      </c>
      <c r="CW266">
        <v>6.6666666700000002E-2</v>
      </c>
      <c r="CX266">
        <v>0.15238095239999999</v>
      </c>
      <c r="CY266">
        <v>0.1238095238</v>
      </c>
      <c r="CZ266">
        <v>0.11428571429999999</v>
      </c>
      <c r="DA266">
        <v>7.6190476199999996E-2</v>
      </c>
      <c r="DB266">
        <v>0.1619047619</v>
      </c>
      <c r="DC266">
        <v>0.28571428570000001</v>
      </c>
      <c r="DD266">
        <v>0.219047619</v>
      </c>
      <c r="DE266">
        <v>0.25714285710000001</v>
      </c>
      <c r="DF266">
        <v>0.27619047619999998</v>
      </c>
      <c r="DG266">
        <v>0.27619047619999998</v>
      </c>
      <c r="DH266">
        <v>0.3238095238</v>
      </c>
      <c r="DI266">
        <v>0.25714285710000001</v>
      </c>
      <c r="DJ266">
        <v>0.2476190476</v>
      </c>
      <c r="DK266">
        <v>0.36190476189999998</v>
      </c>
      <c r="DL266">
        <v>0.55238095239999996</v>
      </c>
      <c r="DM266">
        <v>0.51428571430000003</v>
      </c>
      <c r="DN266">
        <v>0.41904761899999998</v>
      </c>
      <c r="DO266">
        <v>0.44761904759999999</v>
      </c>
      <c r="DP266">
        <v>0.4095238095</v>
      </c>
      <c r="DQ266">
        <v>0.48571428570000003</v>
      </c>
      <c r="DR266">
        <v>0.45714285710000002</v>
      </c>
      <c r="DS266">
        <v>3.8095238099999998E-2</v>
      </c>
      <c r="DT266">
        <v>4.7619047599999999E-2</v>
      </c>
      <c r="DU266">
        <v>9.5238095199999998E-2</v>
      </c>
      <c r="DV266">
        <v>7.6190476199999996E-2</v>
      </c>
      <c r="DW266">
        <v>5.71428571E-2</v>
      </c>
      <c r="DX266">
        <v>3.8095238099999998E-2</v>
      </c>
      <c r="DY266">
        <v>5.71428571E-2</v>
      </c>
      <c r="DZ266">
        <v>6.6666666700000002E-2</v>
      </c>
      <c r="EA266">
        <v>2.9603960396</v>
      </c>
      <c r="EB266">
        <v>3.3</v>
      </c>
      <c r="EC266">
        <v>3.3473684211000001</v>
      </c>
      <c r="ED266">
        <v>3.1237113401999999</v>
      </c>
      <c r="EE266">
        <v>3.1414141413999999</v>
      </c>
      <c r="EF266">
        <v>3.0693069306999998</v>
      </c>
      <c r="EG266">
        <v>3.1717171717000001</v>
      </c>
      <c r="EH266">
        <v>3.1734693878</v>
      </c>
      <c r="EI266">
        <v>0.17142857140000001</v>
      </c>
      <c r="EJ266">
        <v>9.5238094999999991E-3</v>
      </c>
      <c r="EK266">
        <v>9.5238094999999991E-3</v>
      </c>
      <c r="EL266">
        <v>1.9047618999999998E-2</v>
      </c>
      <c r="EM266">
        <v>4.7619047599999999E-2</v>
      </c>
      <c r="EN266">
        <v>6.6666666700000002E-2</v>
      </c>
      <c r="EO266">
        <v>0.1238095238</v>
      </c>
      <c r="EP266">
        <v>0.14285714290000001</v>
      </c>
      <c r="EQ266">
        <v>7.6190476199999996E-2</v>
      </c>
      <c r="ER266">
        <v>0.25714285710000001</v>
      </c>
      <c r="ES266">
        <v>7.6190476199999996E-2</v>
      </c>
      <c r="ET266">
        <v>4.7619047599999999E-2</v>
      </c>
      <c r="EU266">
        <v>6.6666666700000002E-2</v>
      </c>
      <c r="EV266">
        <v>5.71428571E-2</v>
      </c>
      <c r="EW266">
        <v>0.1047619048</v>
      </c>
      <c r="EX266">
        <v>0.15238095239999999</v>
      </c>
      <c r="EY266">
        <v>0.33333333329999998</v>
      </c>
      <c r="EZ266">
        <v>0.30476190479999998</v>
      </c>
      <c r="FA266">
        <v>0.34285714290000002</v>
      </c>
      <c r="FB266">
        <v>0.38095238100000001</v>
      </c>
      <c r="FC266">
        <v>0.27619047619999998</v>
      </c>
      <c r="FD266">
        <v>0.46666666670000001</v>
      </c>
      <c r="FE266">
        <v>0.47619047619999999</v>
      </c>
      <c r="FF266">
        <v>0.46666666670000001</v>
      </c>
      <c r="FG266">
        <v>0.4</v>
      </c>
      <c r="FH266">
        <v>0.46666666670000001</v>
      </c>
      <c r="FI266">
        <v>6.6666666700000002E-2</v>
      </c>
      <c r="FJ266">
        <v>5.71428571E-2</v>
      </c>
      <c r="FK266">
        <v>3.8095238099999998E-2</v>
      </c>
      <c r="FL266">
        <v>2.85714286E-2</v>
      </c>
      <c r="FM266">
        <v>1.9047618999999998E-2</v>
      </c>
      <c r="FN266">
        <v>3.8095238099999998E-2</v>
      </c>
      <c r="FO266">
        <v>3.8095238099999998E-2</v>
      </c>
      <c r="FP266">
        <v>2.85714286E-2</v>
      </c>
      <c r="FQ266">
        <v>2.85714286E-2</v>
      </c>
      <c r="FR266">
        <v>3.8095238099999998E-2</v>
      </c>
      <c r="FS266">
        <v>4.7619047599999999E-2</v>
      </c>
      <c r="FT266">
        <v>5.71428571E-2</v>
      </c>
      <c r="FU266">
        <v>6.6666666700000002E-2</v>
      </c>
      <c r="FV266">
        <v>5.71428571E-2</v>
      </c>
      <c r="FW266">
        <v>4.7619047599999999E-2</v>
      </c>
      <c r="FX266">
        <v>0.1047619048</v>
      </c>
      <c r="FY266">
        <v>0.180952381</v>
      </c>
      <c r="FZ266">
        <v>0.11428571429999999</v>
      </c>
      <c r="GA266">
        <v>0.1238095238</v>
      </c>
      <c r="GB266">
        <v>5.71428571E-2</v>
      </c>
      <c r="GC266">
        <v>8.5714285700000004E-2</v>
      </c>
      <c r="GD266">
        <v>0.2476190476</v>
      </c>
      <c r="GE266">
        <v>0.1238095238</v>
      </c>
      <c r="GF266">
        <v>0.15238095239999999</v>
      </c>
      <c r="GG266">
        <v>0.20952380949999999</v>
      </c>
      <c r="GH266">
        <v>0.27619047619999998</v>
      </c>
      <c r="GI266">
        <v>0.219047619</v>
      </c>
      <c r="GJ266">
        <v>2.82</v>
      </c>
      <c r="GK266">
        <v>2.8686868686999998</v>
      </c>
      <c r="GL266">
        <v>2.98</v>
      </c>
      <c r="GM266">
        <v>2.8888888889</v>
      </c>
      <c r="GN266">
        <v>2.9090909091000001</v>
      </c>
      <c r="GO266">
        <v>2.93</v>
      </c>
      <c r="GP266">
        <v>0.31428571430000002</v>
      </c>
      <c r="GQ266">
        <v>0.27619047619999998</v>
      </c>
      <c r="GR266">
        <v>0.3238095238</v>
      </c>
      <c r="GS266">
        <v>0.25714285710000001</v>
      </c>
      <c r="GT266">
        <v>0.30476190479999998</v>
      </c>
      <c r="GU266">
        <v>0.3238095238</v>
      </c>
      <c r="GV266">
        <v>4.7619047599999999E-2</v>
      </c>
      <c r="GW266">
        <v>5.71428571E-2</v>
      </c>
      <c r="GX266">
        <v>4.7619047599999999E-2</v>
      </c>
      <c r="GY266">
        <v>5.71428571E-2</v>
      </c>
      <c r="GZ266">
        <v>5.71428571E-2</v>
      </c>
      <c r="HA266">
        <v>4.7619047599999999E-2</v>
      </c>
      <c r="HB266">
        <v>0.28571428570000001</v>
      </c>
      <c r="HC266">
        <v>0.36190476189999998</v>
      </c>
      <c r="HD266">
        <v>0.36190476189999998</v>
      </c>
      <c r="HE266">
        <v>0.3523809524</v>
      </c>
      <c r="HF266">
        <v>0.30476190479999998</v>
      </c>
      <c r="HG266">
        <v>0.3238095238</v>
      </c>
      <c r="HH266" t="s">
        <v>1105</v>
      </c>
      <c r="HI266">
        <v>50</v>
      </c>
      <c r="HJ266">
        <v>105</v>
      </c>
      <c r="HK266">
        <v>176</v>
      </c>
      <c r="HL266" t="s">
        <v>197</v>
      </c>
      <c r="HM266">
        <v>360</v>
      </c>
      <c r="HN266">
        <v>1</v>
      </c>
    </row>
    <row r="267" spans="1:222" x14ac:dyDescent="0.25">
      <c r="A267">
        <v>609865</v>
      </c>
      <c r="B267" t="s">
        <v>356</v>
      </c>
      <c r="C267" t="s">
        <v>38</v>
      </c>
      <c r="D267" t="s">
        <v>60</v>
      </c>
      <c r="E267" s="151">
        <v>0.45</v>
      </c>
      <c r="F267">
        <v>50</v>
      </c>
      <c r="G267" t="s">
        <v>40</v>
      </c>
      <c r="H267">
        <v>60</v>
      </c>
      <c r="I267" t="s">
        <v>39</v>
      </c>
      <c r="J267">
        <v>66</v>
      </c>
      <c r="K267" t="s">
        <v>39</v>
      </c>
      <c r="L267">
        <v>8.25</v>
      </c>
      <c r="M267" t="s">
        <v>38</v>
      </c>
      <c r="N267">
        <v>44.357976653999998</v>
      </c>
      <c r="O267">
        <v>142</v>
      </c>
      <c r="P267">
        <v>142</v>
      </c>
      <c r="Q267">
        <v>9</v>
      </c>
      <c r="R267">
        <v>43</v>
      </c>
      <c r="S267">
        <v>1</v>
      </c>
      <c r="T267">
        <v>79</v>
      </c>
      <c r="U267">
        <v>0</v>
      </c>
      <c r="V267">
        <v>0</v>
      </c>
      <c r="W267">
        <v>4</v>
      </c>
      <c r="X267">
        <v>3</v>
      </c>
      <c r="Y267">
        <v>2.8169014100000001E-2</v>
      </c>
      <c r="Z267">
        <v>4.2253521099999997E-2</v>
      </c>
      <c r="AA267">
        <v>2.1126760599999999E-2</v>
      </c>
      <c r="AB267">
        <v>5.6338028200000001E-2</v>
      </c>
      <c r="AC267">
        <v>8.4507042300000002E-2</v>
      </c>
      <c r="AD267">
        <v>4.9295774600000002E-2</v>
      </c>
      <c r="AE267">
        <v>3.5211267599999999E-2</v>
      </c>
      <c r="AF267">
        <v>7.0422535199999997E-2</v>
      </c>
      <c r="AG267">
        <v>0.1056338028</v>
      </c>
      <c r="AH267">
        <v>0.11267605629999999</v>
      </c>
      <c r="AI267">
        <v>0.33098591550000001</v>
      </c>
      <c r="AJ267">
        <v>0.3028169014</v>
      </c>
      <c r="AK267">
        <v>0.17605633800000001</v>
      </c>
      <c r="AL267">
        <v>0.26760563380000002</v>
      </c>
      <c r="AM267">
        <v>0.2746478873</v>
      </c>
      <c r="AN267">
        <v>2.1126760599999999E-2</v>
      </c>
      <c r="AO267">
        <v>5.6338028200000001E-2</v>
      </c>
      <c r="AP267">
        <v>6.3380281699999999E-2</v>
      </c>
      <c r="AQ267">
        <v>4.2253521099999997E-2</v>
      </c>
      <c r="AR267">
        <v>5.6338028200000001E-2</v>
      </c>
      <c r="AS267">
        <v>0.57042253519999997</v>
      </c>
      <c r="AT267">
        <v>0.56338028169999999</v>
      </c>
      <c r="AU267">
        <v>0.66901408449999999</v>
      </c>
      <c r="AV267">
        <v>0.52816901409999994</v>
      </c>
      <c r="AW267">
        <v>0.4718309859</v>
      </c>
      <c r="AX267">
        <v>3.4748201439000002</v>
      </c>
      <c r="AY267">
        <v>3.4701492536999998</v>
      </c>
      <c r="AZ267">
        <v>3.5939849624</v>
      </c>
      <c r="BA267">
        <v>3.3235294118000001</v>
      </c>
      <c r="BB267">
        <v>3.2014925373000001</v>
      </c>
      <c r="BC267">
        <v>2.1126760599999999E-2</v>
      </c>
      <c r="BD267">
        <v>7.0422534999999998E-3</v>
      </c>
      <c r="BE267">
        <v>1.4084507E-2</v>
      </c>
      <c r="BF267">
        <v>2.1126760599999999E-2</v>
      </c>
      <c r="BG267">
        <v>4.9295774600000002E-2</v>
      </c>
      <c r="BH267">
        <v>2.8169014100000001E-2</v>
      </c>
      <c r="BI267">
        <v>7.0422534999999998E-3</v>
      </c>
      <c r="BJ267">
        <v>2.1126760599999999E-2</v>
      </c>
      <c r="BK267">
        <v>2.8169014100000001E-2</v>
      </c>
      <c r="BL267">
        <v>3.5211267599999999E-2</v>
      </c>
      <c r="BM267">
        <v>4.9295774600000002E-2</v>
      </c>
      <c r="BN267">
        <v>6.3380281699999999E-2</v>
      </c>
      <c r="BO267">
        <v>3.75</v>
      </c>
      <c r="BP267">
        <v>3.7164179104000001</v>
      </c>
      <c r="BQ267">
        <v>3.6370370369999998</v>
      </c>
      <c r="BR267">
        <v>3.5864661654000001</v>
      </c>
      <c r="BS267">
        <v>3.4710144928000002</v>
      </c>
      <c r="BT267">
        <v>3.5620437956000002</v>
      </c>
      <c r="BU267">
        <v>0.16901408449999999</v>
      </c>
      <c r="BV267">
        <v>0.20422535210000001</v>
      </c>
      <c r="BW267">
        <v>0.2464788732</v>
      </c>
      <c r="BX267">
        <v>0.2535211268</v>
      </c>
      <c r="BY267">
        <v>0.26760563380000002</v>
      </c>
      <c r="BZ267">
        <v>0.21126760559999999</v>
      </c>
      <c r="CA267">
        <v>1.4084507E-2</v>
      </c>
      <c r="CB267">
        <v>5.6338028200000001E-2</v>
      </c>
      <c r="CC267">
        <v>4.9295774600000002E-2</v>
      </c>
      <c r="CD267">
        <v>6.3380281699999999E-2</v>
      </c>
      <c r="CE267">
        <v>2.8169014100000001E-2</v>
      </c>
      <c r="CF267">
        <v>3.5211267599999999E-2</v>
      </c>
      <c r="CG267">
        <v>0.78873239439999998</v>
      </c>
      <c r="CH267">
        <v>0.71126760560000002</v>
      </c>
      <c r="CI267">
        <v>0.66197183100000001</v>
      </c>
      <c r="CJ267">
        <v>0.62676056339999997</v>
      </c>
      <c r="CK267">
        <v>0.60563380280000001</v>
      </c>
      <c r="CL267">
        <v>0.66197183100000001</v>
      </c>
      <c r="CM267">
        <v>5.6338028200000001E-2</v>
      </c>
      <c r="CN267">
        <v>7.0422534999999998E-3</v>
      </c>
      <c r="CO267">
        <v>7.0422534999999998E-3</v>
      </c>
      <c r="CP267">
        <v>7.0422534999999998E-3</v>
      </c>
      <c r="CQ267">
        <v>7.0422534999999998E-3</v>
      </c>
      <c r="CR267">
        <v>3.5211267599999999E-2</v>
      </c>
      <c r="CS267">
        <v>2.8169014100000001E-2</v>
      </c>
      <c r="CT267">
        <v>2.8169014100000001E-2</v>
      </c>
      <c r="CU267">
        <v>0.23943661969999999</v>
      </c>
      <c r="CV267">
        <v>4.2253521099999997E-2</v>
      </c>
      <c r="CW267">
        <v>5.6338028200000001E-2</v>
      </c>
      <c r="CX267">
        <v>3.5211267599999999E-2</v>
      </c>
      <c r="CY267">
        <v>6.3380281699999999E-2</v>
      </c>
      <c r="CZ267">
        <v>6.3380281699999999E-2</v>
      </c>
      <c r="DA267">
        <v>7.0422535199999997E-2</v>
      </c>
      <c r="DB267">
        <v>7.7464788699999995E-2</v>
      </c>
      <c r="DC267">
        <v>0.28873239439999998</v>
      </c>
      <c r="DD267">
        <v>0.28873239439999998</v>
      </c>
      <c r="DE267">
        <v>0.23943661969999999</v>
      </c>
      <c r="DF267">
        <v>0.23239436620000001</v>
      </c>
      <c r="DG267">
        <v>0.26760563380000002</v>
      </c>
      <c r="DH267">
        <v>0.30985915489999999</v>
      </c>
      <c r="DI267">
        <v>0.23239436620000001</v>
      </c>
      <c r="DJ267">
        <v>0.28873239439999998</v>
      </c>
      <c r="DK267">
        <v>0.35211267610000002</v>
      </c>
      <c r="DL267">
        <v>0.61267605629999999</v>
      </c>
      <c r="DM267">
        <v>0.65492957750000003</v>
      </c>
      <c r="DN267">
        <v>0.65492957750000003</v>
      </c>
      <c r="DO267">
        <v>0.59154929580000004</v>
      </c>
      <c r="DP267">
        <v>0.53521126760000004</v>
      </c>
      <c r="DQ267">
        <v>0.61267605629999999</v>
      </c>
      <c r="DR267">
        <v>0.54225352110000002</v>
      </c>
      <c r="DS267">
        <v>6.3380281699999999E-2</v>
      </c>
      <c r="DT267">
        <v>4.9295774600000002E-2</v>
      </c>
      <c r="DU267">
        <v>4.2253521099999997E-2</v>
      </c>
      <c r="DV267">
        <v>7.0422535199999997E-2</v>
      </c>
      <c r="DW267">
        <v>7.0422535199999997E-2</v>
      </c>
      <c r="DX267">
        <v>5.6338028200000001E-2</v>
      </c>
      <c r="DY267">
        <v>5.6338028200000001E-2</v>
      </c>
      <c r="DZ267">
        <v>6.3380281699999999E-2</v>
      </c>
      <c r="EA267">
        <v>3</v>
      </c>
      <c r="EB267">
        <v>3.5851851851999998</v>
      </c>
      <c r="EC267">
        <v>3.6102941176000001</v>
      </c>
      <c r="ED267">
        <v>3.6515151514999999</v>
      </c>
      <c r="EE267">
        <v>3.5530303029999999</v>
      </c>
      <c r="EF267">
        <v>3.4253731343</v>
      </c>
      <c r="EG267">
        <v>3.5149253731000001</v>
      </c>
      <c r="EH267">
        <v>3.4360902256000001</v>
      </c>
      <c r="EI267">
        <v>7.0422534999999998E-3</v>
      </c>
      <c r="EJ267">
        <v>2.1126760599999999E-2</v>
      </c>
      <c r="EK267">
        <v>7.0422534999999998E-3</v>
      </c>
      <c r="EL267">
        <v>2.1126760599999999E-2</v>
      </c>
      <c r="EM267">
        <v>9.15492958E-2</v>
      </c>
      <c r="EN267">
        <v>3.5211267599999999E-2</v>
      </c>
      <c r="EO267">
        <v>4.2253521099999997E-2</v>
      </c>
      <c r="EP267">
        <v>0.1267605634</v>
      </c>
      <c r="EQ267">
        <v>0.1549295775</v>
      </c>
      <c r="ER267">
        <v>0.37323943659999997</v>
      </c>
      <c r="ES267">
        <v>0.1197183099</v>
      </c>
      <c r="ET267">
        <v>1.4084507E-2</v>
      </c>
      <c r="EU267">
        <v>0</v>
      </c>
      <c r="EV267">
        <v>7.0422534999999998E-3</v>
      </c>
      <c r="EW267">
        <v>6.3380281699999999E-2</v>
      </c>
      <c r="EX267">
        <v>4.2253521099999997E-2</v>
      </c>
      <c r="EY267">
        <v>0.28169014079999999</v>
      </c>
      <c r="EZ267">
        <v>0.3028169014</v>
      </c>
      <c r="FA267">
        <v>0.26760563380000002</v>
      </c>
      <c r="FB267">
        <v>0.33802816899999999</v>
      </c>
      <c r="FC267">
        <v>0.32394366200000002</v>
      </c>
      <c r="FD267">
        <v>0.61267605629999999</v>
      </c>
      <c r="FE267">
        <v>0.58450704229999995</v>
      </c>
      <c r="FF267">
        <v>0.57746478869999995</v>
      </c>
      <c r="FG267">
        <v>0.47887323939999998</v>
      </c>
      <c r="FH267">
        <v>0.54929577460000001</v>
      </c>
      <c r="FI267">
        <v>4.9295774600000002E-2</v>
      </c>
      <c r="FJ267">
        <v>3.5211267599999999E-2</v>
      </c>
      <c r="FK267">
        <v>5.6338028200000001E-2</v>
      </c>
      <c r="FL267">
        <v>5.6338028200000001E-2</v>
      </c>
      <c r="FM267">
        <v>2.1126760599999999E-2</v>
      </c>
      <c r="FN267">
        <v>2.1126760599999999E-2</v>
      </c>
      <c r="FO267">
        <v>1.4084507E-2</v>
      </c>
      <c r="FP267">
        <v>2.8169014100000001E-2</v>
      </c>
      <c r="FQ267">
        <v>2.1126760599999999E-2</v>
      </c>
      <c r="FR267">
        <v>1.4084507E-2</v>
      </c>
      <c r="FS267">
        <v>2.1126760599999999E-2</v>
      </c>
      <c r="FT267">
        <v>6.3380281699999999E-2</v>
      </c>
      <c r="FU267">
        <v>6.3380281699999999E-2</v>
      </c>
      <c r="FV267">
        <v>4.2253521099999997E-2</v>
      </c>
      <c r="FW267">
        <v>4.9295774600000002E-2</v>
      </c>
      <c r="FX267">
        <v>4.2253521099999997E-2</v>
      </c>
      <c r="FY267">
        <v>1.4084507E-2</v>
      </c>
      <c r="FZ267">
        <v>1.4084507E-2</v>
      </c>
      <c r="GA267">
        <v>3.5211267599999999E-2</v>
      </c>
      <c r="GB267">
        <v>2.1126760599999999E-2</v>
      </c>
      <c r="GC267">
        <v>2.8169014100000001E-2</v>
      </c>
      <c r="GD267">
        <v>0.1267605634</v>
      </c>
      <c r="GE267">
        <v>0.1056338028</v>
      </c>
      <c r="GF267">
        <v>8.4507042300000002E-2</v>
      </c>
      <c r="GG267">
        <v>7.7464788699999995E-2</v>
      </c>
      <c r="GH267">
        <v>9.8591549299999998E-2</v>
      </c>
      <c r="GI267">
        <v>0.11267605629999999</v>
      </c>
      <c r="GJ267">
        <v>3.1386861314000001</v>
      </c>
      <c r="GK267">
        <v>3.2803030302999998</v>
      </c>
      <c r="GL267">
        <v>3.3629629630000002</v>
      </c>
      <c r="GM267">
        <v>3.2519083969000002</v>
      </c>
      <c r="GN267">
        <v>3.2835820895999999</v>
      </c>
      <c r="GO267">
        <v>3.2444444444</v>
      </c>
      <c r="GP267">
        <v>0.45070422539999999</v>
      </c>
      <c r="GQ267">
        <v>0.4154929577</v>
      </c>
      <c r="GR267">
        <v>0.39436619719999999</v>
      </c>
      <c r="GS267">
        <v>0.42957746479999998</v>
      </c>
      <c r="GT267">
        <v>0.4154929577</v>
      </c>
      <c r="GU267">
        <v>0.40845070420000001</v>
      </c>
      <c r="GV267">
        <v>3.5211267599999999E-2</v>
      </c>
      <c r="GW267">
        <v>7.0422535199999997E-2</v>
      </c>
      <c r="GX267">
        <v>4.9295774600000002E-2</v>
      </c>
      <c r="GY267">
        <v>7.7464788699999995E-2</v>
      </c>
      <c r="GZ267">
        <v>5.6338028200000001E-2</v>
      </c>
      <c r="HA267">
        <v>4.9295774600000002E-2</v>
      </c>
      <c r="HB267">
        <v>0.34507042249999997</v>
      </c>
      <c r="HC267">
        <v>0.39436619719999999</v>
      </c>
      <c r="HD267">
        <v>0.45774647889999998</v>
      </c>
      <c r="HE267">
        <v>0.38028169010000001</v>
      </c>
      <c r="HF267">
        <v>0.40845070420000001</v>
      </c>
      <c r="HG267">
        <v>0.40140845069999997</v>
      </c>
      <c r="HH267" t="s">
        <v>1106</v>
      </c>
      <c r="HI267">
        <v>45</v>
      </c>
      <c r="HJ267">
        <v>142</v>
      </c>
      <c r="HK267">
        <v>228</v>
      </c>
      <c r="HL267" t="s">
        <v>356</v>
      </c>
      <c r="HM267">
        <v>514</v>
      </c>
      <c r="HN267">
        <v>3</v>
      </c>
    </row>
    <row r="268" spans="1:222" x14ac:dyDescent="0.25">
      <c r="A268">
        <v>609866</v>
      </c>
      <c r="B268" t="s">
        <v>198</v>
      </c>
      <c r="C268" t="s">
        <v>38</v>
      </c>
      <c r="D268" t="s">
        <v>60</v>
      </c>
      <c r="E268" s="151">
        <v>0.47</v>
      </c>
      <c r="F268">
        <v>74</v>
      </c>
      <c r="G268" t="s">
        <v>39</v>
      </c>
      <c r="H268">
        <v>43</v>
      </c>
      <c r="I268" t="s">
        <v>40</v>
      </c>
      <c r="J268">
        <v>56</v>
      </c>
      <c r="K268" t="s">
        <v>40</v>
      </c>
      <c r="L268">
        <v>9.48</v>
      </c>
      <c r="M268" t="s">
        <v>38</v>
      </c>
      <c r="N268">
        <v>33.632734530999997</v>
      </c>
      <c r="O268">
        <v>237</v>
      </c>
      <c r="P268">
        <v>237</v>
      </c>
      <c r="Q268">
        <v>154</v>
      </c>
      <c r="R268">
        <v>3</v>
      </c>
      <c r="S268">
        <v>13</v>
      </c>
      <c r="T268">
        <v>33</v>
      </c>
      <c r="U268">
        <v>0</v>
      </c>
      <c r="V268">
        <v>1</v>
      </c>
      <c r="W268">
        <v>16</v>
      </c>
      <c r="X268">
        <v>6</v>
      </c>
      <c r="Y268">
        <v>8.4388186E-3</v>
      </c>
      <c r="Z268">
        <v>4.2194093E-3</v>
      </c>
      <c r="AA268">
        <v>4.2194093E-3</v>
      </c>
      <c r="AB268">
        <v>1.26582278E-2</v>
      </c>
      <c r="AC268">
        <v>2.10970464E-2</v>
      </c>
      <c r="AD268">
        <v>2.9535865000000001E-2</v>
      </c>
      <c r="AE268">
        <v>2.5316455700000001E-2</v>
      </c>
      <c r="AF268">
        <v>2.9535865000000001E-2</v>
      </c>
      <c r="AG268">
        <v>4.2194092799999999E-2</v>
      </c>
      <c r="AH268">
        <v>0.10548523210000001</v>
      </c>
      <c r="AI268">
        <v>0.2405063291</v>
      </c>
      <c r="AJ268">
        <v>0.17721518989999999</v>
      </c>
      <c r="AK268">
        <v>6.3291139199999999E-2</v>
      </c>
      <c r="AL268">
        <v>0.33333333329999998</v>
      </c>
      <c r="AM268">
        <v>0.29113924050000001</v>
      </c>
      <c r="AN268">
        <v>8.4388186E-3</v>
      </c>
      <c r="AO268">
        <v>1.26582278E-2</v>
      </c>
      <c r="AP268">
        <v>4.2194093E-3</v>
      </c>
      <c r="AQ268">
        <v>8.4388186E-3</v>
      </c>
      <c r="AR268">
        <v>8.4388186E-3</v>
      </c>
      <c r="AS268">
        <v>0.71308016880000002</v>
      </c>
      <c r="AT268">
        <v>0.78059071729999996</v>
      </c>
      <c r="AU268">
        <v>0.89873417720000004</v>
      </c>
      <c r="AV268">
        <v>0.6033755274</v>
      </c>
      <c r="AW268">
        <v>0.57383966239999995</v>
      </c>
      <c r="AX268">
        <v>3.6723404254999998</v>
      </c>
      <c r="AY268">
        <v>3.7564102564000001</v>
      </c>
      <c r="AZ268">
        <v>3.8644067796999999</v>
      </c>
      <c r="BA268">
        <v>3.5404255319</v>
      </c>
      <c r="BB268">
        <v>3.429787234</v>
      </c>
      <c r="BC268">
        <v>4.2194093E-3</v>
      </c>
      <c r="BD268">
        <v>4.2194093E-3</v>
      </c>
      <c r="BE268">
        <v>8.4388186E-3</v>
      </c>
      <c r="BF268">
        <v>1.26582278E-2</v>
      </c>
      <c r="BG268">
        <v>4.6413502099999997E-2</v>
      </c>
      <c r="BH268">
        <v>2.9535865000000001E-2</v>
      </c>
      <c r="BI268">
        <v>1.26582278E-2</v>
      </c>
      <c r="BJ268">
        <v>2.5316455700000001E-2</v>
      </c>
      <c r="BK268">
        <v>3.3755274299999999E-2</v>
      </c>
      <c r="BL268">
        <v>9.2827004199999993E-2</v>
      </c>
      <c r="BM268">
        <v>0.12658227850000001</v>
      </c>
      <c r="BN268">
        <v>0.10548523210000001</v>
      </c>
      <c r="BO268">
        <v>3.8945147679000001</v>
      </c>
      <c r="BP268">
        <v>3.8765957446999999</v>
      </c>
      <c r="BQ268">
        <v>3.7112068965999998</v>
      </c>
      <c r="BR268">
        <v>3.5780590716999998</v>
      </c>
      <c r="BS268">
        <v>3.3644067796999999</v>
      </c>
      <c r="BT268">
        <v>3.4852320675000001</v>
      </c>
      <c r="BU268">
        <v>6.7510548500000003E-2</v>
      </c>
      <c r="BV268">
        <v>5.9071730000000003E-2</v>
      </c>
      <c r="BW268">
        <v>0.18987341769999999</v>
      </c>
      <c r="BX268">
        <v>0.1983122363</v>
      </c>
      <c r="BY268">
        <v>0.2405063291</v>
      </c>
      <c r="BZ268">
        <v>0.21518987340000001</v>
      </c>
      <c r="CA268">
        <v>0</v>
      </c>
      <c r="CB268">
        <v>8.4388186E-3</v>
      </c>
      <c r="CC268">
        <v>2.10970464E-2</v>
      </c>
      <c r="CD268">
        <v>0</v>
      </c>
      <c r="CE268">
        <v>4.2194093E-3</v>
      </c>
      <c r="CF268">
        <v>0</v>
      </c>
      <c r="CG268">
        <v>0.91561181430000005</v>
      </c>
      <c r="CH268">
        <v>0.90295358650000002</v>
      </c>
      <c r="CI268">
        <v>0.74683544300000004</v>
      </c>
      <c r="CJ268">
        <v>0.69620253160000001</v>
      </c>
      <c r="CK268">
        <v>0.58227848100000001</v>
      </c>
      <c r="CL268">
        <v>0.64978902949999995</v>
      </c>
      <c r="CM268">
        <v>4.2194092799999999E-2</v>
      </c>
      <c r="CN268">
        <v>4.2194093E-3</v>
      </c>
      <c r="CO268">
        <v>4.2194093E-3</v>
      </c>
      <c r="CP268">
        <v>4.2194093E-3</v>
      </c>
      <c r="CQ268">
        <v>4.2194093E-3</v>
      </c>
      <c r="CR268">
        <v>1.26582278E-2</v>
      </c>
      <c r="CS268">
        <v>1.6877637099999999E-2</v>
      </c>
      <c r="CT268">
        <v>1.26582278E-2</v>
      </c>
      <c r="CU268">
        <v>0.1518987342</v>
      </c>
      <c r="CV268">
        <v>3.7974683500000002E-2</v>
      </c>
      <c r="CW268">
        <v>1.6877637099999999E-2</v>
      </c>
      <c r="CX268">
        <v>5.0632911400000001E-2</v>
      </c>
      <c r="CY268">
        <v>5.0632911400000001E-2</v>
      </c>
      <c r="CZ268">
        <v>9.2827004199999993E-2</v>
      </c>
      <c r="DA268">
        <v>5.0632911400000001E-2</v>
      </c>
      <c r="DB268">
        <v>1.6877637099999999E-2</v>
      </c>
      <c r="DC268">
        <v>0.4430379747</v>
      </c>
      <c r="DD268">
        <v>0.21518987340000001</v>
      </c>
      <c r="DE268">
        <v>0.22784810129999999</v>
      </c>
      <c r="DF268">
        <v>0.2109704641</v>
      </c>
      <c r="DG268">
        <v>0.29113924050000001</v>
      </c>
      <c r="DH268">
        <v>0.3966244726</v>
      </c>
      <c r="DI268">
        <v>0.27004219410000002</v>
      </c>
      <c r="DJ268">
        <v>0.13502109700000001</v>
      </c>
      <c r="DK268">
        <v>0.32489451479999998</v>
      </c>
      <c r="DL268">
        <v>0.72573839659999995</v>
      </c>
      <c r="DM268">
        <v>0.72995780590000003</v>
      </c>
      <c r="DN268">
        <v>0.71308016880000002</v>
      </c>
      <c r="DO268">
        <v>0.63713080170000003</v>
      </c>
      <c r="DP268">
        <v>0.46835443040000002</v>
      </c>
      <c r="DQ268">
        <v>0.63291139240000005</v>
      </c>
      <c r="DR268">
        <v>0.81434599159999999</v>
      </c>
      <c r="DS268">
        <v>3.7974683500000002E-2</v>
      </c>
      <c r="DT268">
        <v>1.6877637099999999E-2</v>
      </c>
      <c r="DU268">
        <v>2.10970464E-2</v>
      </c>
      <c r="DV268">
        <v>2.10970464E-2</v>
      </c>
      <c r="DW268">
        <v>1.6877637099999999E-2</v>
      </c>
      <c r="DX268">
        <v>2.9535865000000001E-2</v>
      </c>
      <c r="DY268">
        <v>2.9535865000000001E-2</v>
      </c>
      <c r="DZ268">
        <v>2.10970464E-2</v>
      </c>
      <c r="EA268">
        <v>3.0921052632000001</v>
      </c>
      <c r="EB268">
        <v>3.6909871244999999</v>
      </c>
      <c r="EC268">
        <v>3.7198275862000001</v>
      </c>
      <c r="ED268">
        <v>3.6681034483000001</v>
      </c>
      <c r="EE268">
        <v>3.5879828325999998</v>
      </c>
      <c r="EF268">
        <v>3.3608695651999998</v>
      </c>
      <c r="EG268">
        <v>3.5652173913</v>
      </c>
      <c r="EH268">
        <v>3.7887931034000002</v>
      </c>
      <c r="EI268">
        <v>0</v>
      </c>
      <c r="EJ268">
        <v>0</v>
      </c>
      <c r="EK268">
        <v>0</v>
      </c>
      <c r="EL268">
        <v>8.4388186E-3</v>
      </c>
      <c r="EM268">
        <v>8.4388186E-3</v>
      </c>
      <c r="EN268">
        <v>8.4388186E-3</v>
      </c>
      <c r="EO268">
        <v>2.10970464E-2</v>
      </c>
      <c r="EP268">
        <v>8.0168776400000002E-2</v>
      </c>
      <c r="EQ268">
        <v>0.1561181435</v>
      </c>
      <c r="ER268">
        <v>0.68354430379999997</v>
      </c>
      <c r="ES268">
        <v>3.3755274299999999E-2</v>
      </c>
      <c r="ET268">
        <v>0</v>
      </c>
      <c r="EU268">
        <v>4.2194093E-3</v>
      </c>
      <c r="EV268">
        <v>2.10970464E-2</v>
      </c>
      <c r="EW268">
        <v>8.4388185700000007E-2</v>
      </c>
      <c r="EX268">
        <v>0</v>
      </c>
      <c r="EY268">
        <v>0.21518987340000001</v>
      </c>
      <c r="EZ268">
        <v>0.21518987340000001</v>
      </c>
      <c r="FA268">
        <v>0.3966244726</v>
      </c>
      <c r="FB268">
        <v>0.43459915609999999</v>
      </c>
      <c r="FC268">
        <v>0.27004219410000002</v>
      </c>
      <c r="FD268">
        <v>0.72995780590000003</v>
      </c>
      <c r="FE268">
        <v>0.70464135019999996</v>
      </c>
      <c r="FF268">
        <v>0.50632911390000002</v>
      </c>
      <c r="FG268">
        <v>0.32911392410000001</v>
      </c>
      <c r="FH268">
        <v>0.69198312240000004</v>
      </c>
      <c r="FI268">
        <v>1.26582278E-2</v>
      </c>
      <c r="FJ268">
        <v>4.2194092799999999E-2</v>
      </c>
      <c r="FK268">
        <v>3.7974683500000002E-2</v>
      </c>
      <c r="FL268">
        <v>9.7046413499999998E-2</v>
      </c>
      <c r="FM268">
        <v>4.2194093E-3</v>
      </c>
      <c r="FN268">
        <v>1.26582278E-2</v>
      </c>
      <c r="FO268">
        <v>1.26582278E-2</v>
      </c>
      <c r="FP268">
        <v>1.26582278E-2</v>
      </c>
      <c r="FQ268">
        <v>3.7974683500000002E-2</v>
      </c>
      <c r="FR268">
        <v>1.26582278E-2</v>
      </c>
      <c r="FS268">
        <v>2.9535865000000001E-2</v>
      </c>
      <c r="FT268">
        <v>2.10970464E-2</v>
      </c>
      <c r="FU268">
        <v>2.5316455700000001E-2</v>
      </c>
      <c r="FV268">
        <v>1.6877637099999999E-2</v>
      </c>
      <c r="FW268">
        <v>2.10970464E-2</v>
      </c>
      <c r="FX268">
        <v>4.6413502099999997E-2</v>
      </c>
      <c r="FY268">
        <v>0</v>
      </c>
      <c r="FZ268">
        <v>0</v>
      </c>
      <c r="GA268">
        <v>1.26582278E-2</v>
      </c>
      <c r="GB268">
        <v>3.7974683500000002E-2</v>
      </c>
      <c r="GC268">
        <v>2.5316455700000001E-2</v>
      </c>
      <c r="GD268">
        <v>0.26582278479999999</v>
      </c>
      <c r="GE268">
        <v>8.8607594900000003E-2</v>
      </c>
      <c r="GF268">
        <v>5.4852320699999998E-2</v>
      </c>
      <c r="GG268">
        <v>0.1561181435</v>
      </c>
      <c r="GH268">
        <v>0.22784810129999999</v>
      </c>
      <c r="GI268">
        <v>0.13080168780000001</v>
      </c>
      <c r="GJ268">
        <v>2.7629310345000002</v>
      </c>
      <c r="GK268">
        <v>3.2152466367999999</v>
      </c>
      <c r="GL268">
        <v>3.4043478261</v>
      </c>
      <c r="GM268">
        <v>3.1333333333</v>
      </c>
      <c r="GN268">
        <v>2.8636363636</v>
      </c>
      <c r="GO268">
        <v>3.1762114537000001</v>
      </c>
      <c r="GP268">
        <v>0.54008438820000004</v>
      </c>
      <c r="GQ268">
        <v>0.56118143460000003</v>
      </c>
      <c r="GR268">
        <v>0.46835443040000002</v>
      </c>
      <c r="GS268">
        <v>0.4725738397</v>
      </c>
      <c r="GT268">
        <v>0.37974683539999998</v>
      </c>
      <c r="GU268">
        <v>0.4514767932</v>
      </c>
      <c r="GV268">
        <v>2.10970464E-2</v>
      </c>
      <c r="GW268">
        <v>5.9071730000000003E-2</v>
      </c>
      <c r="GX268">
        <v>2.9535865000000001E-2</v>
      </c>
      <c r="GY268">
        <v>5.0632911400000001E-2</v>
      </c>
      <c r="GZ268">
        <v>0.164556962</v>
      </c>
      <c r="HA268">
        <v>4.2194092799999999E-2</v>
      </c>
      <c r="HB268">
        <v>0.12658227850000001</v>
      </c>
      <c r="HC268">
        <v>0.29113924050000001</v>
      </c>
      <c r="HD268">
        <v>0.44725738399999998</v>
      </c>
      <c r="HE268">
        <v>0.30801687760000002</v>
      </c>
      <c r="HF268">
        <v>0.18987341769999999</v>
      </c>
      <c r="HG268">
        <v>0.3502109705</v>
      </c>
      <c r="HH268" t="s">
        <v>1107</v>
      </c>
      <c r="HI268">
        <v>47</v>
      </c>
      <c r="HJ268">
        <v>237</v>
      </c>
      <c r="HK268">
        <v>337</v>
      </c>
      <c r="HL268" t="s">
        <v>198</v>
      </c>
      <c r="HM268">
        <v>1002</v>
      </c>
      <c r="HN268">
        <v>11</v>
      </c>
    </row>
    <row r="269" spans="1:222" x14ac:dyDescent="0.25">
      <c r="A269">
        <v>609867</v>
      </c>
      <c r="B269" t="s">
        <v>199</v>
      </c>
      <c r="C269" t="s">
        <v>38</v>
      </c>
      <c r="D269" t="s">
        <v>141</v>
      </c>
      <c r="E269" s="151">
        <v>0.3</v>
      </c>
      <c r="F269">
        <v>71</v>
      </c>
      <c r="G269" t="s">
        <v>39</v>
      </c>
      <c r="H269">
        <v>95</v>
      </c>
      <c r="I269" t="s">
        <v>62</v>
      </c>
      <c r="J269">
        <v>71</v>
      </c>
      <c r="K269" t="s">
        <v>39</v>
      </c>
      <c r="L269">
        <v>9.43</v>
      </c>
      <c r="M269" t="s">
        <v>38</v>
      </c>
      <c r="N269">
        <v>30.022075054999998</v>
      </c>
      <c r="O269">
        <v>86</v>
      </c>
      <c r="P269">
        <v>86</v>
      </c>
      <c r="Q269">
        <v>1</v>
      </c>
      <c r="R269">
        <v>3</v>
      </c>
      <c r="S269">
        <v>1</v>
      </c>
      <c r="T269">
        <v>77</v>
      </c>
      <c r="U269">
        <v>0</v>
      </c>
      <c r="V269">
        <v>0</v>
      </c>
      <c r="W269">
        <v>1</v>
      </c>
      <c r="X269">
        <v>1</v>
      </c>
      <c r="Y269">
        <v>0</v>
      </c>
      <c r="Z269">
        <v>2.3255814E-2</v>
      </c>
      <c r="AA269">
        <v>0</v>
      </c>
      <c r="AB269">
        <v>0</v>
      </c>
      <c r="AC269">
        <v>3.4883720899999998E-2</v>
      </c>
      <c r="AD269">
        <v>2.3255814E-2</v>
      </c>
      <c r="AE269">
        <v>0</v>
      </c>
      <c r="AF269">
        <v>2.3255814E-2</v>
      </c>
      <c r="AG269">
        <v>5.8139534899999998E-2</v>
      </c>
      <c r="AH269">
        <v>9.3023255799999996E-2</v>
      </c>
      <c r="AI269">
        <v>0.2790697674</v>
      </c>
      <c r="AJ269">
        <v>0.33720930230000001</v>
      </c>
      <c r="AK269">
        <v>0.17441860470000001</v>
      </c>
      <c r="AL269">
        <v>0.34883720930000001</v>
      </c>
      <c r="AM269">
        <v>0.31395348839999998</v>
      </c>
      <c r="AN269">
        <v>0</v>
      </c>
      <c r="AO269">
        <v>1.1627907E-2</v>
      </c>
      <c r="AP269">
        <v>2.3255814E-2</v>
      </c>
      <c r="AQ269">
        <v>5.8139534899999998E-2</v>
      </c>
      <c r="AR269">
        <v>2.3255814E-2</v>
      </c>
      <c r="AS269">
        <v>0.69767441860000001</v>
      </c>
      <c r="AT269">
        <v>0.62790697669999995</v>
      </c>
      <c r="AU269">
        <v>0.7790697674</v>
      </c>
      <c r="AV269">
        <v>0.53488372090000003</v>
      </c>
      <c r="AW269">
        <v>0.53488372090000003</v>
      </c>
      <c r="AX269">
        <v>3.6744186047</v>
      </c>
      <c r="AY269">
        <v>3.5882352941</v>
      </c>
      <c r="AZ269">
        <v>3.7738095237999998</v>
      </c>
      <c r="BA269">
        <v>3.5061728395</v>
      </c>
      <c r="BB269">
        <v>3.3809523810000002</v>
      </c>
      <c r="BC269">
        <v>0</v>
      </c>
      <c r="BD269">
        <v>0</v>
      </c>
      <c r="BE269">
        <v>0</v>
      </c>
      <c r="BF269">
        <v>1.1627907E-2</v>
      </c>
      <c r="BG269">
        <v>2.3255814E-2</v>
      </c>
      <c r="BH269">
        <v>0</v>
      </c>
      <c r="BI269">
        <v>1.1627907E-2</v>
      </c>
      <c r="BJ269">
        <v>2.3255814E-2</v>
      </c>
      <c r="BK269">
        <v>1.1627907E-2</v>
      </c>
      <c r="BL269">
        <v>0</v>
      </c>
      <c r="BM269">
        <v>3.4883720899999998E-2</v>
      </c>
      <c r="BN269">
        <v>3.4883720899999998E-2</v>
      </c>
      <c r="BO269">
        <v>3.8941176470999999</v>
      </c>
      <c r="BP269">
        <v>3.8705882353000001</v>
      </c>
      <c r="BQ269">
        <v>3.8452380952</v>
      </c>
      <c r="BR269">
        <v>3.8313253012000001</v>
      </c>
      <c r="BS269">
        <v>3.6987951806999999</v>
      </c>
      <c r="BT269">
        <v>3.7619047618999999</v>
      </c>
      <c r="BU269">
        <v>8.1395348800000003E-2</v>
      </c>
      <c r="BV269">
        <v>8.1395348800000003E-2</v>
      </c>
      <c r="BW269">
        <v>0.12790697670000001</v>
      </c>
      <c r="BX269">
        <v>0.12790697670000001</v>
      </c>
      <c r="BY269">
        <v>0.15116279069999999</v>
      </c>
      <c r="BZ269">
        <v>0.16279069769999999</v>
      </c>
      <c r="CA269">
        <v>1.1627907E-2</v>
      </c>
      <c r="CB269">
        <v>1.1627907E-2</v>
      </c>
      <c r="CC269">
        <v>2.3255814E-2</v>
      </c>
      <c r="CD269">
        <v>3.4883720899999998E-2</v>
      </c>
      <c r="CE269">
        <v>3.4883720899999998E-2</v>
      </c>
      <c r="CF269">
        <v>2.3255814E-2</v>
      </c>
      <c r="CG269">
        <v>0.89534883720000003</v>
      </c>
      <c r="CH269">
        <v>0.88372093019999998</v>
      </c>
      <c r="CI269">
        <v>0.83720930230000001</v>
      </c>
      <c r="CJ269">
        <v>0.82558139529999996</v>
      </c>
      <c r="CK269">
        <v>0.75581395350000002</v>
      </c>
      <c r="CL269">
        <v>0.7790697674</v>
      </c>
      <c r="CM269">
        <v>0.1046511628</v>
      </c>
      <c r="CN269">
        <v>0</v>
      </c>
      <c r="CO269">
        <v>0</v>
      </c>
      <c r="CP269">
        <v>0</v>
      </c>
      <c r="CQ269">
        <v>1.1627907E-2</v>
      </c>
      <c r="CR269">
        <v>0</v>
      </c>
      <c r="CS269">
        <v>0</v>
      </c>
      <c r="CT269">
        <v>1.1627907E-2</v>
      </c>
      <c r="CU269">
        <v>0.1395348837</v>
      </c>
      <c r="CV269">
        <v>1.1627907E-2</v>
      </c>
      <c r="CW269">
        <v>1.1627907E-2</v>
      </c>
      <c r="CX269">
        <v>2.3255814E-2</v>
      </c>
      <c r="CY269">
        <v>1.1627907E-2</v>
      </c>
      <c r="CZ269">
        <v>0</v>
      </c>
      <c r="DA269">
        <v>0</v>
      </c>
      <c r="DB269">
        <v>8.1395348800000003E-2</v>
      </c>
      <c r="DC269">
        <v>0.16279069769999999</v>
      </c>
      <c r="DD269">
        <v>0.25581395350000002</v>
      </c>
      <c r="DE269">
        <v>0.18604651159999999</v>
      </c>
      <c r="DF269">
        <v>0.17441860470000001</v>
      </c>
      <c r="DG269">
        <v>0.2209302326</v>
      </c>
      <c r="DH269">
        <v>0.32558139530000002</v>
      </c>
      <c r="DI269">
        <v>0.25581395350000002</v>
      </c>
      <c r="DJ269">
        <v>0.25581395350000002</v>
      </c>
      <c r="DK269">
        <v>0.54651162789999996</v>
      </c>
      <c r="DL269">
        <v>0.68604651159999996</v>
      </c>
      <c r="DM269">
        <v>0.75581395350000002</v>
      </c>
      <c r="DN269">
        <v>0.73255813950000004</v>
      </c>
      <c r="DO269">
        <v>0.69767441860000001</v>
      </c>
      <c r="DP269">
        <v>0.62790697669999995</v>
      </c>
      <c r="DQ269">
        <v>0.69767441860000001</v>
      </c>
      <c r="DR269">
        <v>0.59302325580000004</v>
      </c>
      <c r="DS269">
        <v>4.6511627899999998E-2</v>
      </c>
      <c r="DT269">
        <v>4.6511627899999998E-2</v>
      </c>
      <c r="DU269">
        <v>4.6511627899999998E-2</v>
      </c>
      <c r="DV269">
        <v>6.9767441900000005E-2</v>
      </c>
      <c r="DW269">
        <v>5.8139534899999998E-2</v>
      </c>
      <c r="DX269">
        <v>4.6511627899999998E-2</v>
      </c>
      <c r="DY269">
        <v>4.6511627899999998E-2</v>
      </c>
      <c r="DZ269">
        <v>5.8139534899999998E-2</v>
      </c>
      <c r="EA269">
        <v>3.2073170732</v>
      </c>
      <c r="EB269">
        <v>3.7073170732</v>
      </c>
      <c r="EC269">
        <v>3.7804878048999999</v>
      </c>
      <c r="ED269">
        <v>3.7625000000000002</v>
      </c>
      <c r="EE269">
        <v>3.7037037037</v>
      </c>
      <c r="EF269">
        <v>3.6585365853999998</v>
      </c>
      <c r="EG269">
        <v>3.7317073171000001</v>
      </c>
      <c r="EH269">
        <v>3.5185185185000001</v>
      </c>
      <c r="EI269">
        <v>0</v>
      </c>
      <c r="EJ269">
        <v>0</v>
      </c>
      <c r="EK269">
        <v>0</v>
      </c>
      <c r="EL269">
        <v>0</v>
      </c>
      <c r="EM269">
        <v>1.1627907E-2</v>
      </c>
      <c r="EN269">
        <v>2.3255814E-2</v>
      </c>
      <c r="EO269">
        <v>3.4883720899999998E-2</v>
      </c>
      <c r="EP269">
        <v>5.8139534899999998E-2</v>
      </c>
      <c r="EQ269">
        <v>0.15116279069999999</v>
      </c>
      <c r="ER269">
        <v>0.6395348837</v>
      </c>
      <c r="ES269">
        <v>8.1395348800000003E-2</v>
      </c>
      <c r="ET269">
        <v>0</v>
      </c>
      <c r="EU269">
        <v>0</v>
      </c>
      <c r="EV269">
        <v>0</v>
      </c>
      <c r="EW269">
        <v>2.3255814E-2</v>
      </c>
      <c r="EX269">
        <v>0</v>
      </c>
      <c r="EY269">
        <v>0.2209302326</v>
      </c>
      <c r="EZ269">
        <v>0.32558139530000002</v>
      </c>
      <c r="FA269">
        <v>0.29069767439999999</v>
      </c>
      <c r="FB269">
        <v>0.34883720930000001</v>
      </c>
      <c r="FC269">
        <v>0.29069767439999999</v>
      </c>
      <c r="FD269">
        <v>0.67441860470000004</v>
      </c>
      <c r="FE269">
        <v>0.44186046509999999</v>
      </c>
      <c r="FF269">
        <v>0.54651162789999996</v>
      </c>
      <c r="FG269">
        <v>0.44186046509999999</v>
      </c>
      <c r="FH269">
        <v>0.60465116279999997</v>
      </c>
      <c r="FI269">
        <v>4.6511627899999998E-2</v>
      </c>
      <c r="FJ269">
        <v>0.12790697670000001</v>
      </c>
      <c r="FK269">
        <v>5.8139534899999998E-2</v>
      </c>
      <c r="FL269">
        <v>0.1046511628</v>
      </c>
      <c r="FM269">
        <v>2.3255814E-2</v>
      </c>
      <c r="FN269">
        <v>2.3255814E-2</v>
      </c>
      <c r="FO269">
        <v>5.8139534899999998E-2</v>
      </c>
      <c r="FP269">
        <v>4.6511627899999998E-2</v>
      </c>
      <c r="FQ269">
        <v>3.4883720899999998E-2</v>
      </c>
      <c r="FR269">
        <v>3.4883720899999998E-2</v>
      </c>
      <c r="FS269">
        <v>3.4883720899999998E-2</v>
      </c>
      <c r="FT269">
        <v>4.6511627899999998E-2</v>
      </c>
      <c r="FU269">
        <v>5.8139534899999998E-2</v>
      </c>
      <c r="FV269">
        <v>4.6511627899999998E-2</v>
      </c>
      <c r="FW269">
        <v>4.6511627899999998E-2</v>
      </c>
      <c r="FX269">
        <v>1.1627907E-2</v>
      </c>
      <c r="FY269">
        <v>0</v>
      </c>
      <c r="FZ269">
        <v>0</v>
      </c>
      <c r="GA269">
        <v>3.4883720899999998E-2</v>
      </c>
      <c r="GB269">
        <v>4.6511627899999998E-2</v>
      </c>
      <c r="GC269">
        <v>0</v>
      </c>
      <c r="GD269">
        <v>0.12790697670000001</v>
      </c>
      <c r="GE269">
        <v>8.1395348800000003E-2</v>
      </c>
      <c r="GF269">
        <v>3.4883720899999998E-2</v>
      </c>
      <c r="GG269">
        <v>0.1046511628</v>
      </c>
      <c r="GH269">
        <v>9.3023255799999996E-2</v>
      </c>
      <c r="GI269">
        <v>6.9767441900000005E-2</v>
      </c>
      <c r="GJ269">
        <v>3.2380952381000001</v>
      </c>
      <c r="GK269">
        <v>3.3658536584999998</v>
      </c>
      <c r="GL269">
        <v>3.4878048779999999</v>
      </c>
      <c r="GM269">
        <v>3.2839506172999999</v>
      </c>
      <c r="GN269">
        <v>3.2345679012000002</v>
      </c>
      <c r="GO269">
        <v>3.4756097560999999</v>
      </c>
      <c r="GP269">
        <v>0.45348837209999998</v>
      </c>
      <c r="GQ269">
        <v>0.44186046509999999</v>
      </c>
      <c r="GR269">
        <v>0.41860465120000001</v>
      </c>
      <c r="GS269">
        <v>0.3604651163</v>
      </c>
      <c r="GT269">
        <v>0.39534883720000003</v>
      </c>
      <c r="GU269">
        <v>0.3604651163</v>
      </c>
      <c r="GV269">
        <v>2.3255814E-2</v>
      </c>
      <c r="GW269">
        <v>4.6511627899999998E-2</v>
      </c>
      <c r="GX269">
        <v>4.6511627899999998E-2</v>
      </c>
      <c r="GY269">
        <v>5.8139534899999998E-2</v>
      </c>
      <c r="GZ269">
        <v>5.8139534899999998E-2</v>
      </c>
      <c r="HA269">
        <v>4.6511627899999998E-2</v>
      </c>
      <c r="HB269">
        <v>0.38372093019999998</v>
      </c>
      <c r="HC269">
        <v>0.4302325581</v>
      </c>
      <c r="HD269">
        <v>0.5</v>
      </c>
      <c r="HE269">
        <v>0.44186046509999999</v>
      </c>
      <c r="HF269">
        <v>0.40697674420000002</v>
      </c>
      <c r="HG269">
        <v>0.52325581399999999</v>
      </c>
      <c r="HH269" t="s">
        <v>1108</v>
      </c>
      <c r="HI269">
        <v>30</v>
      </c>
      <c r="HJ269">
        <v>86</v>
      </c>
      <c r="HK269">
        <v>136</v>
      </c>
      <c r="HL269" t="s">
        <v>199</v>
      </c>
      <c r="HM269">
        <v>453</v>
      </c>
      <c r="HN269">
        <v>2</v>
      </c>
    </row>
    <row r="270" spans="1:222" x14ac:dyDescent="0.25">
      <c r="A270">
        <v>609869</v>
      </c>
      <c r="B270" t="s">
        <v>378</v>
      </c>
      <c r="D270" t="s">
        <v>85</v>
      </c>
      <c r="E270" t="s">
        <v>45</v>
      </c>
      <c r="M270" t="s">
        <v>38</v>
      </c>
      <c r="FD270"/>
      <c r="HH270" t="s">
        <v>1109</v>
      </c>
      <c r="HL270" t="s">
        <v>378</v>
      </c>
      <c r="HM270">
        <v>264</v>
      </c>
    </row>
    <row r="271" spans="1:222" x14ac:dyDescent="0.25">
      <c r="A271">
        <v>609870</v>
      </c>
      <c r="B271" t="s">
        <v>200</v>
      </c>
      <c r="C271" t="s">
        <v>38</v>
      </c>
      <c r="D271" t="s">
        <v>141</v>
      </c>
      <c r="E271" s="151">
        <v>0.39</v>
      </c>
      <c r="F271">
        <v>47</v>
      </c>
      <c r="G271" t="s">
        <v>40</v>
      </c>
      <c r="H271">
        <v>62</v>
      </c>
      <c r="I271" t="s">
        <v>39</v>
      </c>
      <c r="J271">
        <v>36</v>
      </c>
      <c r="K271" t="s">
        <v>49</v>
      </c>
      <c r="L271">
        <v>8.59</v>
      </c>
      <c r="M271" t="s">
        <v>38</v>
      </c>
      <c r="N271">
        <v>37.769080234999997</v>
      </c>
      <c r="O271">
        <v>110</v>
      </c>
      <c r="P271">
        <v>110</v>
      </c>
      <c r="Q271">
        <v>3</v>
      </c>
      <c r="R271">
        <v>8</v>
      </c>
      <c r="S271">
        <v>1</v>
      </c>
      <c r="T271">
        <v>95</v>
      </c>
      <c r="U271">
        <v>0</v>
      </c>
      <c r="V271">
        <v>0</v>
      </c>
      <c r="W271">
        <v>0</v>
      </c>
      <c r="X271">
        <v>2</v>
      </c>
      <c r="Y271">
        <v>0</v>
      </c>
      <c r="Z271">
        <v>9.0909091000000008E-3</v>
      </c>
      <c r="AA271">
        <v>0</v>
      </c>
      <c r="AB271">
        <v>9.0909091000000008E-3</v>
      </c>
      <c r="AC271">
        <v>2.7272727300000001E-2</v>
      </c>
      <c r="AD271">
        <v>1.8181818200000002E-2</v>
      </c>
      <c r="AE271">
        <v>7.2727272699999998E-2</v>
      </c>
      <c r="AF271">
        <v>1.8181818200000002E-2</v>
      </c>
      <c r="AG271">
        <v>0.1272727273</v>
      </c>
      <c r="AH271">
        <v>0.2090909091</v>
      </c>
      <c r="AI271">
        <v>0.38181818179999999</v>
      </c>
      <c r="AJ271">
        <v>0.44545454550000002</v>
      </c>
      <c r="AK271">
        <v>0.23636363639999999</v>
      </c>
      <c r="AL271">
        <v>0.40909090910000001</v>
      </c>
      <c r="AM271">
        <v>0.38181818179999999</v>
      </c>
      <c r="AN271">
        <v>0</v>
      </c>
      <c r="AO271">
        <v>3.6363636400000003E-2</v>
      </c>
      <c r="AP271">
        <v>9.0909091000000008E-3</v>
      </c>
      <c r="AQ271">
        <v>9.0909091000000008E-3</v>
      </c>
      <c r="AR271">
        <v>3.6363636400000003E-2</v>
      </c>
      <c r="AS271">
        <v>0.6</v>
      </c>
      <c r="AT271">
        <v>0.43636363639999998</v>
      </c>
      <c r="AU271">
        <v>0.73636363640000002</v>
      </c>
      <c r="AV271">
        <v>0.44545454550000002</v>
      </c>
      <c r="AW271">
        <v>0.34545454549999999</v>
      </c>
      <c r="AX271">
        <v>3.5818181818000001</v>
      </c>
      <c r="AY271">
        <v>3.358490566</v>
      </c>
      <c r="AZ271">
        <v>3.7247706422000002</v>
      </c>
      <c r="BA271">
        <v>3.3027522936000002</v>
      </c>
      <c r="BB271">
        <v>3.0849056604</v>
      </c>
      <c r="BC271">
        <v>0</v>
      </c>
      <c r="BD271">
        <v>0</v>
      </c>
      <c r="BE271">
        <v>9.0909091000000008E-3</v>
      </c>
      <c r="BF271">
        <v>9.0909091000000008E-3</v>
      </c>
      <c r="BG271">
        <v>2.7272727300000001E-2</v>
      </c>
      <c r="BH271">
        <v>9.0909091000000008E-3</v>
      </c>
      <c r="BI271">
        <v>9.0909091000000008E-3</v>
      </c>
      <c r="BJ271">
        <v>9.0909091000000008E-3</v>
      </c>
      <c r="BK271">
        <v>2.7272727300000001E-2</v>
      </c>
      <c r="BL271">
        <v>4.5454545499999999E-2</v>
      </c>
      <c r="BM271">
        <v>0.1181818182</v>
      </c>
      <c r="BN271">
        <v>2.7272727300000001E-2</v>
      </c>
      <c r="BO271">
        <v>3.8363636364000002</v>
      </c>
      <c r="BP271">
        <v>3.8317757009000002</v>
      </c>
      <c r="BQ271">
        <v>3.6944444444000002</v>
      </c>
      <c r="BR271">
        <v>3.5514018691999998</v>
      </c>
      <c r="BS271">
        <v>3.4036697247999999</v>
      </c>
      <c r="BT271">
        <v>3.6422018348999998</v>
      </c>
      <c r="BU271">
        <v>0.1454545455</v>
      </c>
      <c r="BV271">
        <v>0.1454545455</v>
      </c>
      <c r="BW271">
        <v>0.21818181819999999</v>
      </c>
      <c r="BX271">
        <v>0.31818181820000002</v>
      </c>
      <c r="BY271">
        <v>0.27272727270000002</v>
      </c>
      <c r="BZ271">
        <v>0.27272727270000002</v>
      </c>
      <c r="CA271">
        <v>0</v>
      </c>
      <c r="CB271">
        <v>2.7272727300000001E-2</v>
      </c>
      <c r="CC271">
        <v>1.8181818200000002E-2</v>
      </c>
      <c r="CD271">
        <v>2.7272727300000001E-2</v>
      </c>
      <c r="CE271">
        <v>9.0909091000000008E-3</v>
      </c>
      <c r="CF271">
        <v>9.0909091000000008E-3</v>
      </c>
      <c r="CG271">
        <v>0.84545454549999999</v>
      </c>
      <c r="CH271">
        <v>0.81818181820000002</v>
      </c>
      <c r="CI271">
        <v>0.72727272730000003</v>
      </c>
      <c r="CJ271">
        <v>0.6</v>
      </c>
      <c r="CK271">
        <v>0.57272727270000001</v>
      </c>
      <c r="CL271">
        <v>0.68181818179999998</v>
      </c>
      <c r="CM271">
        <v>0.1272727273</v>
      </c>
      <c r="CN271">
        <v>9.0909091000000008E-3</v>
      </c>
      <c r="CO271">
        <v>0</v>
      </c>
      <c r="CP271">
        <v>0</v>
      </c>
      <c r="CQ271">
        <v>9.0909091000000008E-3</v>
      </c>
      <c r="CR271">
        <v>0</v>
      </c>
      <c r="CS271">
        <v>0</v>
      </c>
      <c r="CT271">
        <v>0</v>
      </c>
      <c r="CU271">
        <v>0.23636363639999999</v>
      </c>
      <c r="CV271">
        <v>0.1</v>
      </c>
      <c r="CW271">
        <v>6.3636363599999995E-2</v>
      </c>
      <c r="CX271">
        <v>5.45454545E-2</v>
      </c>
      <c r="CY271">
        <v>7.2727272699999998E-2</v>
      </c>
      <c r="CZ271">
        <v>7.2727272699999998E-2</v>
      </c>
      <c r="DA271">
        <v>4.5454545499999999E-2</v>
      </c>
      <c r="DB271">
        <v>8.1818181800000001E-2</v>
      </c>
      <c r="DC271">
        <v>0.35454545450000002</v>
      </c>
      <c r="DD271">
        <v>0.3727272727</v>
      </c>
      <c r="DE271">
        <v>0.3727272727</v>
      </c>
      <c r="DF271">
        <v>0.34545454549999999</v>
      </c>
      <c r="DG271">
        <v>0.39090909089999998</v>
      </c>
      <c r="DH271">
        <v>0.50909090909999999</v>
      </c>
      <c r="DI271">
        <v>0.3363636364</v>
      </c>
      <c r="DJ271">
        <v>0.39090909089999998</v>
      </c>
      <c r="DK271">
        <v>0.24545454550000001</v>
      </c>
      <c r="DL271">
        <v>0.5</v>
      </c>
      <c r="DM271">
        <v>0.50909090909999999</v>
      </c>
      <c r="DN271">
        <v>0.55454545450000003</v>
      </c>
      <c r="DO271">
        <v>0.49090909090000001</v>
      </c>
      <c r="DP271">
        <v>0.34545454549999999</v>
      </c>
      <c r="DQ271">
        <v>0.57272727270000001</v>
      </c>
      <c r="DR271">
        <v>0.48181818180000002</v>
      </c>
      <c r="DS271">
        <v>3.6363636400000003E-2</v>
      </c>
      <c r="DT271">
        <v>1.8181818200000002E-2</v>
      </c>
      <c r="DU271">
        <v>5.45454545E-2</v>
      </c>
      <c r="DV271">
        <v>4.5454545499999999E-2</v>
      </c>
      <c r="DW271">
        <v>3.6363636400000003E-2</v>
      </c>
      <c r="DX271">
        <v>7.2727272699999998E-2</v>
      </c>
      <c r="DY271">
        <v>4.5454545499999999E-2</v>
      </c>
      <c r="DZ271">
        <v>4.5454545499999999E-2</v>
      </c>
      <c r="EA271">
        <v>2.7452830188999999</v>
      </c>
      <c r="EB271">
        <v>3.3888888889</v>
      </c>
      <c r="EC271">
        <v>3.4711538462</v>
      </c>
      <c r="ED271">
        <v>3.5238095237999998</v>
      </c>
      <c r="EE271">
        <v>3.4150943396</v>
      </c>
      <c r="EF271">
        <v>3.2941176471000002</v>
      </c>
      <c r="EG271">
        <v>3.5523809524000001</v>
      </c>
      <c r="EH271">
        <v>3.4190476190000001</v>
      </c>
      <c r="EI271">
        <v>0</v>
      </c>
      <c r="EJ271">
        <v>9.0909091000000008E-3</v>
      </c>
      <c r="EK271">
        <v>0</v>
      </c>
      <c r="EL271">
        <v>3.6363636400000003E-2</v>
      </c>
      <c r="EM271">
        <v>2.7272727300000001E-2</v>
      </c>
      <c r="EN271">
        <v>2.7272727300000001E-2</v>
      </c>
      <c r="EO271">
        <v>8.1818181800000001E-2</v>
      </c>
      <c r="EP271">
        <v>0.19090909089999999</v>
      </c>
      <c r="EQ271">
        <v>0.10909090909999999</v>
      </c>
      <c r="ER271">
        <v>0.4181818182</v>
      </c>
      <c r="ES271">
        <v>0.1</v>
      </c>
      <c r="ET271">
        <v>0</v>
      </c>
      <c r="EU271">
        <v>2.7272727300000001E-2</v>
      </c>
      <c r="EV271">
        <v>2.7272727300000001E-2</v>
      </c>
      <c r="EW271">
        <v>0.10909090909999999</v>
      </c>
      <c r="EX271">
        <v>4.5454545499999999E-2</v>
      </c>
      <c r="EY271">
        <v>0.40909090910000001</v>
      </c>
      <c r="EZ271">
        <v>0.32727272730000001</v>
      </c>
      <c r="FA271">
        <v>0.43636363639999998</v>
      </c>
      <c r="FB271">
        <v>0.4181818182</v>
      </c>
      <c r="FC271">
        <v>0.40909090910000001</v>
      </c>
      <c r="FD271">
        <v>0.46363636359999999</v>
      </c>
      <c r="FE271">
        <v>0.40909090910000001</v>
      </c>
      <c r="FF271">
        <v>0.38181818179999999</v>
      </c>
      <c r="FG271">
        <v>0.31818181820000002</v>
      </c>
      <c r="FH271">
        <v>0.42727272729999999</v>
      </c>
      <c r="FI271">
        <v>9.0909090900000003E-2</v>
      </c>
      <c r="FJ271">
        <v>0.1454545455</v>
      </c>
      <c r="FK271">
        <v>8.1818181800000001E-2</v>
      </c>
      <c r="FL271">
        <v>7.2727272699999998E-2</v>
      </c>
      <c r="FM271">
        <v>6.3636363599999995E-2</v>
      </c>
      <c r="FN271">
        <v>9.0909091000000008E-3</v>
      </c>
      <c r="FO271">
        <v>3.6363636400000003E-2</v>
      </c>
      <c r="FP271">
        <v>1.8181818200000002E-2</v>
      </c>
      <c r="FQ271">
        <v>2.7272727300000001E-2</v>
      </c>
      <c r="FR271">
        <v>1.8181818200000002E-2</v>
      </c>
      <c r="FS271">
        <v>2.7272727300000001E-2</v>
      </c>
      <c r="FT271">
        <v>5.45454545E-2</v>
      </c>
      <c r="FU271">
        <v>5.45454545E-2</v>
      </c>
      <c r="FV271">
        <v>5.45454545E-2</v>
      </c>
      <c r="FW271">
        <v>3.6363636400000003E-2</v>
      </c>
      <c r="FX271">
        <v>0</v>
      </c>
      <c r="FY271">
        <v>9.0909091000000008E-3</v>
      </c>
      <c r="FZ271">
        <v>0</v>
      </c>
      <c r="GA271">
        <v>6.3636363599999995E-2</v>
      </c>
      <c r="GB271">
        <v>6.3636363599999995E-2</v>
      </c>
      <c r="GC271">
        <v>0</v>
      </c>
      <c r="GD271">
        <v>0.18181818180000001</v>
      </c>
      <c r="GE271">
        <v>0.10909090909999999</v>
      </c>
      <c r="GF271">
        <v>9.0909090900000003E-2</v>
      </c>
      <c r="GG271">
        <v>0.17272727269999999</v>
      </c>
      <c r="GH271">
        <v>0.13636363639999999</v>
      </c>
      <c r="GI271">
        <v>0.1454545455</v>
      </c>
      <c r="GJ271">
        <v>3.0370370370000002</v>
      </c>
      <c r="GK271">
        <v>3.1650485437000002</v>
      </c>
      <c r="GL271">
        <v>3.1619047618999998</v>
      </c>
      <c r="GM271">
        <v>2.9807692308</v>
      </c>
      <c r="GN271">
        <v>3.05</v>
      </c>
      <c r="GO271">
        <v>3.2038834950999999</v>
      </c>
      <c r="GP271">
        <v>0.5818181818</v>
      </c>
      <c r="GQ271">
        <v>0.53636363639999995</v>
      </c>
      <c r="GR271">
        <v>0.61818181819999996</v>
      </c>
      <c r="GS271">
        <v>0.42727272729999999</v>
      </c>
      <c r="GT271">
        <v>0.4</v>
      </c>
      <c r="GU271">
        <v>0.4545454545</v>
      </c>
      <c r="GV271">
        <v>1.8181818200000002E-2</v>
      </c>
      <c r="GW271">
        <v>6.3636363599999995E-2</v>
      </c>
      <c r="GX271">
        <v>4.5454545499999999E-2</v>
      </c>
      <c r="GY271">
        <v>5.45454545E-2</v>
      </c>
      <c r="GZ271">
        <v>9.0909090900000003E-2</v>
      </c>
      <c r="HA271">
        <v>6.3636363599999995E-2</v>
      </c>
      <c r="HB271">
        <v>0.21818181819999999</v>
      </c>
      <c r="HC271">
        <v>0.28181818180000001</v>
      </c>
      <c r="HD271">
        <v>0.24545454550000001</v>
      </c>
      <c r="HE271">
        <v>0.28181818180000001</v>
      </c>
      <c r="HF271">
        <v>0.30909090909999998</v>
      </c>
      <c r="HG271">
        <v>0.3363636364</v>
      </c>
      <c r="HH271" t="s">
        <v>1110</v>
      </c>
      <c r="HI271">
        <v>39</v>
      </c>
      <c r="HJ271">
        <v>110</v>
      </c>
      <c r="HK271">
        <v>193</v>
      </c>
      <c r="HL271" t="s">
        <v>200</v>
      </c>
      <c r="HM271">
        <v>511</v>
      </c>
      <c r="HN271">
        <v>1</v>
      </c>
    </row>
    <row r="272" spans="1:222" x14ac:dyDescent="0.25">
      <c r="A272">
        <v>609871</v>
      </c>
      <c r="B272" t="s">
        <v>645</v>
      </c>
      <c r="C272" t="s">
        <v>38</v>
      </c>
      <c r="D272" t="s">
        <v>67</v>
      </c>
      <c r="E272" s="151">
        <v>0.44</v>
      </c>
      <c r="F272">
        <v>99</v>
      </c>
      <c r="G272" t="s">
        <v>62</v>
      </c>
      <c r="H272">
        <v>99</v>
      </c>
      <c r="I272" t="s">
        <v>62</v>
      </c>
      <c r="J272">
        <v>87</v>
      </c>
      <c r="K272" t="s">
        <v>62</v>
      </c>
      <c r="L272">
        <v>9.8000000000000007</v>
      </c>
      <c r="M272" t="s">
        <v>38</v>
      </c>
      <c r="N272">
        <v>43.965517241000001</v>
      </c>
      <c r="O272">
        <v>130</v>
      </c>
      <c r="P272">
        <v>130</v>
      </c>
      <c r="Q272">
        <v>50</v>
      </c>
      <c r="R272">
        <v>16</v>
      </c>
      <c r="S272">
        <v>0</v>
      </c>
      <c r="T272">
        <v>57</v>
      </c>
      <c r="U272">
        <v>0</v>
      </c>
      <c r="V272">
        <v>0</v>
      </c>
      <c r="W272">
        <v>2</v>
      </c>
      <c r="X272">
        <v>1</v>
      </c>
      <c r="Y272">
        <v>7.6923076999999996E-3</v>
      </c>
      <c r="Z272">
        <v>7.6923076999999996E-3</v>
      </c>
      <c r="AA272">
        <v>0</v>
      </c>
      <c r="AB272">
        <v>0</v>
      </c>
      <c r="AC272">
        <v>1.5384615399999999E-2</v>
      </c>
      <c r="AD272">
        <v>7.6923076999999996E-3</v>
      </c>
      <c r="AE272">
        <v>7.6923076999999996E-3</v>
      </c>
      <c r="AF272">
        <v>0</v>
      </c>
      <c r="AG272">
        <v>2.3076923100000001E-2</v>
      </c>
      <c r="AH272">
        <v>5.3846153799999998E-2</v>
      </c>
      <c r="AI272">
        <v>3.0769230799999998E-2</v>
      </c>
      <c r="AJ272">
        <v>9.2307692299999994E-2</v>
      </c>
      <c r="AK272">
        <v>6.1538461500000002E-2</v>
      </c>
      <c r="AL272">
        <v>0.13846153850000001</v>
      </c>
      <c r="AM272">
        <v>0.18461538459999999</v>
      </c>
      <c r="AN272">
        <v>0</v>
      </c>
      <c r="AO272">
        <v>7.6923076999999996E-3</v>
      </c>
      <c r="AP272">
        <v>0</v>
      </c>
      <c r="AQ272">
        <v>0</v>
      </c>
      <c r="AR272">
        <v>1.5384615399999999E-2</v>
      </c>
      <c r="AS272">
        <v>0.95384615380000004</v>
      </c>
      <c r="AT272">
        <v>0.8846153846</v>
      </c>
      <c r="AU272">
        <v>0.93846153850000003</v>
      </c>
      <c r="AV272">
        <v>0.83846153850000005</v>
      </c>
      <c r="AW272">
        <v>0.7307692308</v>
      </c>
      <c r="AX272">
        <v>3.9307692308000002</v>
      </c>
      <c r="AY272">
        <v>3.8682170543000001</v>
      </c>
      <c r="AZ272">
        <v>3.9384615384999999</v>
      </c>
      <c r="BA272">
        <v>3.8153846154000002</v>
      </c>
      <c r="BB272">
        <v>3.65625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7.6923076999999996E-3</v>
      </c>
      <c r="BI272">
        <v>0</v>
      </c>
      <c r="BJ272">
        <v>0</v>
      </c>
      <c r="BK272">
        <v>0</v>
      </c>
      <c r="BL272">
        <v>1.5384615399999999E-2</v>
      </c>
      <c r="BM272">
        <v>5.3846153799999998E-2</v>
      </c>
      <c r="BN272">
        <v>7.6923076999999996E-3</v>
      </c>
      <c r="BO272">
        <v>3.9692307692000002</v>
      </c>
      <c r="BP272">
        <v>3.9769230768999999</v>
      </c>
      <c r="BQ272">
        <v>3.9461538462000001</v>
      </c>
      <c r="BR272">
        <v>3.9</v>
      </c>
      <c r="BS272">
        <v>3.8230769230999999</v>
      </c>
      <c r="BT272">
        <v>3.8615384614999999</v>
      </c>
      <c r="BU272">
        <v>3.0769230799999998E-2</v>
      </c>
      <c r="BV272">
        <v>2.3076923100000001E-2</v>
      </c>
      <c r="BW272">
        <v>5.3846153799999998E-2</v>
      </c>
      <c r="BX272">
        <v>6.92307692E-2</v>
      </c>
      <c r="BY272">
        <v>6.92307692E-2</v>
      </c>
      <c r="BZ272">
        <v>0.1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0.96923076919999995</v>
      </c>
      <c r="CH272">
        <v>0.97692307690000002</v>
      </c>
      <c r="CI272">
        <v>0.94615384619999998</v>
      </c>
      <c r="CJ272">
        <v>0.91538461540000005</v>
      </c>
      <c r="CK272">
        <v>0.87692307690000004</v>
      </c>
      <c r="CL272">
        <v>0.8846153846</v>
      </c>
      <c r="CM272">
        <v>0.1307692308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2.3076923100000001E-2</v>
      </c>
      <c r="CV272">
        <v>7.6923076999999996E-3</v>
      </c>
      <c r="CW272">
        <v>7.6923076999999996E-3</v>
      </c>
      <c r="CX272">
        <v>7.6923076999999996E-3</v>
      </c>
      <c r="CY272">
        <v>1.5384615399999999E-2</v>
      </c>
      <c r="CZ272">
        <v>7.6923076999999996E-3</v>
      </c>
      <c r="DA272">
        <v>7.6923076999999996E-3</v>
      </c>
      <c r="DB272">
        <v>1.5384615399999999E-2</v>
      </c>
      <c r="DC272">
        <v>0.1</v>
      </c>
      <c r="DD272">
        <v>9.2307692299999994E-2</v>
      </c>
      <c r="DE272">
        <v>4.6153846200000001E-2</v>
      </c>
      <c r="DF272">
        <v>5.3846153799999998E-2</v>
      </c>
      <c r="DG272">
        <v>8.4615384599999996E-2</v>
      </c>
      <c r="DH272">
        <v>0.1230769231</v>
      </c>
      <c r="DI272">
        <v>4.6153846200000001E-2</v>
      </c>
      <c r="DJ272">
        <v>5.3846153799999998E-2</v>
      </c>
      <c r="DK272">
        <v>0.6923076923</v>
      </c>
      <c r="DL272">
        <v>0.87692307690000004</v>
      </c>
      <c r="DM272">
        <v>0.93076923079999996</v>
      </c>
      <c r="DN272">
        <v>0.90769230769999998</v>
      </c>
      <c r="DO272">
        <v>0.86923076919999998</v>
      </c>
      <c r="DP272">
        <v>0.82307692310000002</v>
      </c>
      <c r="DQ272">
        <v>0.9</v>
      </c>
      <c r="DR272">
        <v>0.87692307690000004</v>
      </c>
      <c r="DS272">
        <v>5.3846153799999998E-2</v>
      </c>
      <c r="DT272">
        <v>2.3076923100000001E-2</v>
      </c>
      <c r="DU272">
        <v>1.5384615399999999E-2</v>
      </c>
      <c r="DV272">
        <v>3.0769230799999998E-2</v>
      </c>
      <c r="DW272">
        <v>3.0769230799999998E-2</v>
      </c>
      <c r="DX272">
        <v>4.6153846200000001E-2</v>
      </c>
      <c r="DY272">
        <v>4.6153846200000001E-2</v>
      </c>
      <c r="DZ272">
        <v>5.3846153799999998E-2</v>
      </c>
      <c r="EA272">
        <v>3.4308943089000001</v>
      </c>
      <c r="EB272">
        <v>3.8897637795</v>
      </c>
      <c r="EC272">
        <v>3.9375</v>
      </c>
      <c r="ED272">
        <v>3.9285714286000002</v>
      </c>
      <c r="EE272">
        <v>3.8809523810000002</v>
      </c>
      <c r="EF272">
        <v>3.8548387097000001</v>
      </c>
      <c r="EG272">
        <v>3.9354838710000002</v>
      </c>
      <c r="EH272">
        <v>3.9105691057</v>
      </c>
      <c r="EI272">
        <v>0</v>
      </c>
      <c r="EJ272">
        <v>0</v>
      </c>
      <c r="EK272">
        <v>0</v>
      </c>
      <c r="EL272">
        <v>0</v>
      </c>
      <c r="EM272">
        <v>7.6923076999999996E-3</v>
      </c>
      <c r="EN272">
        <v>0</v>
      </c>
      <c r="EO272">
        <v>1.5384615399999999E-2</v>
      </c>
      <c r="EP272">
        <v>2.3076923100000001E-2</v>
      </c>
      <c r="EQ272">
        <v>6.1538461500000002E-2</v>
      </c>
      <c r="ER272">
        <v>0.86153846150000002</v>
      </c>
      <c r="ES272">
        <v>3.0769230799999998E-2</v>
      </c>
      <c r="ET272">
        <v>0</v>
      </c>
      <c r="EU272">
        <v>7.6923076999999996E-3</v>
      </c>
      <c r="EV272">
        <v>7.6923076999999996E-3</v>
      </c>
      <c r="EW272">
        <v>7.6923076999999996E-3</v>
      </c>
      <c r="EX272">
        <v>0</v>
      </c>
      <c r="EY272">
        <v>0.1</v>
      </c>
      <c r="EZ272">
        <v>0.13846153850000001</v>
      </c>
      <c r="FA272">
        <v>0.1076923077</v>
      </c>
      <c r="FB272">
        <v>7.6923076899999998E-2</v>
      </c>
      <c r="FC272">
        <v>0.1076923077</v>
      </c>
      <c r="FD272">
        <v>0.85384615379999995</v>
      </c>
      <c r="FE272">
        <v>0.48461538459999998</v>
      </c>
      <c r="FF272">
        <v>0.36923076919999998</v>
      </c>
      <c r="FG272">
        <v>0.29230769229999998</v>
      </c>
      <c r="FH272">
        <v>0.8461538462</v>
      </c>
      <c r="FI272">
        <v>0</v>
      </c>
      <c r="FJ272">
        <v>0.1769230769</v>
      </c>
      <c r="FK272">
        <v>0.1076923077</v>
      </c>
      <c r="FL272">
        <v>4.6153846200000001E-2</v>
      </c>
      <c r="FM272">
        <v>0</v>
      </c>
      <c r="FN272">
        <v>7.6923076999999996E-3</v>
      </c>
      <c r="FO272">
        <v>0.1230769231</v>
      </c>
      <c r="FP272">
        <v>0.3461538462</v>
      </c>
      <c r="FQ272">
        <v>0.52307692309999998</v>
      </c>
      <c r="FR272">
        <v>1.5384615399999999E-2</v>
      </c>
      <c r="FS272">
        <v>3.8461538500000003E-2</v>
      </c>
      <c r="FT272">
        <v>6.92307692E-2</v>
      </c>
      <c r="FU272">
        <v>6.1538461500000002E-2</v>
      </c>
      <c r="FV272">
        <v>5.3846153799999998E-2</v>
      </c>
      <c r="FW272">
        <v>3.0769230799999998E-2</v>
      </c>
      <c r="FX272">
        <v>3.0769230799999998E-2</v>
      </c>
      <c r="FY272">
        <v>3.0769230799999998E-2</v>
      </c>
      <c r="FZ272">
        <v>7.6923076999999996E-3</v>
      </c>
      <c r="GA272">
        <v>3.0769230799999998E-2</v>
      </c>
      <c r="GB272">
        <v>4.6153846200000001E-2</v>
      </c>
      <c r="GC272">
        <v>7.6923076999999996E-3</v>
      </c>
      <c r="GD272">
        <v>0.16153846150000001</v>
      </c>
      <c r="GE272">
        <v>0.1</v>
      </c>
      <c r="GF272">
        <v>3.8461538500000003E-2</v>
      </c>
      <c r="GG272">
        <v>0.1153846154</v>
      </c>
      <c r="GH272">
        <v>0.1</v>
      </c>
      <c r="GI272">
        <v>0.1307692308</v>
      </c>
      <c r="GJ272">
        <v>3.1428571429000001</v>
      </c>
      <c r="GK272">
        <v>3.2636363635999999</v>
      </c>
      <c r="GL272">
        <v>3.5528455284999998</v>
      </c>
      <c r="GM272">
        <v>3.3306451613000001</v>
      </c>
      <c r="GN272">
        <v>3.1724137931</v>
      </c>
      <c r="GO272">
        <v>3.3008130081</v>
      </c>
      <c r="GP272">
        <v>0.41538461539999999</v>
      </c>
      <c r="GQ272">
        <v>0.33076923079999998</v>
      </c>
      <c r="GR272">
        <v>0.32307692310000002</v>
      </c>
      <c r="GS272">
        <v>0.31538461540000001</v>
      </c>
      <c r="GT272">
        <v>0.4</v>
      </c>
      <c r="GU272">
        <v>0.37692307689999999</v>
      </c>
      <c r="GV272">
        <v>3.0769230799999998E-2</v>
      </c>
      <c r="GW272">
        <v>0.1538461538</v>
      </c>
      <c r="GX272">
        <v>5.3846153799999998E-2</v>
      </c>
      <c r="GY272">
        <v>4.6153846200000001E-2</v>
      </c>
      <c r="GZ272">
        <v>0.1076923077</v>
      </c>
      <c r="HA272">
        <v>5.3846153799999998E-2</v>
      </c>
      <c r="HB272">
        <v>0.36153846150000002</v>
      </c>
      <c r="HC272">
        <v>0.3846153846</v>
      </c>
      <c r="HD272">
        <v>0.5769230769</v>
      </c>
      <c r="HE272">
        <v>0.49230769229999999</v>
      </c>
      <c r="HF272">
        <v>0.3461538462</v>
      </c>
      <c r="HG272">
        <v>0.43076923080000001</v>
      </c>
      <c r="HH272" t="s">
        <v>1111</v>
      </c>
      <c r="HI272">
        <v>44</v>
      </c>
      <c r="HJ272">
        <v>130</v>
      </c>
      <c r="HK272">
        <v>153</v>
      </c>
      <c r="HL272" t="s">
        <v>645</v>
      </c>
      <c r="HM272">
        <v>348</v>
      </c>
      <c r="HN272">
        <v>4</v>
      </c>
    </row>
    <row r="273" spans="1:222" x14ac:dyDescent="0.25">
      <c r="A273">
        <v>609872</v>
      </c>
      <c r="B273" t="s">
        <v>522</v>
      </c>
      <c r="D273" t="s">
        <v>141</v>
      </c>
      <c r="E273" t="s">
        <v>45</v>
      </c>
      <c r="M273" t="s">
        <v>38</v>
      </c>
      <c r="N273">
        <v>19.528619529</v>
      </c>
      <c r="O273">
        <v>33</v>
      </c>
      <c r="P273">
        <v>33</v>
      </c>
      <c r="Q273">
        <v>1</v>
      </c>
      <c r="R273">
        <v>0</v>
      </c>
      <c r="S273">
        <v>0</v>
      </c>
      <c r="T273">
        <v>30</v>
      </c>
      <c r="U273">
        <v>0</v>
      </c>
      <c r="V273">
        <v>0</v>
      </c>
      <c r="W273">
        <v>1</v>
      </c>
      <c r="X273">
        <v>0</v>
      </c>
      <c r="Y273">
        <v>3.0303030299999999E-2</v>
      </c>
      <c r="Z273">
        <v>0</v>
      </c>
      <c r="AA273">
        <v>0</v>
      </c>
      <c r="AB273">
        <v>0</v>
      </c>
      <c r="AC273">
        <v>0</v>
      </c>
      <c r="AD273">
        <v>9.0909090900000003E-2</v>
      </c>
      <c r="AE273">
        <v>3.0303030299999999E-2</v>
      </c>
      <c r="AF273">
        <v>0</v>
      </c>
      <c r="AG273">
        <v>3.0303030299999999E-2</v>
      </c>
      <c r="AH273">
        <v>9.0909090900000003E-2</v>
      </c>
      <c r="AI273">
        <v>0.21212121210000001</v>
      </c>
      <c r="AJ273">
        <v>0.12121212119999999</v>
      </c>
      <c r="AK273">
        <v>0.24242424239999999</v>
      </c>
      <c r="AL273">
        <v>0.27272727270000002</v>
      </c>
      <c r="AM273">
        <v>0.303030303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0.66666666669999997</v>
      </c>
      <c r="AT273">
        <v>0.84848484850000006</v>
      </c>
      <c r="AU273">
        <v>0.75757575759999995</v>
      </c>
      <c r="AV273">
        <v>0.696969697</v>
      </c>
      <c r="AW273">
        <v>0.60606060610000001</v>
      </c>
      <c r="AX273">
        <v>3.5151515151999999</v>
      </c>
      <c r="AY273">
        <v>3.8181818181999998</v>
      </c>
      <c r="AZ273">
        <v>3.7575757576000002</v>
      </c>
      <c r="BA273">
        <v>3.6666666666999999</v>
      </c>
      <c r="BB273">
        <v>3.5151515151999999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6.0606060599999997E-2</v>
      </c>
      <c r="BN273">
        <v>0</v>
      </c>
      <c r="BO273">
        <v>3.9393939393999999</v>
      </c>
      <c r="BP273">
        <v>3.9393939393999999</v>
      </c>
      <c r="BQ273">
        <v>3.8787878787999999</v>
      </c>
      <c r="BR273">
        <v>3.90625</v>
      </c>
      <c r="BS273">
        <v>3.7272727272999999</v>
      </c>
      <c r="BT273">
        <v>3.8484848485000001</v>
      </c>
      <c r="BU273">
        <v>6.0606060599999997E-2</v>
      </c>
      <c r="BV273">
        <v>6.0606060599999997E-2</v>
      </c>
      <c r="BW273">
        <v>0.12121212119999999</v>
      </c>
      <c r="BX273">
        <v>9.0909090900000003E-2</v>
      </c>
      <c r="BY273">
        <v>0.1515151515</v>
      </c>
      <c r="BZ273">
        <v>0.1515151515</v>
      </c>
      <c r="CA273">
        <v>0</v>
      </c>
      <c r="CB273">
        <v>0</v>
      </c>
      <c r="CC273">
        <v>0</v>
      </c>
      <c r="CD273">
        <v>3.0303030299999999E-2</v>
      </c>
      <c r="CE273">
        <v>0</v>
      </c>
      <c r="CF273">
        <v>0</v>
      </c>
      <c r="CG273">
        <v>0.93939393940000004</v>
      </c>
      <c r="CH273">
        <v>0.93939393940000004</v>
      </c>
      <c r="CI273">
        <v>0.87878787879999998</v>
      </c>
      <c r="CJ273">
        <v>0.87878787879999998</v>
      </c>
      <c r="CK273">
        <v>0.78787878789999999</v>
      </c>
      <c r="CL273">
        <v>0.84848484850000006</v>
      </c>
      <c r="CM273">
        <v>0.12121212119999999</v>
      </c>
      <c r="CN273">
        <v>3.0303030299999999E-2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0.12121212119999999</v>
      </c>
      <c r="CV273">
        <v>3.0303030299999999E-2</v>
      </c>
      <c r="CW273">
        <v>0</v>
      </c>
      <c r="CX273">
        <v>0</v>
      </c>
      <c r="CY273">
        <v>0</v>
      </c>
      <c r="CZ273">
        <v>3.0303030299999999E-2</v>
      </c>
      <c r="DA273">
        <v>3.0303030299999999E-2</v>
      </c>
      <c r="DB273">
        <v>3.0303030299999999E-2</v>
      </c>
      <c r="DC273">
        <v>9.0909090900000003E-2</v>
      </c>
      <c r="DD273">
        <v>0.12121212119999999</v>
      </c>
      <c r="DE273">
        <v>6.0606060599999997E-2</v>
      </c>
      <c r="DF273">
        <v>9.0909090900000003E-2</v>
      </c>
      <c r="DG273">
        <v>0.18181818180000001</v>
      </c>
      <c r="DH273">
        <v>0.21212121210000001</v>
      </c>
      <c r="DI273">
        <v>0</v>
      </c>
      <c r="DJ273">
        <v>0.18181818180000001</v>
      </c>
      <c r="DK273">
        <v>0.54545454550000005</v>
      </c>
      <c r="DL273">
        <v>0.72727272730000003</v>
      </c>
      <c r="DM273">
        <v>0.84848484850000006</v>
      </c>
      <c r="DN273">
        <v>0.78787878789999999</v>
      </c>
      <c r="DO273">
        <v>0.72727272730000003</v>
      </c>
      <c r="DP273">
        <v>0.66666666669999997</v>
      </c>
      <c r="DQ273">
        <v>0.84848484850000006</v>
      </c>
      <c r="DR273">
        <v>0.696969697</v>
      </c>
      <c r="DS273">
        <v>0.12121212119999999</v>
      </c>
      <c r="DT273">
        <v>9.0909090900000003E-2</v>
      </c>
      <c r="DU273">
        <v>9.0909090900000003E-2</v>
      </c>
      <c r="DV273">
        <v>0.12121212119999999</v>
      </c>
      <c r="DW273">
        <v>9.0909090900000003E-2</v>
      </c>
      <c r="DX273">
        <v>9.0909090900000003E-2</v>
      </c>
      <c r="DY273">
        <v>0.12121212119999999</v>
      </c>
      <c r="DZ273">
        <v>9.0909090900000003E-2</v>
      </c>
      <c r="EA273">
        <v>3.2068965516999999</v>
      </c>
      <c r="EB273">
        <v>3.7</v>
      </c>
      <c r="EC273">
        <v>3.9333333332999998</v>
      </c>
      <c r="ED273">
        <v>3.8965517241000001</v>
      </c>
      <c r="EE273">
        <v>3.8</v>
      </c>
      <c r="EF273">
        <v>3.7</v>
      </c>
      <c r="EG273">
        <v>3.9310344827999999</v>
      </c>
      <c r="EH273">
        <v>3.7333333333000001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6.0606060599999997E-2</v>
      </c>
      <c r="ER273">
        <v>0.78787878789999999</v>
      </c>
      <c r="ES273">
        <v>0.1515151515</v>
      </c>
      <c r="ET273">
        <v>0</v>
      </c>
      <c r="EU273">
        <v>0</v>
      </c>
      <c r="EV273">
        <v>0</v>
      </c>
      <c r="EW273">
        <v>3.0303030299999999E-2</v>
      </c>
      <c r="EX273">
        <v>0</v>
      </c>
      <c r="EY273">
        <v>0.21212121210000001</v>
      </c>
      <c r="EZ273">
        <v>0.12121212119999999</v>
      </c>
      <c r="FA273">
        <v>0.18181818180000001</v>
      </c>
      <c r="FB273">
        <v>0.303030303</v>
      </c>
      <c r="FC273">
        <v>0.18181818180000001</v>
      </c>
      <c r="FD273">
        <v>0.66666666669999997</v>
      </c>
      <c r="FE273">
        <v>0.696969697</v>
      </c>
      <c r="FF273">
        <v>0.66666666669999997</v>
      </c>
      <c r="FG273">
        <v>0.54545454550000005</v>
      </c>
      <c r="FH273">
        <v>0.696969697</v>
      </c>
      <c r="FI273">
        <v>0</v>
      </c>
      <c r="FJ273">
        <v>3.0303030299999999E-2</v>
      </c>
      <c r="FK273">
        <v>0</v>
      </c>
      <c r="FL273">
        <v>0</v>
      </c>
      <c r="FM273">
        <v>0</v>
      </c>
      <c r="FN273">
        <v>3.0303030299999999E-2</v>
      </c>
      <c r="FO273">
        <v>6.0606060599999997E-2</v>
      </c>
      <c r="FP273">
        <v>3.0303030299999999E-2</v>
      </c>
      <c r="FQ273">
        <v>3.0303030299999999E-2</v>
      </c>
      <c r="FR273">
        <v>3.0303030299999999E-2</v>
      </c>
      <c r="FS273">
        <v>9.0909090900000003E-2</v>
      </c>
      <c r="FT273">
        <v>9.0909090900000003E-2</v>
      </c>
      <c r="FU273">
        <v>0.12121212119999999</v>
      </c>
      <c r="FV273">
        <v>9.0909090900000003E-2</v>
      </c>
      <c r="FW273">
        <v>9.0909090900000003E-2</v>
      </c>
      <c r="FX273">
        <v>0</v>
      </c>
      <c r="FY273">
        <v>0</v>
      </c>
      <c r="FZ273">
        <v>0</v>
      </c>
      <c r="GA273">
        <v>0</v>
      </c>
      <c r="GB273">
        <v>6.0606060599999997E-2</v>
      </c>
      <c r="GC273">
        <v>0</v>
      </c>
      <c r="GD273">
        <v>0.18181818180000001</v>
      </c>
      <c r="GE273">
        <v>6.0606060599999997E-2</v>
      </c>
      <c r="GF273">
        <v>6.0606060599999997E-2</v>
      </c>
      <c r="GG273">
        <v>6.0606060599999997E-2</v>
      </c>
      <c r="GH273">
        <v>6.0606060599999997E-2</v>
      </c>
      <c r="GI273">
        <v>6.0606060599999997E-2</v>
      </c>
      <c r="GJ273">
        <v>3.3666666667</v>
      </c>
      <c r="GK273">
        <v>3.5517241379</v>
      </c>
      <c r="GL273">
        <v>3.6333333333</v>
      </c>
      <c r="GM273">
        <v>3.5517241379</v>
      </c>
      <c r="GN273">
        <v>3.3793103447999999</v>
      </c>
      <c r="GO273">
        <v>3.5333333332999999</v>
      </c>
      <c r="GP273">
        <v>0.21212121210000001</v>
      </c>
      <c r="GQ273">
        <v>0.27272727270000002</v>
      </c>
      <c r="GR273">
        <v>0.21212121210000001</v>
      </c>
      <c r="GS273">
        <v>0.27272727270000002</v>
      </c>
      <c r="GT273">
        <v>0.24242424239999999</v>
      </c>
      <c r="GU273">
        <v>0.303030303</v>
      </c>
      <c r="GV273">
        <v>9.0909090900000003E-2</v>
      </c>
      <c r="GW273">
        <v>0.12121212119999999</v>
      </c>
      <c r="GX273">
        <v>9.0909090900000003E-2</v>
      </c>
      <c r="GY273">
        <v>0.12121212119999999</v>
      </c>
      <c r="GZ273">
        <v>0.12121212119999999</v>
      </c>
      <c r="HA273">
        <v>9.0909090900000003E-2</v>
      </c>
      <c r="HB273">
        <v>0.51515151520000002</v>
      </c>
      <c r="HC273">
        <v>0.54545454550000005</v>
      </c>
      <c r="HD273">
        <v>0.63636363640000004</v>
      </c>
      <c r="HE273">
        <v>0.54545454550000005</v>
      </c>
      <c r="HF273">
        <v>0.51515151520000002</v>
      </c>
      <c r="HG273">
        <v>0.54545454550000005</v>
      </c>
      <c r="HH273" t="s">
        <v>1112</v>
      </c>
      <c r="HJ273">
        <v>33</v>
      </c>
      <c r="HK273">
        <v>58</v>
      </c>
      <c r="HL273" t="s">
        <v>522</v>
      </c>
      <c r="HM273">
        <v>297</v>
      </c>
      <c r="HN273">
        <v>1</v>
      </c>
    </row>
    <row r="274" spans="1:222" x14ac:dyDescent="0.25">
      <c r="A274">
        <v>609873</v>
      </c>
      <c r="B274" t="s">
        <v>204</v>
      </c>
      <c r="C274" t="s">
        <v>38</v>
      </c>
      <c r="D274" t="s">
        <v>94</v>
      </c>
      <c r="E274" s="151">
        <v>0.38</v>
      </c>
      <c r="F274">
        <v>90</v>
      </c>
      <c r="G274" t="s">
        <v>62</v>
      </c>
      <c r="H274">
        <v>91</v>
      </c>
      <c r="I274" t="s">
        <v>62</v>
      </c>
      <c r="J274">
        <v>80</v>
      </c>
      <c r="K274" t="s">
        <v>62</v>
      </c>
      <c r="L274">
        <v>8.6999999999999993</v>
      </c>
      <c r="M274" t="s">
        <v>38</v>
      </c>
      <c r="N274">
        <v>37.546468400999998</v>
      </c>
      <c r="O274">
        <v>57</v>
      </c>
      <c r="P274">
        <v>57</v>
      </c>
      <c r="Q274">
        <v>0</v>
      </c>
      <c r="R274">
        <v>52</v>
      </c>
      <c r="S274">
        <v>0</v>
      </c>
      <c r="T274">
        <v>1</v>
      </c>
      <c r="U274">
        <v>0</v>
      </c>
      <c r="V274">
        <v>0</v>
      </c>
      <c r="W274">
        <v>1</v>
      </c>
      <c r="X274">
        <v>1</v>
      </c>
      <c r="Y274">
        <v>0</v>
      </c>
      <c r="Z274">
        <v>0</v>
      </c>
      <c r="AA274">
        <v>0</v>
      </c>
      <c r="AB274">
        <v>1.75438596E-2</v>
      </c>
      <c r="AC274">
        <v>5.2631578900000003E-2</v>
      </c>
      <c r="AD274">
        <v>0</v>
      </c>
      <c r="AE274">
        <v>1.75438596E-2</v>
      </c>
      <c r="AF274">
        <v>3.50877193E-2</v>
      </c>
      <c r="AG274">
        <v>5.2631578900000003E-2</v>
      </c>
      <c r="AH274">
        <v>0</v>
      </c>
      <c r="AI274">
        <v>0.22807017539999999</v>
      </c>
      <c r="AJ274">
        <v>0.17543859649999999</v>
      </c>
      <c r="AK274">
        <v>0.1052631579</v>
      </c>
      <c r="AL274">
        <v>0.17543859649999999</v>
      </c>
      <c r="AM274">
        <v>0.17543859649999999</v>
      </c>
      <c r="AN274">
        <v>0</v>
      </c>
      <c r="AO274">
        <v>1.75438596E-2</v>
      </c>
      <c r="AP274">
        <v>1.75438596E-2</v>
      </c>
      <c r="AQ274">
        <v>5.2631578900000003E-2</v>
      </c>
      <c r="AR274">
        <v>1.75438596E-2</v>
      </c>
      <c r="AS274">
        <v>0.77192982460000004</v>
      </c>
      <c r="AT274">
        <v>0.78947368419999997</v>
      </c>
      <c r="AU274">
        <v>0.84210526320000001</v>
      </c>
      <c r="AV274">
        <v>0.70175438599999995</v>
      </c>
      <c r="AW274">
        <v>0.75438596489999998</v>
      </c>
      <c r="AX274">
        <v>3.7719298245999999</v>
      </c>
      <c r="AY274">
        <v>3.7857142857000001</v>
      </c>
      <c r="AZ274">
        <v>3.8214285713999998</v>
      </c>
      <c r="BA274">
        <v>3.6481481481000002</v>
      </c>
      <c r="BB274">
        <v>3.6607142857000001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5.2631578900000003E-2</v>
      </c>
      <c r="BM274">
        <v>5.2631578900000003E-2</v>
      </c>
      <c r="BN274">
        <v>1.75438596E-2</v>
      </c>
      <c r="BO274">
        <v>3.8928571429000001</v>
      </c>
      <c r="BP274">
        <v>3.875</v>
      </c>
      <c r="BQ274">
        <v>3.8035714286000002</v>
      </c>
      <c r="BR274">
        <v>3.6964285713999998</v>
      </c>
      <c r="BS274">
        <v>3.8070175438999998</v>
      </c>
      <c r="BT274">
        <v>3.8245614035000002</v>
      </c>
      <c r="BU274">
        <v>0.1052631579</v>
      </c>
      <c r="BV274">
        <v>0.1228070175</v>
      </c>
      <c r="BW274">
        <v>0.1929824561</v>
      </c>
      <c r="BX274">
        <v>0.1929824561</v>
      </c>
      <c r="BY274">
        <v>8.7719298200000004E-2</v>
      </c>
      <c r="BZ274">
        <v>0.1403508772</v>
      </c>
      <c r="CA274">
        <v>1.75438596E-2</v>
      </c>
      <c r="CB274">
        <v>1.75438596E-2</v>
      </c>
      <c r="CC274">
        <v>1.75438596E-2</v>
      </c>
      <c r="CD274">
        <v>1.75438596E-2</v>
      </c>
      <c r="CE274">
        <v>0</v>
      </c>
      <c r="CF274">
        <v>0</v>
      </c>
      <c r="CG274">
        <v>0.8771929825</v>
      </c>
      <c r="CH274">
        <v>0.85964912280000005</v>
      </c>
      <c r="CI274">
        <v>0.78947368419999997</v>
      </c>
      <c r="CJ274">
        <v>0.73684210530000005</v>
      </c>
      <c r="CK274">
        <v>0.85964912280000005</v>
      </c>
      <c r="CL274">
        <v>0.84210526320000001</v>
      </c>
      <c r="CM274">
        <v>0.1228070175</v>
      </c>
      <c r="CN274">
        <v>0</v>
      </c>
      <c r="CO274">
        <v>0</v>
      </c>
      <c r="CP274">
        <v>0</v>
      </c>
      <c r="CQ274">
        <v>1.75438596E-2</v>
      </c>
      <c r="CR274">
        <v>1.75438596E-2</v>
      </c>
      <c r="CS274">
        <v>0</v>
      </c>
      <c r="CT274">
        <v>1.75438596E-2</v>
      </c>
      <c r="CU274">
        <v>0.1403508772</v>
      </c>
      <c r="CV274">
        <v>0</v>
      </c>
      <c r="CW274">
        <v>0</v>
      </c>
      <c r="CX274">
        <v>3.50877193E-2</v>
      </c>
      <c r="CY274">
        <v>5.2631578900000003E-2</v>
      </c>
      <c r="CZ274">
        <v>1.75438596E-2</v>
      </c>
      <c r="DA274">
        <v>1.75438596E-2</v>
      </c>
      <c r="DB274">
        <v>0</v>
      </c>
      <c r="DC274">
        <v>0.17543859649999999</v>
      </c>
      <c r="DD274">
        <v>0.17543859649999999</v>
      </c>
      <c r="DE274">
        <v>0.1403508772</v>
      </c>
      <c r="DF274">
        <v>0.1228070175</v>
      </c>
      <c r="DG274">
        <v>0.22807017539999999</v>
      </c>
      <c r="DH274">
        <v>0.24561403509999999</v>
      </c>
      <c r="DI274">
        <v>0.26315789470000001</v>
      </c>
      <c r="DJ274">
        <v>0.1929824561</v>
      </c>
      <c r="DK274">
        <v>0.54385964909999995</v>
      </c>
      <c r="DL274">
        <v>0.80701754390000002</v>
      </c>
      <c r="DM274">
        <v>0.85964912280000005</v>
      </c>
      <c r="DN274">
        <v>0.84210526320000001</v>
      </c>
      <c r="DO274">
        <v>0.70175438599999995</v>
      </c>
      <c r="DP274">
        <v>0.7192982456</v>
      </c>
      <c r="DQ274">
        <v>0.7192982456</v>
      </c>
      <c r="DR274">
        <v>0.77192982460000004</v>
      </c>
      <c r="DS274">
        <v>1.75438596E-2</v>
      </c>
      <c r="DT274">
        <v>1.75438596E-2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1.75438596E-2</v>
      </c>
      <c r="EA274">
        <v>3.1607142857000001</v>
      </c>
      <c r="EB274">
        <v>3.8214285713999998</v>
      </c>
      <c r="EC274">
        <v>3.8596491228000001</v>
      </c>
      <c r="ED274">
        <v>3.8070175438999998</v>
      </c>
      <c r="EE274">
        <v>3.6140350877</v>
      </c>
      <c r="EF274">
        <v>3.6666666666999999</v>
      </c>
      <c r="EG274">
        <v>3.7017543860000002</v>
      </c>
      <c r="EH274">
        <v>3.75</v>
      </c>
      <c r="EI274">
        <v>0</v>
      </c>
      <c r="EJ274">
        <v>0</v>
      </c>
      <c r="EK274">
        <v>0</v>
      </c>
      <c r="EL274">
        <v>0</v>
      </c>
      <c r="EM274">
        <v>7.0175438600000001E-2</v>
      </c>
      <c r="EN274">
        <v>1.75438596E-2</v>
      </c>
      <c r="EO274">
        <v>0.1228070175</v>
      </c>
      <c r="EP274">
        <v>0.1228070175</v>
      </c>
      <c r="EQ274">
        <v>0.1052631579</v>
      </c>
      <c r="ER274">
        <v>0.43859649119999999</v>
      </c>
      <c r="ES274">
        <v>0.1228070175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0.2807017544</v>
      </c>
      <c r="EZ274">
        <v>0.22807017539999999</v>
      </c>
      <c r="FA274">
        <v>0.29824561399999999</v>
      </c>
      <c r="FB274">
        <v>0.36842105260000002</v>
      </c>
      <c r="FC274">
        <v>0.31578947369999999</v>
      </c>
      <c r="FD274">
        <v>0.70175438599999995</v>
      </c>
      <c r="FE274">
        <v>0.70175438599999995</v>
      </c>
      <c r="FF274">
        <v>0.70175438599999995</v>
      </c>
      <c r="FG274">
        <v>0.63157894739999998</v>
      </c>
      <c r="FH274">
        <v>0.66666666669999997</v>
      </c>
      <c r="FI274">
        <v>0</v>
      </c>
      <c r="FJ274">
        <v>5.2631578900000003E-2</v>
      </c>
      <c r="FK274">
        <v>0</v>
      </c>
      <c r="FL274">
        <v>0</v>
      </c>
      <c r="FM274">
        <v>1.75438596E-2</v>
      </c>
      <c r="FN274">
        <v>1.75438596E-2</v>
      </c>
      <c r="FO274">
        <v>1.75438596E-2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0</v>
      </c>
      <c r="FY274">
        <v>1.75438596E-2</v>
      </c>
      <c r="FZ274">
        <v>0</v>
      </c>
      <c r="GA274">
        <v>1.75438596E-2</v>
      </c>
      <c r="GB274">
        <v>1.75438596E-2</v>
      </c>
      <c r="GC274">
        <v>1.75438596E-2</v>
      </c>
      <c r="GD274">
        <v>0.1228070175</v>
      </c>
      <c r="GE274">
        <v>7.0175438600000001E-2</v>
      </c>
      <c r="GF274">
        <v>7.0175438600000001E-2</v>
      </c>
      <c r="GG274">
        <v>3.50877193E-2</v>
      </c>
      <c r="GH274">
        <v>5.2631578900000003E-2</v>
      </c>
      <c r="GI274">
        <v>3.50877193E-2</v>
      </c>
      <c r="GJ274">
        <v>3.5087719298</v>
      </c>
      <c r="GK274">
        <v>3.4736842105000001</v>
      </c>
      <c r="GL274">
        <v>3.5087719298</v>
      </c>
      <c r="GM274">
        <v>3.5714285713999998</v>
      </c>
      <c r="GN274">
        <v>3.5263157894999999</v>
      </c>
      <c r="GO274">
        <v>3.5964912281000001</v>
      </c>
      <c r="GP274">
        <v>0.24561403509999999</v>
      </c>
      <c r="GQ274">
        <v>0.33333333329999998</v>
      </c>
      <c r="GR274">
        <v>0.35087719299999998</v>
      </c>
      <c r="GS274">
        <v>0.29824561399999999</v>
      </c>
      <c r="GT274">
        <v>0.31578947369999999</v>
      </c>
      <c r="GU274">
        <v>0.2807017544</v>
      </c>
      <c r="GV274">
        <v>0</v>
      </c>
      <c r="GW274">
        <v>0</v>
      </c>
      <c r="GX274">
        <v>0</v>
      </c>
      <c r="GY274">
        <v>1.75438596E-2</v>
      </c>
      <c r="GZ274">
        <v>0</v>
      </c>
      <c r="HA274">
        <v>0</v>
      </c>
      <c r="HB274">
        <v>0.63157894739999998</v>
      </c>
      <c r="HC274">
        <v>0.57894736840000005</v>
      </c>
      <c r="HD274">
        <v>0.57894736840000005</v>
      </c>
      <c r="HE274">
        <v>0.63157894739999998</v>
      </c>
      <c r="HF274">
        <v>0.61403508770000004</v>
      </c>
      <c r="HG274">
        <v>0.66666666669999997</v>
      </c>
      <c r="HH274" t="s">
        <v>1113</v>
      </c>
      <c r="HI274">
        <v>38</v>
      </c>
      <c r="HJ274">
        <v>57</v>
      </c>
      <c r="HK274">
        <v>101</v>
      </c>
      <c r="HL274" t="s">
        <v>204</v>
      </c>
      <c r="HM274">
        <v>269</v>
      </c>
      <c r="HN274">
        <v>2</v>
      </c>
    </row>
    <row r="275" spans="1:222" x14ac:dyDescent="0.25">
      <c r="A275">
        <v>609874</v>
      </c>
      <c r="B275" t="s">
        <v>222</v>
      </c>
      <c r="C275" t="s">
        <v>38</v>
      </c>
      <c r="D275" t="s">
        <v>53</v>
      </c>
      <c r="E275" s="151">
        <v>0.56999999999999995</v>
      </c>
      <c r="F275">
        <v>56</v>
      </c>
      <c r="G275" t="s">
        <v>40</v>
      </c>
      <c r="H275">
        <v>71</v>
      </c>
      <c r="I275" t="s">
        <v>39</v>
      </c>
      <c r="J275">
        <v>20</v>
      </c>
      <c r="K275" t="s">
        <v>49</v>
      </c>
      <c r="L275">
        <v>8.3800000000000008</v>
      </c>
      <c r="M275" t="s">
        <v>38</v>
      </c>
      <c r="N275">
        <v>54.319654428</v>
      </c>
      <c r="O275">
        <v>316</v>
      </c>
      <c r="P275">
        <v>316</v>
      </c>
      <c r="Q275">
        <v>194</v>
      </c>
      <c r="R275">
        <v>5</v>
      </c>
      <c r="S275">
        <v>56</v>
      </c>
      <c r="T275">
        <v>22</v>
      </c>
      <c r="U275">
        <v>2</v>
      </c>
      <c r="V275">
        <v>2</v>
      </c>
      <c r="W275">
        <v>3</v>
      </c>
      <c r="X275">
        <v>17</v>
      </c>
      <c r="Y275">
        <v>9.4936709000000008E-3</v>
      </c>
      <c r="Z275">
        <v>3.1645570000000001E-3</v>
      </c>
      <c r="AA275">
        <v>6.3291138999999998E-3</v>
      </c>
      <c r="AB275">
        <v>1.58227848E-2</v>
      </c>
      <c r="AC275">
        <v>4.11392405E-2</v>
      </c>
      <c r="AD275">
        <v>5.0632911400000001E-2</v>
      </c>
      <c r="AE275">
        <v>4.7468354400000003E-2</v>
      </c>
      <c r="AF275">
        <v>3.7974683500000002E-2</v>
      </c>
      <c r="AG275">
        <v>7.27848101E-2</v>
      </c>
      <c r="AH275">
        <v>0.11392405059999999</v>
      </c>
      <c r="AI275">
        <v>0.31329113920000001</v>
      </c>
      <c r="AJ275">
        <v>0.3259493671</v>
      </c>
      <c r="AK275">
        <v>0.2025316456</v>
      </c>
      <c r="AL275">
        <v>0.34177215189999999</v>
      </c>
      <c r="AM275">
        <v>0.32278481009999999</v>
      </c>
      <c r="AN275">
        <v>1.58227848E-2</v>
      </c>
      <c r="AO275">
        <v>2.8481012699999999E-2</v>
      </c>
      <c r="AP275">
        <v>3.1645569599999999E-2</v>
      </c>
      <c r="AQ275">
        <v>6.0126582300000002E-2</v>
      </c>
      <c r="AR275">
        <v>5.3797468399999999E-2</v>
      </c>
      <c r="AS275">
        <v>0.61075949370000004</v>
      </c>
      <c r="AT275">
        <v>0.59493670890000006</v>
      </c>
      <c r="AU275">
        <v>0.72151898729999997</v>
      </c>
      <c r="AV275">
        <v>0.50949367089999997</v>
      </c>
      <c r="AW275">
        <v>0.46835443040000002</v>
      </c>
      <c r="AX275">
        <v>3.5498392283000002</v>
      </c>
      <c r="AY275">
        <v>3.5570032572999999</v>
      </c>
      <c r="AZ275">
        <v>3.6928104574999998</v>
      </c>
      <c r="BA275">
        <v>3.4309764309999999</v>
      </c>
      <c r="BB275">
        <v>3.2876254181000002</v>
      </c>
      <c r="BC275">
        <v>3.1645570000000001E-3</v>
      </c>
      <c r="BD275">
        <v>9.4936709000000008E-3</v>
      </c>
      <c r="BE275">
        <v>1.26582278E-2</v>
      </c>
      <c r="BF275">
        <v>3.1645570000000001E-3</v>
      </c>
      <c r="BG275">
        <v>4.7468354400000003E-2</v>
      </c>
      <c r="BH275">
        <v>9.4936709000000008E-3</v>
      </c>
      <c r="BI275">
        <v>6.3291138999999998E-3</v>
      </c>
      <c r="BJ275">
        <v>1.58227848E-2</v>
      </c>
      <c r="BK275">
        <v>2.2151898699999999E-2</v>
      </c>
      <c r="BL275">
        <v>5.6962025299999997E-2</v>
      </c>
      <c r="BM275">
        <v>6.9620253199999996E-2</v>
      </c>
      <c r="BN275">
        <v>4.7468354400000003E-2</v>
      </c>
      <c r="BO275">
        <v>3.8451612903000001</v>
      </c>
      <c r="BP275">
        <v>3.7857142857000001</v>
      </c>
      <c r="BQ275">
        <v>3.7352941176000001</v>
      </c>
      <c r="BR275">
        <v>3.6754098361</v>
      </c>
      <c r="BS275">
        <v>3.5211726383999999</v>
      </c>
      <c r="BT275">
        <v>3.6928104574999998</v>
      </c>
      <c r="BU275">
        <v>0.12974683540000001</v>
      </c>
      <c r="BV275">
        <v>0.14873417720000001</v>
      </c>
      <c r="BW275">
        <v>0.1740506329</v>
      </c>
      <c r="BX275">
        <v>0.18987341769999999</v>
      </c>
      <c r="BY275">
        <v>0.1835443038</v>
      </c>
      <c r="BZ275">
        <v>0.1740506329</v>
      </c>
      <c r="CA275">
        <v>1.8987341800000002E-2</v>
      </c>
      <c r="CB275">
        <v>2.5316455700000001E-2</v>
      </c>
      <c r="CC275">
        <v>3.1645569599999999E-2</v>
      </c>
      <c r="CD275">
        <v>3.4810126599999998E-2</v>
      </c>
      <c r="CE275">
        <v>2.8481012699999999E-2</v>
      </c>
      <c r="CF275">
        <v>3.1645569599999999E-2</v>
      </c>
      <c r="CG275">
        <v>0.84177215189999999</v>
      </c>
      <c r="CH275">
        <v>0.80063291140000004</v>
      </c>
      <c r="CI275">
        <v>0.75949367089999997</v>
      </c>
      <c r="CJ275">
        <v>0.71518987339999995</v>
      </c>
      <c r="CK275">
        <v>0.67088607590000005</v>
      </c>
      <c r="CL275">
        <v>0.73734177219999997</v>
      </c>
      <c r="CM275">
        <v>0.1012658228</v>
      </c>
      <c r="CN275">
        <v>6.3291138999999998E-3</v>
      </c>
      <c r="CO275">
        <v>0</v>
      </c>
      <c r="CP275">
        <v>3.1645570000000001E-3</v>
      </c>
      <c r="CQ275">
        <v>1.8987341800000002E-2</v>
      </c>
      <c r="CR275">
        <v>9.4936709000000008E-3</v>
      </c>
      <c r="CS275">
        <v>1.26582278E-2</v>
      </c>
      <c r="CT275">
        <v>2.8481012699999999E-2</v>
      </c>
      <c r="CU275">
        <v>0.1424050633</v>
      </c>
      <c r="CV275">
        <v>2.5316455700000001E-2</v>
      </c>
      <c r="CW275">
        <v>1.58227848E-2</v>
      </c>
      <c r="CX275">
        <v>4.4303797499999999E-2</v>
      </c>
      <c r="CY275">
        <v>5.6962025299999997E-2</v>
      </c>
      <c r="CZ275">
        <v>6.9620253199999996E-2</v>
      </c>
      <c r="DA275">
        <v>3.1645569599999999E-2</v>
      </c>
      <c r="DB275">
        <v>8.5443037999999999E-2</v>
      </c>
      <c r="DC275">
        <v>0.3259493671</v>
      </c>
      <c r="DD275">
        <v>0.28164556959999998</v>
      </c>
      <c r="DE275">
        <v>0.25</v>
      </c>
      <c r="DF275">
        <v>0.23417721520000001</v>
      </c>
      <c r="DG275">
        <v>0.33544303800000003</v>
      </c>
      <c r="DH275">
        <v>0.32911392410000001</v>
      </c>
      <c r="DI275">
        <v>0.2689873418</v>
      </c>
      <c r="DJ275">
        <v>0.24683544299999999</v>
      </c>
      <c r="DK275">
        <v>0.3449367089</v>
      </c>
      <c r="DL275">
        <v>0.63924050629999996</v>
      </c>
      <c r="DM275">
        <v>0.68354430379999997</v>
      </c>
      <c r="DN275">
        <v>0.65822784810000001</v>
      </c>
      <c r="DO275">
        <v>0.51898734179999995</v>
      </c>
      <c r="DP275">
        <v>0.51582278479999999</v>
      </c>
      <c r="DQ275">
        <v>0.62974683539999998</v>
      </c>
      <c r="DR275">
        <v>0.56962025319999998</v>
      </c>
      <c r="DS275">
        <v>8.5443037999999999E-2</v>
      </c>
      <c r="DT275">
        <v>4.7468354400000003E-2</v>
      </c>
      <c r="DU275">
        <v>5.0632911400000001E-2</v>
      </c>
      <c r="DV275">
        <v>6.0126582300000002E-2</v>
      </c>
      <c r="DW275">
        <v>6.9620253199999996E-2</v>
      </c>
      <c r="DX275">
        <v>7.5949367099999998E-2</v>
      </c>
      <c r="DY275">
        <v>5.6962025299999997E-2</v>
      </c>
      <c r="DZ275">
        <v>6.9620253199999996E-2</v>
      </c>
      <c r="EA275">
        <v>3</v>
      </c>
      <c r="EB275">
        <v>3.6312292358999998</v>
      </c>
      <c r="EC275">
        <v>3.7033333332999998</v>
      </c>
      <c r="ED275">
        <v>3.6464646465000001</v>
      </c>
      <c r="EE275">
        <v>3.4557823128999998</v>
      </c>
      <c r="EF275">
        <v>3.4623287670999998</v>
      </c>
      <c r="EG275">
        <v>3.6073825503000001</v>
      </c>
      <c r="EH275">
        <v>3.4591836735000001</v>
      </c>
      <c r="EI275">
        <v>1.26582278E-2</v>
      </c>
      <c r="EJ275">
        <v>9.4936709000000008E-3</v>
      </c>
      <c r="EK275">
        <v>1.26582278E-2</v>
      </c>
      <c r="EL275">
        <v>9.4936709000000008E-3</v>
      </c>
      <c r="EM275">
        <v>3.1645569599999999E-2</v>
      </c>
      <c r="EN275">
        <v>4.7468354400000003E-2</v>
      </c>
      <c r="EO275">
        <v>8.8607594900000003E-2</v>
      </c>
      <c r="EP275">
        <v>0.18987341769999999</v>
      </c>
      <c r="EQ275">
        <v>0.17721518989999999</v>
      </c>
      <c r="ER275">
        <v>0.3481012658</v>
      </c>
      <c r="ES275">
        <v>7.27848101E-2</v>
      </c>
      <c r="ET275">
        <v>6.0126582300000002E-2</v>
      </c>
      <c r="EU275">
        <v>9.8101265800000004E-2</v>
      </c>
      <c r="EV275">
        <v>0.15822784810000001</v>
      </c>
      <c r="EW275">
        <v>0.1550632911</v>
      </c>
      <c r="EX275">
        <v>6.3291139199999999E-2</v>
      </c>
      <c r="EY275">
        <v>0.35126582280000002</v>
      </c>
      <c r="EZ275">
        <v>0.39240506330000002</v>
      </c>
      <c r="FA275">
        <v>0.33544303800000003</v>
      </c>
      <c r="FB275">
        <v>0.38924050630000001</v>
      </c>
      <c r="FC275">
        <v>0.36075949369999999</v>
      </c>
      <c r="FD275">
        <v>0.4430379747</v>
      </c>
      <c r="FE275">
        <v>0.32278481009999999</v>
      </c>
      <c r="FF275">
        <v>0.36075949369999999</v>
      </c>
      <c r="FG275">
        <v>0.27848101269999997</v>
      </c>
      <c r="FH275">
        <v>0.40822784810000001</v>
      </c>
      <c r="FI275">
        <v>5.3797468399999999E-2</v>
      </c>
      <c r="FJ275">
        <v>7.27848101E-2</v>
      </c>
      <c r="FK275">
        <v>4.4303797499999999E-2</v>
      </c>
      <c r="FL275">
        <v>7.27848101E-2</v>
      </c>
      <c r="FM275">
        <v>7.5949367099999998E-2</v>
      </c>
      <c r="FN275">
        <v>1.8987341800000002E-2</v>
      </c>
      <c r="FO275">
        <v>2.8481012699999999E-2</v>
      </c>
      <c r="FP275">
        <v>2.5316455700000001E-2</v>
      </c>
      <c r="FQ275">
        <v>3.1645569599999999E-2</v>
      </c>
      <c r="FR275">
        <v>1.58227848E-2</v>
      </c>
      <c r="FS275">
        <v>7.27848101E-2</v>
      </c>
      <c r="FT275">
        <v>8.5443037999999999E-2</v>
      </c>
      <c r="FU275">
        <v>7.5949367099999998E-2</v>
      </c>
      <c r="FV275">
        <v>7.27848101E-2</v>
      </c>
      <c r="FW275">
        <v>7.5949367099999998E-2</v>
      </c>
      <c r="FX275">
        <v>5.3797468399999999E-2</v>
      </c>
      <c r="FY275">
        <v>3.1645569599999999E-2</v>
      </c>
      <c r="FZ275">
        <v>9.4936709000000008E-3</v>
      </c>
      <c r="GA275">
        <v>3.4810126599999998E-2</v>
      </c>
      <c r="GB275">
        <v>1.26582278E-2</v>
      </c>
      <c r="GC275">
        <v>2.2151898699999999E-2</v>
      </c>
      <c r="GD275">
        <v>0.20569620250000001</v>
      </c>
      <c r="GE275">
        <v>0.1107594937</v>
      </c>
      <c r="GF275">
        <v>8.5443037999999999E-2</v>
      </c>
      <c r="GG275">
        <v>0.1518987342</v>
      </c>
      <c r="GH275">
        <v>0.1613924051</v>
      </c>
      <c r="GI275">
        <v>0.10443037970000001</v>
      </c>
      <c r="GJ275">
        <v>2.9137931034000002</v>
      </c>
      <c r="GK275">
        <v>3.1777003484000002</v>
      </c>
      <c r="GL275">
        <v>3.3</v>
      </c>
      <c r="GM275">
        <v>3.1134751772999998</v>
      </c>
      <c r="GN275">
        <v>3.1223021583000001</v>
      </c>
      <c r="GO275">
        <v>3.2578397212999999</v>
      </c>
      <c r="GP275">
        <v>0.4240506329</v>
      </c>
      <c r="GQ275">
        <v>0.43037974680000002</v>
      </c>
      <c r="GR275">
        <v>0.4430379747</v>
      </c>
      <c r="GS275">
        <v>0.38291139239999999</v>
      </c>
      <c r="GT275">
        <v>0.41139240510000002</v>
      </c>
      <c r="GU275">
        <v>0.39873417719999998</v>
      </c>
      <c r="GV275">
        <v>8.2278481000000001E-2</v>
      </c>
      <c r="GW275">
        <v>9.1772151900000001E-2</v>
      </c>
      <c r="GX275">
        <v>8.2278481000000001E-2</v>
      </c>
      <c r="GY275">
        <v>0.1075949367</v>
      </c>
      <c r="GZ275">
        <v>0.1202531646</v>
      </c>
      <c r="HA275">
        <v>9.1772151900000001E-2</v>
      </c>
      <c r="HB275">
        <v>0.23417721520000001</v>
      </c>
      <c r="HC275">
        <v>0.33544303800000003</v>
      </c>
      <c r="HD275">
        <v>0.37974683539999998</v>
      </c>
      <c r="HE275">
        <v>0.32278481009999999</v>
      </c>
      <c r="HF275">
        <v>0.29430379750000002</v>
      </c>
      <c r="HG275">
        <v>0.38291139239999999</v>
      </c>
      <c r="HH275" t="s">
        <v>1114</v>
      </c>
      <c r="HI275">
        <v>57</v>
      </c>
      <c r="HJ275">
        <v>316</v>
      </c>
      <c r="HK275">
        <v>503</v>
      </c>
      <c r="HL275" t="s">
        <v>222</v>
      </c>
      <c r="HM275">
        <v>926</v>
      </c>
      <c r="HN275">
        <v>15</v>
      </c>
    </row>
    <row r="276" spans="1:222" x14ac:dyDescent="0.25">
      <c r="A276">
        <v>609875</v>
      </c>
      <c r="B276" t="s">
        <v>210</v>
      </c>
      <c r="C276" t="s">
        <v>38</v>
      </c>
      <c r="D276" t="s">
        <v>47</v>
      </c>
      <c r="E276" s="151">
        <v>0.65</v>
      </c>
      <c r="F276">
        <v>71</v>
      </c>
      <c r="G276" t="s">
        <v>39</v>
      </c>
      <c r="H276">
        <v>77</v>
      </c>
      <c r="I276" t="s">
        <v>39</v>
      </c>
      <c r="J276">
        <v>76</v>
      </c>
      <c r="K276" t="s">
        <v>39</v>
      </c>
      <c r="L276">
        <v>9.31</v>
      </c>
      <c r="M276" t="s">
        <v>38</v>
      </c>
      <c r="N276">
        <v>34.659090909</v>
      </c>
      <c r="O276">
        <v>112</v>
      </c>
      <c r="P276">
        <v>112</v>
      </c>
      <c r="Q276">
        <v>5</v>
      </c>
      <c r="R276">
        <v>3</v>
      </c>
      <c r="S276">
        <v>2</v>
      </c>
      <c r="T276">
        <v>92</v>
      </c>
      <c r="U276">
        <v>0</v>
      </c>
      <c r="V276">
        <v>0</v>
      </c>
      <c r="W276">
        <v>3</v>
      </c>
      <c r="X276">
        <v>2</v>
      </c>
      <c r="Y276">
        <v>0</v>
      </c>
      <c r="Z276">
        <v>0</v>
      </c>
      <c r="AA276">
        <v>0</v>
      </c>
      <c r="AB276">
        <v>0</v>
      </c>
      <c r="AC276">
        <v>2.6785714299999999E-2</v>
      </c>
      <c r="AD276">
        <v>2.6785714299999999E-2</v>
      </c>
      <c r="AE276">
        <v>1.7857142900000001E-2</v>
      </c>
      <c r="AF276">
        <v>2.6785714299999999E-2</v>
      </c>
      <c r="AG276">
        <v>7.1428571400000002E-2</v>
      </c>
      <c r="AH276">
        <v>0.1071428571</v>
      </c>
      <c r="AI276">
        <v>0.20535714290000001</v>
      </c>
      <c r="AJ276">
        <v>0.25892857139999997</v>
      </c>
      <c r="AK276">
        <v>0.1160714286</v>
      </c>
      <c r="AL276">
        <v>0.33035714290000001</v>
      </c>
      <c r="AM276">
        <v>0.2410714286</v>
      </c>
      <c r="AN276">
        <v>0</v>
      </c>
      <c r="AO276">
        <v>8.9285713999999999E-3</v>
      </c>
      <c r="AP276">
        <v>0</v>
      </c>
      <c r="AQ276">
        <v>0</v>
      </c>
      <c r="AR276">
        <v>1.7857142900000001E-2</v>
      </c>
      <c r="AS276">
        <v>0.76785714289999996</v>
      </c>
      <c r="AT276">
        <v>0.71428571429999999</v>
      </c>
      <c r="AU276">
        <v>0.85714285710000004</v>
      </c>
      <c r="AV276">
        <v>0.59821428570000001</v>
      </c>
      <c r="AW276">
        <v>0.60714285710000004</v>
      </c>
      <c r="AX276">
        <v>3.7410714286000002</v>
      </c>
      <c r="AY276">
        <v>3.7027027026999999</v>
      </c>
      <c r="AZ276">
        <v>3.8303571429000001</v>
      </c>
      <c r="BA276">
        <v>3.5267857142999999</v>
      </c>
      <c r="BB276">
        <v>3.4545454544999998</v>
      </c>
      <c r="BC276">
        <v>0</v>
      </c>
      <c r="BD276">
        <v>8.9285713999999999E-3</v>
      </c>
      <c r="BE276">
        <v>0</v>
      </c>
      <c r="BF276">
        <v>8.9285713999999999E-3</v>
      </c>
      <c r="BG276">
        <v>2.6785714299999999E-2</v>
      </c>
      <c r="BH276">
        <v>1.7857142900000001E-2</v>
      </c>
      <c r="BI276">
        <v>1.7857142900000001E-2</v>
      </c>
      <c r="BJ276">
        <v>8.9285713999999999E-3</v>
      </c>
      <c r="BK276">
        <v>1.7857142900000001E-2</v>
      </c>
      <c r="BL276">
        <v>2.6785714299999999E-2</v>
      </c>
      <c r="BM276">
        <v>6.25E-2</v>
      </c>
      <c r="BN276">
        <v>6.25E-2</v>
      </c>
      <c r="BO276">
        <v>3.9196428570999999</v>
      </c>
      <c r="BP276">
        <v>3.8839285713999998</v>
      </c>
      <c r="BQ276">
        <v>3.8571428570999999</v>
      </c>
      <c r="BR276">
        <v>3.7678571429000001</v>
      </c>
      <c r="BS276">
        <v>3.6160714286000002</v>
      </c>
      <c r="BT276">
        <v>3.6785714286000002</v>
      </c>
      <c r="BU276">
        <v>4.4642857100000002E-2</v>
      </c>
      <c r="BV276">
        <v>7.1428571400000002E-2</v>
      </c>
      <c r="BW276">
        <v>0.1071428571</v>
      </c>
      <c r="BX276">
        <v>0.15178571430000001</v>
      </c>
      <c r="BY276">
        <v>0.1785714286</v>
      </c>
      <c r="BZ276">
        <v>0.14285714290000001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0.9375</v>
      </c>
      <c r="CH276">
        <v>0.91071428570000001</v>
      </c>
      <c r="CI276">
        <v>0.875</v>
      </c>
      <c r="CJ276">
        <v>0.8125</v>
      </c>
      <c r="CK276">
        <v>0.73214285710000004</v>
      </c>
      <c r="CL276">
        <v>0.77678571429999999</v>
      </c>
      <c r="CM276">
        <v>9.8214285700000001E-2</v>
      </c>
      <c r="CN276">
        <v>8.9285713999999999E-3</v>
      </c>
      <c r="CO276">
        <v>0</v>
      </c>
      <c r="CP276">
        <v>0</v>
      </c>
      <c r="CQ276">
        <v>0</v>
      </c>
      <c r="CR276">
        <v>1.7857142900000001E-2</v>
      </c>
      <c r="CS276">
        <v>8.9285713999999999E-3</v>
      </c>
      <c r="CT276">
        <v>1.7857142900000001E-2</v>
      </c>
      <c r="CU276">
        <v>0.125</v>
      </c>
      <c r="CV276">
        <v>0</v>
      </c>
      <c r="CW276">
        <v>0</v>
      </c>
      <c r="CX276">
        <v>1.7857142900000001E-2</v>
      </c>
      <c r="CY276">
        <v>1.7857142900000001E-2</v>
      </c>
      <c r="CZ276">
        <v>4.4642857100000002E-2</v>
      </c>
      <c r="DA276">
        <v>1.7857142900000001E-2</v>
      </c>
      <c r="DB276">
        <v>1.7857142900000001E-2</v>
      </c>
      <c r="DC276">
        <v>0.25892857139999997</v>
      </c>
      <c r="DD276">
        <v>0.26785714290000001</v>
      </c>
      <c r="DE276">
        <v>0.23214285709999999</v>
      </c>
      <c r="DF276">
        <v>0.25</v>
      </c>
      <c r="DG276">
        <v>0.3125</v>
      </c>
      <c r="DH276">
        <v>0.34821428570000001</v>
      </c>
      <c r="DI276">
        <v>0.23214285709999999</v>
      </c>
      <c r="DJ276">
        <v>0.25892857139999997</v>
      </c>
      <c r="DK276">
        <v>0.48214285709999999</v>
      </c>
      <c r="DL276">
        <v>0.72321428570000001</v>
      </c>
      <c r="DM276">
        <v>0.76785714289999996</v>
      </c>
      <c r="DN276">
        <v>0.72321428570000001</v>
      </c>
      <c r="DO276">
        <v>0.66964285710000004</v>
      </c>
      <c r="DP276">
        <v>0.58928571429999999</v>
      </c>
      <c r="DQ276">
        <v>0.74107142859999997</v>
      </c>
      <c r="DR276">
        <v>0.69642857140000003</v>
      </c>
      <c r="DS276">
        <v>3.5714285700000001E-2</v>
      </c>
      <c r="DT276">
        <v>0</v>
      </c>
      <c r="DU276">
        <v>0</v>
      </c>
      <c r="DV276">
        <v>8.9285713999999999E-3</v>
      </c>
      <c r="DW276">
        <v>0</v>
      </c>
      <c r="DX276">
        <v>0</v>
      </c>
      <c r="DY276">
        <v>0</v>
      </c>
      <c r="DZ276">
        <v>8.9285713999999999E-3</v>
      </c>
      <c r="EA276">
        <v>3.1666666666999999</v>
      </c>
      <c r="EB276">
        <v>3.7053571429000001</v>
      </c>
      <c r="EC276">
        <v>3.7678571429000001</v>
      </c>
      <c r="ED276">
        <v>3.7117117117</v>
      </c>
      <c r="EE276">
        <v>3.6517857142999999</v>
      </c>
      <c r="EF276">
        <v>3.5089285713999998</v>
      </c>
      <c r="EG276">
        <v>3.7053571429000001</v>
      </c>
      <c r="EH276">
        <v>3.6486486486</v>
      </c>
      <c r="EI276">
        <v>8.9285713999999999E-3</v>
      </c>
      <c r="EJ276">
        <v>0</v>
      </c>
      <c r="EK276">
        <v>8.9285713999999999E-3</v>
      </c>
      <c r="EL276">
        <v>8.9285713999999999E-3</v>
      </c>
      <c r="EM276">
        <v>0</v>
      </c>
      <c r="EN276">
        <v>0</v>
      </c>
      <c r="EO276">
        <v>4.4642857100000002E-2</v>
      </c>
      <c r="EP276">
        <v>9.8214285700000001E-2</v>
      </c>
      <c r="EQ276">
        <v>9.8214285700000001E-2</v>
      </c>
      <c r="ER276">
        <v>0.64285714289999996</v>
      </c>
      <c r="ES276">
        <v>8.9285714299999999E-2</v>
      </c>
      <c r="ET276">
        <v>8.9285713999999999E-3</v>
      </c>
      <c r="EU276">
        <v>8.9285713999999999E-3</v>
      </c>
      <c r="EV276">
        <v>0</v>
      </c>
      <c r="EW276">
        <v>9.8214285700000001E-2</v>
      </c>
      <c r="EX276">
        <v>1.7857142900000001E-2</v>
      </c>
      <c r="EY276">
        <v>0.125</v>
      </c>
      <c r="EZ276">
        <v>0.15178571430000001</v>
      </c>
      <c r="FA276">
        <v>0.22321428569999999</v>
      </c>
      <c r="FB276">
        <v>0.3125</v>
      </c>
      <c r="FC276">
        <v>0.25892857139999997</v>
      </c>
      <c r="FD276">
        <v>0.77678571429999999</v>
      </c>
      <c r="FE276">
        <v>0.66071428570000001</v>
      </c>
      <c r="FF276">
        <v>0.64285714289999996</v>
      </c>
      <c r="FG276">
        <v>0.49107142860000003</v>
      </c>
      <c r="FH276">
        <v>0.6875</v>
      </c>
      <c r="FI276">
        <v>4.4642857100000002E-2</v>
      </c>
      <c r="FJ276">
        <v>0.14285714290000001</v>
      </c>
      <c r="FK276">
        <v>9.8214285700000001E-2</v>
      </c>
      <c r="FL276">
        <v>5.3571428599999998E-2</v>
      </c>
      <c r="FM276">
        <v>8.9285713999999999E-3</v>
      </c>
      <c r="FN276">
        <v>1.7857142900000001E-2</v>
      </c>
      <c r="FO276">
        <v>2.6785714299999999E-2</v>
      </c>
      <c r="FP276">
        <v>1.7857142900000001E-2</v>
      </c>
      <c r="FQ276">
        <v>3.5714285700000001E-2</v>
      </c>
      <c r="FR276">
        <v>2.6785714299999999E-2</v>
      </c>
      <c r="FS276">
        <v>2.6785714299999999E-2</v>
      </c>
      <c r="FT276">
        <v>8.9285713999999999E-3</v>
      </c>
      <c r="FU276">
        <v>1.7857142900000001E-2</v>
      </c>
      <c r="FV276">
        <v>8.9285713999999999E-3</v>
      </c>
      <c r="FW276">
        <v>0</v>
      </c>
      <c r="FX276">
        <v>3.5714285700000001E-2</v>
      </c>
      <c r="FY276">
        <v>0</v>
      </c>
      <c r="FZ276">
        <v>1.7857142900000001E-2</v>
      </c>
      <c r="GA276">
        <v>2.6785714299999999E-2</v>
      </c>
      <c r="GB276">
        <v>1.7857142900000001E-2</v>
      </c>
      <c r="GC276">
        <v>1.7857142900000001E-2</v>
      </c>
      <c r="GD276">
        <v>7.1428571400000002E-2</v>
      </c>
      <c r="GE276">
        <v>8.0357142899999998E-2</v>
      </c>
      <c r="GF276">
        <v>5.3571428599999998E-2</v>
      </c>
      <c r="GG276">
        <v>7.1428571400000002E-2</v>
      </c>
      <c r="GH276">
        <v>0.1071428571</v>
      </c>
      <c r="GI276">
        <v>3.5714285700000001E-2</v>
      </c>
      <c r="GJ276">
        <v>3.3928571429000001</v>
      </c>
      <c r="GK276">
        <v>3.5</v>
      </c>
      <c r="GL276">
        <v>3.5315315315000002</v>
      </c>
      <c r="GM276">
        <v>3.4587155962999998</v>
      </c>
      <c r="GN276">
        <v>3.4</v>
      </c>
      <c r="GO276">
        <v>3.5135135135</v>
      </c>
      <c r="GP276">
        <v>0.35714285709999999</v>
      </c>
      <c r="GQ276">
        <v>0.33035714290000001</v>
      </c>
      <c r="GR276">
        <v>0.30357142860000003</v>
      </c>
      <c r="GS276">
        <v>0.30357142860000003</v>
      </c>
      <c r="GT276">
        <v>0.32142857139999997</v>
      </c>
      <c r="GU276">
        <v>0.35714285709999999</v>
      </c>
      <c r="GV276">
        <v>0</v>
      </c>
      <c r="GW276">
        <v>1.7857142900000001E-2</v>
      </c>
      <c r="GX276">
        <v>8.9285713999999999E-3</v>
      </c>
      <c r="GY276">
        <v>2.6785714299999999E-2</v>
      </c>
      <c r="GZ276">
        <v>1.7857142900000001E-2</v>
      </c>
      <c r="HA276">
        <v>8.9285713999999999E-3</v>
      </c>
      <c r="HB276">
        <v>0.53571428570000001</v>
      </c>
      <c r="HC276">
        <v>0.57142857140000003</v>
      </c>
      <c r="HD276">
        <v>0.61607142859999997</v>
      </c>
      <c r="HE276">
        <v>0.57142857140000003</v>
      </c>
      <c r="HF276">
        <v>0.53571428570000001</v>
      </c>
      <c r="HG276">
        <v>0.58035714289999996</v>
      </c>
      <c r="HH276" t="s">
        <v>1115</v>
      </c>
      <c r="HI276">
        <v>65</v>
      </c>
      <c r="HJ276">
        <v>112</v>
      </c>
      <c r="HK276">
        <v>183</v>
      </c>
      <c r="HL276" t="s">
        <v>210</v>
      </c>
      <c r="HM276">
        <v>528</v>
      </c>
      <c r="HN276">
        <v>5</v>
      </c>
    </row>
    <row r="277" spans="1:222" x14ac:dyDescent="0.25">
      <c r="A277">
        <v>609876</v>
      </c>
      <c r="B277" t="s">
        <v>212</v>
      </c>
      <c r="C277" t="s">
        <v>38</v>
      </c>
      <c r="D277" t="s">
        <v>78</v>
      </c>
      <c r="E277" s="151">
        <v>0.7</v>
      </c>
      <c r="F277">
        <v>20</v>
      </c>
      <c r="G277" t="s">
        <v>49</v>
      </c>
      <c r="H277">
        <v>36</v>
      </c>
      <c r="I277" t="s">
        <v>49</v>
      </c>
      <c r="J277">
        <v>16</v>
      </c>
      <c r="K277" t="s">
        <v>73</v>
      </c>
      <c r="L277">
        <v>7.71</v>
      </c>
      <c r="M277" t="s">
        <v>38</v>
      </c>
      <c r="N277">
        <v>67.651006710999994</v>
      </c>
      <c r="O277">
        <v>298</v>
      </c>
      <c r="P277">
        <v>298</v>
      </c>
      <c r="Q277">
        <v>9</v>
      </c>
      <c r="R277">
        <v>2</v>
      </c>
      <c r="S277">
        <v>3</v>
      </c>
      <c r="T277">
        <v>263</v>
      </c>
      <c r="U277">
        <v>0</v>
      </c>
      <c r="V277">
        <v>0</v>
      </c>
      <c r="W277">
        <v>4</v>
      </c>
      <c r="X277">
        <v>5</v>
      </c>
      <c r="Y277">
        <v>2.01342282E-2</v>
      </c>
      <c r="Z277">
        <v>5.7046979900000003E-2</v>
      </c>
      <c r="AA277">
        <v>2.34899329E-2</v>
      </c>
      <c r="AB277">
        <v>3.02013423E-2</v>
      </c>
      <c r="AC277">
        <v>6.3758389299999996E-2</v>
      </c>
      <c r="AD277">
        <v>0.1040268456</v>
      </c>
      <c r="AE277">
        <v>0.13422818789999999</v>
      </c>
      <c r="AF277">
        <v>9.3959731500000004E-2</v>
      </c>
      <c r="AG277">
        <v>0.1409395973</v>
      </c>
      <c r="AH277">
        <v>0.21476510069999999</v>
      </c>
      <c r="AI277">
        <v>0.43288590599999999</v>
      </c>
      <c r="AJ277">
        <v>0.45302013419999998</v>
      </c>
      <c r="AK277">
        <v>0.32885906040000001</v>
      </c>
      <c r="AL277">
        <v>0.39261744970000001</v>
      </c>
      <c r="AM277">
        <v>0.34228187920000003</v>
      </c>
      <c r="AN277">
        <v>2.34899329E-2</v>
      </c>
      <c r="AO277">
        <v>5.0335570500000003E-2</v>
      </c>
      <c r="AP277">
        <v>3.3557047E-2</v>
      </c>
      <c r="AQ277">
        <v>7.7181208099999996E-2</v>
      </c>
      <c r="AR277">
        <v>6.0402684599999999E-2</v>
      </c>
      <c r="AS277">
        <v>0.41946308719999997</v>
      </c>
      <c r="AT277">
        <v>0.3053691275</v>
      </c>
      <c r="AU277">
        <v>0.52013422819999999</v>
      </c>
      <c r="AV277">
        <v>0.3590604027</v>
      </c>
      <c r="AW277">
        <v>0.31879194630000002</v>
      </c>
      <c r="AX277">
        <v>3.2817869416000001</v>
      </c>
      <c r="AY277">
        <v>3.0600706714000001</v>
      </c>
      <c r="AZ277">
        <v>3.3923611111</v>
      </c>
      <c r="BA277">
        <v>3.1709090908999999</v>
      </c>
      <c r="BB277">
        <v>2.9750000000000001</v>
      </c>
      <c r="BC277">
        <v>3.3557047E-3</v>
      </c>
      <c r="BD277">
        <v>3.3557047E-3</v>
      </c>
      <c r="BE277">
        <v>3.3557047E-3</v>
      </c>
      <c r="BF277">
        <v>2.68456376E-2</v>
      </c>
      <c r="BG277">
        <v>8.7248322099999998E-2</v>
      </c>
      <c r="BH277">
        <v>4.0268456399999999E-2</v>
      </c>
      <c r="BI277">
        <v>2.01342282E-2</v>
      </c>
      <c r="BJ277">
        <v>4.3624161100000003E-2</v>
      </c>
      <c r="BK277">
        <v>4.3624161100000003E-2</v>
      </c>
      <c r="BL277">
        <v>9.0604026800000001E-2</v>
      </c>
      <c r="BM277">
        <v>0.12416107379999999</v>
      </c>
      <c r="BN277">
        <v>0.1174496644</v>
      </c>
      <c r="BO277">
        <v>3.7297297296999998</v>
      </c>
      <c r="BP277">
        <v>3.6328671329</v>
      </c>
      <c r="BQ277">
        <v>3.5714285713999998</v>
      </c>
      <c r="BR277">
        <v>3.4094202898999999</v>
      </c>
      <c r="BS277">
        <v>3.1958041958000001</v>
      </c>
      <c r="BT277">
        <v>3.3541666666999999</v>
      </c>
      <c r="BU277">
        <v>0.21812080540000001</v>
      </c>
      <c r="BV277">
        <v>0.25503355700000002</v>
      </c>
      <c r="BW277">
        <v>0.3053691275</v>
      </c>
      <c r="BX277">
        <v>0.28523489930000001</v>
      </c>
      <c r="BY277">
        <v>0.2617449664</v>
      </c>
      <c r="BZ277">
        <v>0.26845637579999998</v>
      </c>
      <c r="CA277">
        <v>6.7114093999999999E-3</v>
      </c>
      <c r="CB277">
        <v>4.0268456399999999E-2</v>
      </c>
      <c r="CC277">
        <v>6.0402684599999999E-2</v>
      </c>
      <c r="CD277">
        <v>7.3825503400000006E-2</v>
      </c>
      <c r="CE277">
        <v>4.0268456399999999E-2</v>
      </c>
      <c r="CF277">
        <v>3.3557047E-2</v>
      </c>
      <c r="CG277">
        <v>0.75167785229999995</v>
      </c>
      <c r="CH277">
        <v>0.65771812080000003</v>
      </c>
      <c r="CI277">
        <v>0.5872483221</v>
      </c>
      <c r="CJ277">
        <v>0.52348993290000001</v>
      </c>
      <c r="CK277">
        <v>0.48657718119999999</v>
      </c>
      <c r="CL277">
        <v>0.54026845639999999</v>
      </c>
      <c r="CM277">
        <v>0.11073825499999999</v>
      </c>
      <c r="CN277">
        <v>3.02013423E-2</v>
      </c>
      <c r="CO277">
        <v>1.67785235E-2</v>
      </c>
      <c r="CP277">
        <v>1.00671141E-2</v>
      </c>
      <c r="CQ277">
        <v>3.6912751700000003E-2</v>
      </c>
      <c r="CR277">
        <v>3.6912751700000003E-2</v>
      </c>
      <c r="CS277">
        <v>2.01342282E-2</v>
      </c>
      <c r="CT277">
        <v>2.34899329E-2</v>
      </c>
      <c r="CU277">
        <v>0.21812080540000001</v>
      </c>
      <c r="CV277">
        <v>0.1174496644</v>
      </c>
      <c r="CW277">
        <v>8.0536912799999999E-2</v>
      </c>
      <c r="CX277">
        <v>7.7181208099999996E-2</v>
      </c>
      <c r="CY277">
        <v>0.1174496644</v>
      </c>
      <c r="CZ277">
        <v>0.1040268456</v>
      </c>
      <c r="DA277">
        <v>6.3758389299999996E-2</v>
      </c>
      <c r="DB277">
        <v>7.3825503400000006E-2</v>
      </c>
      <c r="DC277">
        <v>0.31879194630000002</v>
      </c>
      <c r="DD277">
        <v>0.36241610740000002</v>
      </c>
      <c r="DE277">
        <v>0.39597315440000003</v>
      </c>
      <c r="DF277">
        <v>0.41610738260000002</v>
      </c>
      <c r="DG277">
        <v>0.41946308719999997</v>
      </c>
      <c r="DH277">
        <v>0.51342281879999996</v>
      </c>
      <c r="DI277">
        <v>0.37583892619999998</v>
      </c>
      <c r="DJ277">
        <v>0.40268456380000001</v>
      </c>
      <c r="DK277">
        <v>0.26510067110000002</v>
      </c>
      <c r="DL277">
        <v>0.41610738260000002</v>
      </c>
      <c r="DM277">
        <v>0.42953020130000003</v>
      </c>
      <c r="DN277">
        <v>0.40939597319999999</v>
      </c>
      <c r="DO277">
        <v>0.34899328860000001</v>
      </c>
      <c r="DP277">
        <v>0.26845637579999998</v>
      </c>
      <c r="DQ277">
        <v>0.45302013419999998</v>
      </c>
      <c r="DR277">
        <v>0.42281879189999999</v>
      </c>
      <c r="DS277">
        <v>8.7248322099999998E-2</v>
      </c>
      <c r="DT277">
        <v>7.3825503400000006E-2</v>
      </c>
      <c r="DU277">
        <v>7.7181208099999996E-2</v>
      </c>
      <c r="DV277">
        <v>8.7248322099999998E-2</v>
      </c>
      <c r="DW277">
        <v>7.7181208099999996E-2</v>
      </c>
      <c r="DX277">
        <v>7.7181208099999996E-2</v>
      </c>
      <c r="DY277">
        <v>8.7248322099999998E-2</v>
      </c>
      <c r="DZ277">
        <v>7.7181208099999996E-2</v>
      </c>
      <c r="EA277">
        <v>2.8088235294000001</v>
      </c>
      <c r="EB277">
        <v>3.2572463768</v>
      </c>
      <c r="EC277">
        <v>3.3418181817999999</v>
      </c>
      <c r="ED277">
        <v>3.3419117646999998</v>
      </c>
      <c r="EE277">
        <v>3.1709090908999999</v>
      </c>
      <c r="EF277">
        <v>3.0981818182</v>
      </c>
      <c r="EG277">
        <v>3.3823529412000002</v>
      </c>
      <c r="EH277">
        <v>3.3272727273</v>
      </c>
      <c r="EI277">
        <v>3.3557047E-2</v>
      </c>
      <c r="EJ277">
        <v>1.00671141E-2</v>
      </c>
      <c r="EK277">
        <v>6.7114093999999999E-3</v>
      </c>
      <c r="EL277">
        <v>2.01342282E-2</v>
      </c>
      <c r="EM277">
        <v>8.3892617399999994E-2</v>
      </c>
      <c r="EN277">
        <v>6.0402684599999999E-2</v>
      </c>
      <c r="EO277">
        <v>0.1409395973</v>
      </c>
      <c r="EP277">
        <v>0.16107382549999999</v>
      </c>
      <c r="EQ277">
        <v>8.3892617399999994E-2</v>
      </c>
      <c r="ER277">
        <v>0.28859060399999997</v>
      </c>
      <c r="ES277">
        <v>0.11073825499999999</v>
      </c>
      <c r="ET277">
        <v>3.02013423E-2</v>
      </c>
      <c r="EU277">
        <v>4.3624161100000003E-2</v>
      </c>
      <c r="EV277">
        <v>4.0268456399999999E-2</v>
      </c>
      <c r="EW277">
        <v>0.17114093960000001</v>
      </c>
      <c r="EX277">
        <v>0.15100671139999999</v>
      </c>
      <c r="EY277">
        <v>0.38590604029999998</v>
      </c>
      <c r="EZ277">
        <v>0.40939597319999999</v>
      </c>
      <c r="FA277">
        <v>0.41610738260000002</v>
      </c>
      <c r="FB277">
        <v>0.3791946309</v>
      </c>
      <c r="FC277">
        <v>0.37248322150000002</v>
      </c>
      <c r="FD277">
        <v>0.40939597319999999</v>
      </c>
      <c r="FE277">
        <v>0.33892617450000001</v>
      </c>
      <c r="FF277">
        <v>0.36241610740000002</v>
      </c>
      <c r="FG277">
        <v>0.27516778520000001</v>
      </c>
      <c r="FH277">
        <v>0.3154362416</v>
      </c>
      <c r="FI277">
        <v>8.3892617399999994E-2</v>
      </c>
      <c r="FJ277">
        <v>0.1208053691</v>
      </c>
      <c r="FK277">
        <v>8.0536912799999999E-2</v>
      </c>
      <c r="FL277">
        <v>7.3825503400000006E-2</v>
      </c>
      <c r="FM277">
        <v>7.3825503400000006E-2</v>
      </c>
      <c r="FN277">
        <v>2.34899329E-2</v>
      </c>
      <c r="FO277">
        <v>1.34228188E-2</v>
      </c>
      <c r="FP277">
        <v>1.34228188E-2</v>
      </c>
      <c r="FQ277">
        <v>2.01342282E-2</v>
      </c>
      <c r="FR277">
        <v>1.67785235E-2</v>
      </c>
      <c r="FS277">
        <v>6.7114093999999999E-2</v>
      </c>
      <c r="FT277">
        <v>7.3825503400000006E-2</v>
      </c>
      <c r="FU277">
        <v>8.7248322099999998E-2</v>
      </c>
      <c r="FV277">
        <v>8.0536912799999999E-2</v>
      </c>
      <c r="FW277">
        <v>7.0469798700000003E-2</v>
      </c>
      <c r="FX277">
        <v>2.34899329E-2</v>
      </c>
      <c r="FY277">
        <v>2.68456376E-2</v>
      </c>
      <c r="FZ277">
        <v>1.34228188E-2</v>
      </c>
      <c r="GA277">
        <v>3.02013423E-2</v>
      </c>
      <c r="GB277">
        <v>2.34899329E-2</v>
      </c>
      <c r="GC277">
        <v>3.3557047E-2</v>
      </c>
      <c r="GD277">
        <v>0.1744966443</v>
      </c>
      <c r="GE277">
        <v>0.16107382549999999</v>
      </c>
      <c r="GF277">
        <v>0.1476510067</v>
      </c>
      <c r="GG277">
        <v>0.1677852349</v>
      </c>
      <c r="GH277">
        <v>0.16442953020000001</v>
      </c>
      <c r="GI277">
        <v>0.13422818789999999</v>
      </c>
      <c r="GJ277">
        <v>3</v>
      </c>
      <c r="GK277">
        <v>3.0772058823999999</v>
      </c>
      <c r="GL277">
        <v>3.1240875911999999</v>
      </c>
      <c r="GM277">
        <v>3.0729927007</v>
      </c>
      <c r="GN277">
        <v>3.0905797101000001</v>
      </c>
      <c r="GO277">
        <v>3.1330935252000001</v>
      </c>
      <c r="GP277">
        <v>0.51677852349999998</v>
      </c>
      <c r="GQ277">
        <v>0.43959731540000002</v>
      </c>
      <c r="GR277">
        <v>0.46979865770000001</v>
      </c>
      <c r="GS277">
        <v>0.42617449660000001</v>
      </c>
      <c r="GT277">
        <v>0.44295302009999998</v>
      </c>
      <c r="GU277">
        <v>0.43959731540000002</v>
      </c>
      <c r="GV277">
        <v>6.3758389299999996E-2</v>
      </c>
      <c r="GW277">
        <v>8.7248322099999998E-2</v>
      </c>
      <c r="GX277">
        <v>8.0536912799999999E-2</v>
      </c>
      <c r="GY277">
        <v>8.0536912799999999E-2</v>
      </c>
      <c r="GZ277">
        <v>7.3825503400000006E-2</v>
      </c>
      <c r="HA277">
        <v>6.7114093999999999E-2</v>
      </c>
      <c r="HB277">
        <v>0.2214765101</v>
      </c>
      <c r="HC277">
        <v>0.28523489930000001</v>
      </c>
      <c r="HD277">
        <v>0.28859060399999997</v>
      </c>
      <c r="HE277">
        <v>0.29530201340000001</v>
      </c>
      <c r="HF277">
        <v>0.29530201340000001</v>
      </c>
      <c r="HG277">
        <v>0.3255033557</v>
      </c>
      <c r="HH277" t="s">
        <v>1116</v>
      </c>
      <c r="HI277">
        <v>70</v>
      </c>
      <c r="HJ277">
        <v>298</v>
      </c>
      <c r="HK277">
        <v>504</v>
      </c>
      <c r="HL277" t="s">
        <v>212</v>
      </c>
      <c r="HM277">
        <v>745</v>
      </c>
      <c r="HN277">
        <v>12</v>
      </c>
    </row>
    <row r="278" spans="1:222" x14ac:dyDescent="0.25">
      <c r="A278">
        <v>609879</v>
      </c>
      <c r="B278" t="s">
        <v>213</v>
      </c>
      <c r="D278" t="s">
        <v>67</v>
      </c>
      <c r="E278" t="s">
        <v>45</v>
      </c>
      <c r="M278" t="s">
        <v>38</v>
      </c>
      <c r="N278">
        <v>10.742971888</v>
      </c>
      <c r="O278">
        <v>51</v>
      </c>
      <c r="P278">
        <v>51</v>
      </c>
      <c r="Q278">
        <v>1</v>
      </c>
      <c r="R278">
        <v>7</v>
      </c>
      <c r="S278">
        <v>0</v>
      </c>
      <c r="T278">
        <v>40</v>
      </c>
      <c r="U278">
        <v>0</v>
      </c>
      <c r="V278">
        <v>0</v>
      </c>
      <c r="W278">
        <v>1</v>
      </c>
      <c r="X278">
        <v>1</v>
      </c>
      <c r="Y278">
        <v>0</v>
      </c>
      <c r="Z278">
        <v>1.9607843100000001E-2</v>
      </c>
      <c r="AA278">
        <v>1.9607843100000001E-2</v>
      </c>
      <c r="AB278">
        <v>0</v>
      </c>
      <c r="AC278">
        <v>5.8823529399999998E-2</v>
      </c>
      <c r="AD278">
        <v>3.9215686299999997E-2</v>
      </c>
      <c r="AE278">
        <v>5.8823529399999998E-2</v>
      </c>
      <c r="AF278">
        <v>3.9215686299999997E-2</v>
      </c>
      <c r="AG278">
        <v>0.1176470588</v>
      </c>
      <c r="AH278">
        <v>0.15686274510000001</v>
      </c>
      <c r="AI278">
        <v>0.29411764709999999</v>
      </c>
      <c r="AJ278">
        <v>0.50980392159999999</v>
      </c>
      <c r="AK278">
        <v>0.23529411759999999</v>
      </c>
      <c r="AL278">
        <v>0.45098039220000002</v>
      </c>
      <c r="AM278">
        <v>0.31372549020000001</v>
      </c>
      <c r="AN278">
        <v>1.9607843100000001E-2</v>
      </c>
      <c r="AO278">
        <v>0</v>
      </c>
      <c r="AP278">
        <v>1.9607843100000001E-2</v>
      </c>
      <c r="AQ278">
        <v>3.9215686299999997E-2</v>
      </c>
      <c r="AR278">
        <v>1.9607843100000001E-2</v>
      </c>
      <c r="AS278">
        <v>0.64705882349999999</v>
      </c>
      <c r="AT278">
        <v>0.41176470590000003</v>
      </c>
      <c r="AU278">
        <v>0.68627450980000004</v>
      </c>
      <c r="AV278">
        <v>0.3921568627</v>
      </c>
      <c r="AW278">
        <v>0.45098039220000002</v>
      </c>
      <c r="AX278">
        <v>3.62</v>
      </c>
      <c r="AY278">
        <v>3.3137254902</v>
      </c>
      <c r="AZ278">
        <v>3.62</v>
      </c>
      <c r="BA278">
        <v>3.2857142857000001</v>
      </c>
      <c r="BB278">
        <v>3.18</v>
      </c>
      <c r="BC278">
        <v>0</v>
      </c>
      <c r="BD278">
        <v>0</v>
      </c>
      <c r="BE278">
        <v>0</v>
      </c>
      <c r="BF278">
        <v>3.9215686299999997E-2</v>
      </c>
      <c r="BG278">
        <v>3.9215686299999997E-2</v>
      </c>
      <c r="BH278">
        <v>1.9607843100000001E-2</v>
      </c>
      <c r="BI278">
        <v>0</v>
      </c>
      <c r="BJ278">
        <v>1.9607843100000001E-2</v>
      </c>
      <c r="BK278">
        <v>0</v>
      </c>
      <c r="BL278">
        <v>3.9215686299999997E-2</v>
      </c>
      <c r="BM278">
        <v>9.8039215700000001E-2</v>
      </c>
      <c r="BN278">
        <v>3.9215686299999997E-2</v>
      </c>
      <c r="BO278">
        <v>3.8235294118000001</v>
      </c>
      <c r="BP278">
        <v>3.8431372548999998</v>
      </c>
      <c r="BQ278">
        <v>3.74</v>
      </c>
      <c r="BR278">
        <v>3.4897959184</v>
      </c>
      <c r="BS278">
        <v>3.4117647059</v>
      </c>
      <c r="BT278">
        <v>3.4901960783999999</v>
      </c>
      <c r="BU278">
        <v>0.1764705882</v>
      </c>
      <c r="BV278">
        <v>0.1176470588</v>
      </c>
      <c r="BW278">
        <v>0.25490196079999999</v>
      </c>
      <c r="BX278">
        <v>0.29411764709999999</v>
      </c>
      <c r="BY278">
        <v>0.27450980390000002</v>
      </c>
      <c r="BZ278">
        <v>0.37254901959999998</v>
      </c>
      <c r="CA278">
        <v>0</v>
      </c>
      <c r="CB278">
        <v>0</v>
      </c>
      <c r="CC278">
        <v>1.9607843100000001E-2</v>
      </c>
      <c r="CD278">
        <v>3.9215686299999997E-2</v>
      </c>
      <c r="CE278">
        <v>0</v>
      </c>
      <c r="CF278">
        <v>0</v>
      </c>
      <c r="CG278">
        <v>0.82352941180000006</v>
      </c>
      <c r="CH278">
        <v>0.86274509799999999</v>
      </c>
      <c r="CI278">
        <v>0.72549019609999998</v>
      </c>
      <c r="CJ278">
        <v>0.58823529409999997</v>
      </c>
      <c r="CK278">
        <v>0.58823529409999997</v>
      </c>
      <c r="CL278">
        <v>0.56862745100000001</v>
      </c>
      <c r="CM278">
        <v>1.9607843100000001E-2</v>
      </c>
      <c r="CN278">
        <v>0</v>
      </c>
      <c r="CO278">
        <v>0</v>
      </c>
      <c r="CP278">
        <v>1.9607843100000001E-2</v>
      </c>
      <c r="CQ278">
        <v>0</v>
      </c>
      <c r="CR278">
        <v>0</v>
      </c>
      <c r="CS278">
        <v>0</v>
      </c>
      <c r="CT278">
        <v>0</v>
      </c>
      <c r="CU278">
        <v>0.1960784314</v>
      </c>
      <c r="CV278">
        <v>0.1176470588</v>
      </c>
      <c r="CW278">
        <v>1.9607843100000001E-2</v>
      </c>
      <c r="CX278">
        <v>3.9215686299999997E-2</v>
      </c>
      <c r="CY278">
        <v>1.9607843100000001E-2</v>
      </c>
      <c r="CZ278">
        <v>5.8823529399999998E-2</v>
      </c>
      <c r="DA278">
        <v>5.8823529399999998E-2</v>
      </c>
      <c r="DB278">
        <v>3.9215686299999997E-2</v>
      </c>
      <c r="DC278">
        <v>0.41176470590000003</v>
      </c>
      <c r="DD278">
        <v>0.31372549020000001</v>
      </c>
      <c r="DE278">
        <v>0.25490196079999999</v>
      </c>
      <c r="DF278">
        <v>0.33333333329999998</v>
      </c>
      <c r="DG278">
        <v>0.33333333329999998</v>
      </c>
      <c r="DH278">
        <v>0.45098039220000002</v>
      </c>
      <c r="DI278">
        <v>0.33333333329999998</v>
      </c>
      <c r="DJ278">
        <v>0.37254901959999998</v>
      </c>
      <c r="DK278">
        <v>0.37254901959999998</v>
      </c>
      <c r="DL278">
        <v>0.56862745100000001</v>
      </c>
      <c r="DM278">
        <v>0.70588235290000001</v>
      </c>
      <c r="DN278">
        <v>0.58823529409999997</v>
      </c>
      <c r="DO278">
        <v>0.58823529409999997</v>
      </c>
      <c r="DP278">
        <v>0.49019607840000001</v>
      </c>
      <c r="DQ278">
        <v>0.60784313729999995</v>
      </c>
      <c r="DR278">
        <v>0.58823529409999997</v>
      </c>
      <c r="DS278">
        <v>0</v>
      </c>
      <c r="DT278">
        <v>0</v>
      </c>
      <c r="DU278">
        <v>1.9607843100000001E-2</v>
      </c>
      <c r="DV278">
        <v>1.9607843100000001E-2</v>
      </c>
      <c r="DW278">
        <v>5.8823529399999998E-2</v>
      </c>
      <c r="DX278">
        <v>0</v>
      </c>
      <c r="DY278">
        <v>0</v>
      </c>
      <c r="DZ278">
        <v>0</v>
      </c>
      <c r="EA278">
        <v>3.137254902</v>
      </c>
      <c r="EB278">
        <v>3.4509803922</v>
      </c>
      <c r="EC278">
        <v>3.7</v>
      </c>
      <c r="ED278">
        <v>3.52</v>
      </c>
      <c r="EE278">
        <v>3.6041666666999999</v>
      </c>
      <c r="EF278">
        <v>3.4313725490000002</v>
      </c>
      <c r="EG278">
        <v>3.5490196078</v>
      </c>
      <c r="EH278">
        <v>3.5490196078</v>
      </c>
      <c r="EI278">
        <v>0</v>
      </c>
      <c r="EJ278">
        <v>0</v>
      </c>
      <c r="EK278">
        <v>1.9607843100000001E-2</v>
      </c>
      <c r="EL278">
        <v>0</v>
      </c>
      <c r="EM278">
        <v>3.9215686299999997E-2</v>
      </c>
      <c r="EN278">
        <v>1.9607843100000001E-2</v>
      </c>
      <c r="EO278">
        <v>1.9607843100000001E-2</v>
      </c>
      <c r="EP278">
        <v>0.13725490200000001</v>
      </c>
      <c r="EQ278">
        <v>0.1960784314</v>
      </c>
      <c r="ER278">
        <v>0.49019607840000001</v>
      </c>
      <c r="ES278">
        <v>7.8431372499999999E-2</v>
      </c>
      <c r="ET278">
        <v>1.9607843100000001E-2</v>
      </c>
      <c r="EU278">
        <v>0</v>
      </c>
      <c r="EV278">
        <v>3.9215686299999997E-2</v>
      </c>
      <c r="EW278">
        <v>0.1764705882</v>
      </c>
      <c r="EX278">
        <v>1.9607843100000001E-2</v>
      </c>
      <c r="EY278">
        <v>0.43137254899999999</v>
      </c>
      <c r="EZ278">
        <v>0.1960784314</v>
      </c>
      <c r="FA278">
        <v>0.45098039220000002</v>
      </c>
      <c r="FB278">
        <v>0.45098039220000002</v>
      </c>
      <c r="FC278">
        <v>0.33333333329999998</v>
      </c>
      <c r="FD278">
        <v>0.49019607840000001</v>
      </c>
      <c r="FE278">
        <v>0.72549019609999998</v>
      </c>
      <c r="FF278">
        <v>0.45098039220000002</v>
      </c>
      <c r="FG278">
        <v>0.31372549020000001</v>
      </c>
      <c r="FH278">
        <v>0.62745098040000002</v>
      </c>
      <c r="FI278">
        <v>5.8823529399999998E-2</v>
      </c>
      <c r="FJ278">
        <v>3.9215686299999997E-2</v>
      </c>
      <c r="FK278">
        <v>5.8823529399999998E-2</v>
      </c>
      <c r="FL278">
        <v>5.8823529399999998E-2</v>
      </c>
      <c r="FM278">
        <v>1.9607843100000001E-2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3.9215686299999997E-2</v>
      </c>
      <c r="FU278">
        <v>0</v>
      </c>
      <c r="FV278">
        <v>0</v>
      </c>
      <c r="FW278">
        <v>0</v>
      </c>
      <c r="FX278">
        <v>0</v>
      </c>
      <c r="FY278">
        <v>1.9607843100000001E-2</v>
      </c>
      <c r="FZ278">
        <v>0</v>
      </c>
      <c r="GA278">
        <v>1.9607843100000001E-2</v>
      </c>
      <c r="GB278">
        <v>1.9607843100000001E-2</v>
      </c>
      <c r="GC278">
        <v>0</v>
      </c>
      <c r="GD278">
        <v>0.1176470588</v>
      </c>
      <c r="GE278">
        <v>1.9607843100000001E-2</v>
      </c>
      <c r="GF278">
        <v>3.9215686299999997E-2</v>
      </c>
      <c r="GG278">
        <v>9.8039215700000001E-2</v>
      </c>
      <c r="GH278">
        <v>3.9215686299999997E-2</v>
      </c>
      <c r="GI278">
        <v>5.8823529399999998E-2</v>
      </c>
      <c r="GJ278">
        <v>3.1764705881999999</v>
      </c>
      <c r="GK278">
        <v>3.36</v>
      </c>
      <c r="GL278">
        <v>3.3137254902</v>
      </c>
      <c r="GM278">
        <v>3.137254902</v>
      </c>
      <c r="GN278">
        <v>3.25</v>
      </c>
      <c r="GO278">
        <v>3.32</v>
      </c>
      <c r="GP278">
        <v>0.58823529409999997</v>
      </c>
      <c r="GQ278">
        <v>0.52941176469999995</v>
      </c>
      <c r="GR278">
        <v>0.60784313729999995</v>
      </c>
      <c r="GS278">
        <v>0.60784313729999995</v>
      </c>
      <c r="GT278">
        <v>0.56862745100000001</v>
      </c>
      <c r="GU278">
        <v>0.54901960780000003</v>
      </c>
      <c r="GV278">
        <v>0</v>
      </c>
      <c r="GW278">
        <v>1.9607843100000001E-2</v>
      </c>
      <c r="GX278">
        <v>0</v>
      </c>
      <c r="GY278">
        <v>0</v>
      </c>
      <c r="GZ278">
        <v>5.8823529399999998E-2</v>
      </c>
      <c r="HA278">
        <v>1.9607843100000001E-2</v>
      </c>
      <c r="HB278">
        <v>0.29411764709999999</v>
      </c>
      <c r="HC278">
        <v>0.41176470590000003</v>
      </c>
      <c r="HD278">
        <v>0.35294117650000001</v>
      </c>
      <c r="HE278">
        <v>0.27450980390000002</v>
      </c>
      <c r="HF278">
        <v>0.31372549020000001</v>
      </c>
      <c r="HG278">
        <v>0.37254901959999998</v>
      </c>
      <c r="HH278" t="s">
        <v>1117</v>
      </c>
      <c r="HJ278">
        <v>51</v>
      </c>
      <c r="HK278">
        <v>107</v>
      </c>
      <c r="HL278" t="s">
        <v>213</v>
      </c>
      <c r="HM278">
        <v>996</v>
      </c>
      <c r="HN278">
        <v>1</v>
      </c>
    </row>
    <row r="279" spans="1:222" x14ac:dyDescent="0.25">
      <c r="A279">
        <v>609880</v>
      </c>
      <c r="B279" t="s">
        <v>215</v>
      </c>
      <c r="C279" t="s">
        <v>38</v>
      </c>
      <c r="D279" t="s">
        <v>60</v>
      </c>
      <c r="E279" t="s">
        <v>45</v>
      </c>
      <c r="M279" t="s">
        <v>38</v>
      </c>
      <c r="FD279"/>
      <c r="HH279" t="s">
        <v>1118</v>
      </c>
      <c r="HI279">
        <v>43</v>
      </c>
      <c r="HL279" t="s">
        <v>215</v>
      </c>
      <c r="HM279">
        <v>281</v>
      </c>
    </row>
    <row r="280" spans="1:222" x14ac:dyDescent="0.25">
      <c r="A280">
        <v>609883</v>
      </c>
      <c r="B280" t="s">
        <v>216</v>
      </c>
      <c r="C280" t="s">
        <v>38</v>
      </c>
      <c r="D280" t="s">
        <v>109</v>
      </c>
      <c r="E280" s="151">
        <v>0.51</v>
      </c>
      <c r="F280">
        <v>91</v>
      </c>
      <c r="G280" t="s">
        <v>62</v>
      </c>
      <c r="H280">
        <v>98</v>
      </c>
      <c r="I280" t="s">
        <v>62</v>
      </c>
      <c r="J280">
        <v>99</v>
      </c>
      <c r="K280" t="s">
        <v>62</v>
      </c>
      <c r="L280">
        <v>9.0299999999999994</v>
      </c>
      <c r="M280" t="s">
        <v>38</v>
      </c>
      <c r="N280">
        <v>51.097804390999997</v>
      </c>
      <c r="O280">
        <v>151</v>
      </c>
      <c r="P280">
        <v>151</v>
      </c>
      <c r="Q280">
        <v>0</v>
      </c>
      <c r="R280">
        <v>139</v>
      </c>
      <c r="S280">
        <v>0</v>
      </c>
      <c r="T280">
        <v>4</v>
      </c>
      <c r="U280">
        <v>0</v>
      </c>
      <c r="V280">
        <v>0</v>
      </c>
      <c r="W280">
        <v>1</v>
      </c>
      <c r="X280">
        <v>3</v>
      </c>
      <c r="Y280">
        <v>0</v>
      </c>
      <c r="Z280">
        <v>0</v>
      </c>
      <c r="AA280">
        <v>6.6225166000000004E-3</v>
      </c>
      <c r="AB280">
        <v>1.3245033099999999E-2</v>
      </c>
      <c r="AC280">
        <v>3.3112582799999998E-2</v>
      </c>
      <c r="AD280">
        <v>3.3112582799999998E-2</v>
      </c>
      <c r="AE280">
        <v>3.97350993E-2</v>
      </c>
      <c r="AF280">
        <v>3.97350993E-2</v>
      </c>
      <c r="AG280">
        <v>3.97350993E-2</v>
      </c>
      <c r="AH280">
        <v>5.2980132499999999E-2</v>
      </c>
      <c r="AI280">
        <v>0.17218543049999999</v>
      </c>
      <c r="AJ280">
        <v>0.13245033110000001</v>
      </c>
      <c r="AK280">
        <v>0.1059602649</v>
      </c>
      <c r="AL280">
        <v>0.15894039739999999</v>
      </c>
      <c r="AM280">
        <v>0.15894039739999999</v>
      </c>
      <c r="AN280">
        <v>0</v>
      </c>
      <c r="AO280">
        <v>6.6225166000000004E-3</v>
      </c>
      <c r="AP280">
        <v>0</v>
      </c>
      <c r="AQ280">
        <v>6.6225166000000004E-3</v>
      </c>
      <c r="AR280">
        <v>6.6225166000000004E-3</v>
      </c>
      <c r="AS280">
        <v>0.79470198680000004</v>
      </c>
      <c r="AT280">
        <v>0.82119205299999998</v>
      </c>
      <c r="AU280">
        <v>0.84768211920000003</v>
      </c>
      <c r="AV280">
        <v>0.7814569536</v>
      </c>
      <c r="AW280">
        <v>0.74834437090000006</v>
      </c>
      <c r="AX280">
        <v>3.761589404</v>
      </c>
      <c r="AY280">
        <v>3.7866666667</v>
      </c>
      <c r="AZ280">
        <v>3.7947019867999998</v>
      </c>
      <c r="BA280">
        <v>3.72</v>
      </c>
      <c r="BB280">
        <v>3.6333333333</v>
      </c>
      <c r="BC280">
        <v>0</v>
      </c>
      <c r="BD280">
        <v>0</v>
      </c>
      <c r="BE280">
        <v>0</v>
      </c>
      <c r="BF280">
        <v>0</v>
      </c>
      <c r="BG280">
        <v>1.9867549700000001E-2</v>
      </c>
      <c r="BH280">
        <v>0</v>
      </c>
      <c r="BI280">
        <v>1.3245033099999999E-2</v>
      </c>
      <c r="BJ280">
        <v>1.3245033099999999E-2</v>
      </c>
      <c r="BK280">
        <v>6.6225166000000004E-3</v>
      </c>
      <c r="BL280">
        <v>2.6490066199999999E-2</v>
      </c>
      <c r="BM280">
        <v>2.6490066199999999E-2</v>
      </c>
      <c r="BN280">
        <v>3.3112582799999998E-2</v>
      </c>
      <c r="BO280">
        <v>3.8859060403000001</v>
      </c>
      <c r="BP280">
        <v>3.8657718121000002</v>
      </c>
      <c r="BQ280">
        <v>3.8783783783999999</v>
      </c>
      <c r="BR280">
        <v>3.7972972973000001</v>
      </c>
      <c r="BS280">
        <v>3.7718120805000002</v>
      </c>
      <c r="BT280">
        <v>3.8120805368999999</v>
      </c>
      <c r="BU280">
        <v>8.6092715200000003E-2</v>
      </c>
      <c r="BV280">
        <v>0.1059602649</v>
      </c>
      <c r="BW280">
        <v>0.1059602649</v>
      </c>
      <c r="BX280">
        <v>0.14569536420000001</v>
      </c>
      <c r="BY280">
        <v>0.11258278150000001</v>
      </c>
      <c r="BZ280">
        <v>0.119205298</v>
      </c>
      <c r="CA280">
        <v>1.3245033099999999E-2</v>
      </c>
      <c r="CB280">
        <v>1.3245033099999999E-2</v>
      </c>
      <c r="CC280">
        <v>1.9867549700000001E-2</v>
      </c>
      <c r="CD280">
        <v>1.9867549700000001E-2</v>
      </c>
      <c r="CE280">
        <v>1.3245033099999999E-2</v>
      </c>
      <c r="CF280">
        <v>1.3245033099999999E-2</v>
      </c>
      <c r="CG280">
        <v>0.88741721849999999</v>
      </c>
      <c r="CH280">
        <v>0.86754966889999996</v>
      </c>
      <c r="CI280">
        <v>0.86754966889999996</v>
      </c>
      <c r="CJ280">
        <v>0.80794701989999995</v>
      </c>
      <c r="CK280">
        <v>0.82781456949999999</v>
      </c>
      <c r="CL280">
        <v>0.8344370861</v>
      </c>
      <c r="CM280">
        <v>7.9470198699999994E-2</v>
      </c>
      <c r="CN280">
        <v>0</v>
      </c>
      <c r="CO280">
        <v>0</v>
      </c>
      <c r="CP280">
        <v>0</v>
      </c>
      <c r="CQ280">
        <v>0</v>
      </c>
      <c r="CR280">
        <v>6.6225166000000004E-3</v>
      </c>
      <c r="CS280">
        <v>0</v>
      </c>
      <c r="CT280">
        <v>0</v>
      </c>
      <c r="CU280">
        <v>0.119205298</v>
      </c>
      <c r="CV280">
        <v>3.97350993E-2</v>
      </c>
      <c r="CW280">
        <v>3.3112582799999998E-2</v>
      </c>
      <c r="CX280">
        <v>3.3112582799999998E-2</v>
      </c>
      <c r="CY280">
        <v>3.3112582799999998E-2</v>
      </c>
      <c r="CZ280">
        <v>3.3112582799999998E-2</v>
      </c>
      <c r="DA280">
        <v>1.9867549700000001E-2</v>
      </c>
      <c r="DB280">
        <v>5.9602649000000001E-2</v>
      </c>
      <c r="DC280">
        <v>0.11258278150000001</v>
      </c>
      <c r="DD280">
        <v>0.1523178808</v>
      </c>
      <c r="DE280">
        <v>0.14569536420000001</v>
      </c>
      <c r="DF280">
        <v>0.1523178808</v>
      </c>
      <c r="DG280">
        <v>0.1655629139</v>
      </c>
      <c r="DH280">
        <v>0.2185430464</v>
      </c>
      <c r="DI280">
        <v>0.18543046360000001</v>
      </c>
      <c r="DJ280">
        <v>0.1523178808</v>
      </c>
      <c r="DK280">
        <v>0.66225165559999999</v>
      </c>
      <c r="DL280">
        <v>0.79470198680000004</v>
      </c>
      <c r="DM280">
        <v>0.80132450330000005</v>
      </c>
      <c r="DN280">
        <v>0.80132450330000005</v>
      </c>
      <c r="DO280">
        <v>0.7748344371</v>
      </c>
      <c r="DP280">
        <v>0.71523178809999999</v>
      </c>
      <c r="DQ280">
        <v>0.76158940399999997</v>
      </c>
      <c r="DR280">
        <v>0.74172185430000004</v>
      </c>
      <c r="DS280">
        <v>2.6490066199999999E-2</v>
      </c>
      <c r="DT280">
        <v>1.3245033099999999E-2</v>
      </c>
      <c r="DU280">
        <v>1.9867549700000001E-2</v>
      </c>
      <c r="DV280">
        <v>1.3245033099999999E-2</v>
      </c>
      <c r="DW280">
        <v>2.6490066199999999E-2</v>
      </c>
      <c r="DX280">
        <v>2.6490066199999999E-2</v>
      </c>
      <c r="DY280">
        <v>3.3112582799999998E-2</v>
      </c>
      <c r="DZ280">
        <v>4.6357615900000003E-2</v>
      </c>
      <c r="EA280">
        <v>3.3945578231</v>
      </c>
      <c r="EB280">
        <v>3.7651006710999999</v>
      </c>
      <c r="EC280">
        <v>3.7837837838000001</v>
      </c>
      <c r="ED280">
        <v>3.7785234899</v>
      </c>
      <c r="EE280">
        <v>3.7619047618999999</v>
      </c>
      <c r="EF280">
        <v>3.6870748298999998</v>
      </c>
      <c r="EG280">
        <v>3.7671232877</v>
      </c>
      <c r="EH280">
        <v>3.7152777777999999</v>
      </c>
      <c r="EI280">
        <v>0</v>
      </c>
      <c r="EJ280">
        <v>0</v>
      </c>
      <c r="EK280">
        <v>6.6225166000000004E-3</v>
      </c>
      <c r="EL280">
        <v>6.6225166000000004E-3</v>
      </c>
      <c r="EM280">
        <v>1.3245033099999999E-2</v>
      </c>
      <c r="EN280">
        <v>1.9867549700000001E-2</v>
      </c>
      <c r="EO280">
        <v>5.9602649000000001E-2</v>
      </c>
      <c r="EP280">
        <v>0.1390728477</v>
      </c>
      <c r="EQ280">
        <v>0.17218543049999999</v>
      </c>
      <c r="ER280">
        <v>0.4701986755</v>
      </c>
      <c r="ES280">
        <v>0.11258278150000001</v>
      </c>
      <c r="ET280">
        <v>0</v>
      </c>
      <c r="EU280">
        <v>0</v>
      </c>
      <c r="EV280">
        <v>6.6225166000000004E-3</v>
      </c>
      <c r="EW280">
        <v>2.6490066199999999E-2</v>
      </c>
      <c r="EX280">
        <v>0</v>
      </c>
      <c r="EY280">
        <v>0.11258278150000001</v>
      </c>
      <c r="EZ280">
        <v>0.1258278146</v>
      </c>
      <c r="FA280">
        <v>0.11258278150000001</v>
      </c>
      <c r="FB280">
        <v>0.1523178808</v>
      </c>
      <c r="FC280">
        <v>0.17218543049999999</v>
      </c>
      <c r="FD280">
        <v>0.85430463580000005</v>
      </c>
      <c r="FE280">
        <v>0.82781456949999999</v>
      </c>
      <c r="FF280">
        <v>0.84105960260000001</v>
      </c>
      <c r="FG280">
        <v>0.7748344371</v>
      </c>
      <c r="FH280">
        <v>0.79470198680000004</v>
      </c>
      <c r="FI280">
        <v>1.3245033099999999E-2</v>
      </c>
      <c r="FJ280">
        <v>1.9867549700000001E-2</v>
      </c>
      <c r="FK280">
        <v>1.3245033099999999E-2</v>
      </c>
      <c r="FL280">
        <v>2.6490066199999999E-2</v>
      </c>
      <c r="FM280">
        <v>6.6225166000000004E-3</v>
      </c>
      <c r="FN280">
        <v>6.6225166000000004E-3</v>
      </c>
      <c r="FO280">
        <v>6.6225166000000004E-3</v>
      </c>
      <c r="FP280">
        <v>6.6225166000000004E-3</v>
      </c>
      <c r="FQ280">
        <v>6.6225166000000004E-3</v>
      </c>
      <c r="FR280">
        <v>6.6225166000000004E-3</v>
      </c>
      <c r="FS280">
        <v>1.3245033099999999E-2</v>
      </c>
      <c r="FT280">
        <v>1.9867549700000001E-2</v>
      </c>
      <c r="FU280">
        <v>1.9867549700000001E-2</v>
      </c>
      <c r="FV280">
        <v>1.3245033099999999E-2</v>
      </c>
      <c r="FW280">
        <v>1.9867549700000001E-2</v>
      </c>
      <c r="FX280">
        <v>1.3245033099999999E-2</v>
      </c>
      <c r="FY280">
        <v>1.3245033099999999E-2</v>
      </c>
      <c r="FZ280">
        <v>0</v>
      </c>
      <c r="GA280">
        <v>1.3245033099999999E-2</v>
      </c>
      <c r="GB280">
        <v>3.97350993E-2</v>
      </c>
      <c r="GC280">
        <v>2.6490066199999999E-2</v>
      </c>
      <c r="GD280">
        <v>9.2715231800000006E-2</v>
      </c>
      <c r="GE280">
        <v>9.9337748300000001E-2</v>
      </c>
      <c r="GF280">
        <v>7.2847682100000005E-2</v>
      </c>
      <c r="GG280">
        <v>7.9470198699999994E-2</v>
      </c>
      <c r="GH280">
        <v>6.6225165599999997E-2</v>
      </c>
      <c r="GI280">
        <v>4.6357615900000003E-2</v>
      </c>
      <c r="GJ280">
        <v>3.5771812080999998</v>
      </c>
      <c r="GK280">
        <v>3.6081081081000002</v>
      </c>
      <c r="GL280">
        <v>3.6486486486</v>
      </c>
      <c r="GM280">
        <v>3.6506849314999998</v>
      </c>
      <c r="GN280">
        <v>3.5616438356</v>
      </c>
      <c r="GO280">
        <v>3.6462585033999999</v>
      </c>
      <c r="GP280">
        <v>0.19205298009999999</v>
      </c>
      <c r="GQ280">
        <v>0.14569536420000001</v>
      </c>
      <c r="GR280">
        <v>0.19867549670000001</v>
      </c>
      <c r="GS280">
        <v>0.1390728477</v>
      </c>
      <c r="GT280">
        <v>0.17218543049999999</v>
      </c>
      <c r="GU280">
        <v>0.17218543049999999</v>
      </c>
      <c r="GV280">
        <v>1.3245033099999999E-2</v>
      </c>
      <c r="GW280">
        <v>1.9867549700000001E-2</v>
      </c>
      <c r="GX280">
        <v>1.9867549700000001E-2</v>
      </c>
      <c r="GY280">
        <v>3.3112582799999998E-2</v>
      </c>
      <c r="GZ280">
        <v>3.3112582799999998E-2</v>
      </c>
      <c r="HA280">
        <v>2.6490066199999999E-2</v>
      </c>
      <c r="HB280">
        <v>0.68874172190000005</v>
      </c>
      <c r="HC280">
        <v>0.7218543046</v>
      </c>
      <c r="HD280">
        <v>0.70860927149999997</v>
      </c>
      <c r="HE280">
        <v>0.73509933770000002</v>
      </c>
      <c r="HF280">
        <v>0.68874172190000005</v>
      </c>
      <c r="HG280">
        <v>0.72847682120000001</v>
      </c>
      <c r="HH280" t="s">
        <v>1119</v>
      </c>
      <c r="HI280">
        <v>51</v>
      </c>
      <c r="HJ280">
        <v>151</v>
      </c>
      <c r="HK280">
        <v>256</v>
      </c>
      <c r="HL280" t="s">
        <v>216</v>
      </c>
      <c r="HM280">
        <v>501</v>
      </c>
      <c r="HN280">
        <v>4</v>
      </c>
    </row>
    <row r="281" spans="1:222" x14ac:dyDescent="0.25">
      <c r="A281">
        <v>609884</v>
      </c>
      <c r="B281" t="s">
        <v>219</v>
      </c>
      <c r="D281" t="s">
        <v>53</v>
      </c>
      <c r="E281" t="s">
        <v>45</v>
      </c>
      <c r="M281" t="s">
        <v>38</v>
      </c>
      <c r="FD281"/>
      <c r="HH281" t="s">
        <v>1120</v>
      </c>
      <c r="HL281" t="s">
        <v>219</v>
      </c>
      <c r="HM281">
        <v>778</v>
      </c>
    </row>
    <row r="282" spans="1:222" x14ac:dyDescent="0.25">
      <c r="A282">
        <v>609885</v>
      </c>
      <c r="B282" t="s">
        <v>221</v>
      </c>
      <c r="C282" t="s">
        <v>38</v>
      </c>
      <c r="D282" t="s">
        <v>109</v>
      </c>
      <c r="E282" s="151">
        <v>0.73</v>
      </c>
      <c r="F282">
        <v>80</v>
      </c>
      <c r="G282" t="s">
        <v>62</v>
      </c>
      <c r="H282">
        <v>64</v>
      </c>
      <c r="I282" t="s">
        <v>39</v>
      </c>
      <c r="J282">
        <v>85</v>
      </c>
      <c r="K282" t="s">
        <v>62</v>
      </c>
      <c r="L282">
        <v>8.85</v>
      </c>
      <c r="M282" t="s">
        <v>38</v>
      </c>
      <c r="N282">
        <v>73.218673218999996</v>
      </c>
      <c r="O282">
        <v>182</v>
      </c>
      <c r="P282">
        <v>182</v>
      </c>
      <c r="Q282">
        <v>1</v>
      </c>
      <c r="R282">
        <v>160</v>
      </c>
      <c r="S282">
        <v>0</v>
      </c>
      <c r="T282">
        <v>8</v>
      </c>
      <c r="U282">
        <v>2</v>
      </c>
      <c r="V282">
        <v>1</v>
      </c>
      <c r="W282">
        <v>1</v>
      </c>
      <c r="X282">
        <v>5</v>
      </c>
      <c r="Y282">
        <v>5.4945055E-3</v>
      </c>
      <c r="Z282">
        <v>5.4945055E-3</v>
      </c>
      <c r="AA282">
        <v>5.4945055E-3</v>
      </c>
      <c r="AB282">
        <v>1.64835165E-2</v>
      </c>
      <c r="AC282">
        <v>2.74725275E-2</v>
      </c>
      <c r="AD282">
        <v>4.3956044E-2</v>
      </c>
      <c r="AE282">
        <v>1.64835165E-2</v>
      </c>
      <c r="AF282">
        <v>3.2967033E-2</v>
      </c>
      <c r="AG282">
        <v>4.9450549500000003E-2</v>
      </c>
      <c r="AH282">
        <v>8.2417582399999995E-2</v>
      </c>
      <c r="AI282">
        <v>0.16483516479999999</v>
      </c>
      <c r="AJ282">
        <v>0.2417582418</v>
      </c>
      <c r="AK282">
        <v>0.14835164840000001</v>
      </c>
      <c r="AL282">
        <v>0.20879120879999999</v>
      </c>
      <c r="AM282">
        <v>0.1978021978</v>
      </c>
      <c r="AN282">
        <v>1.0989011E-2</v>
      </c>
      <c r="AO282">
        <v>4.3956044E-2</v>
      </c>
      <c r="AP282">
        <v>2.74725275E-2</v>
      </c>
      <c r="AQ282">
        <v>3.2967033E-2</v>
      </c>
      <c r="AR282">
        <v>4.3956044E-2</v>
      </c>
      <c r="AS282">
        <v>0.77472527469999997</v>
      </c>
      <c r="AT282">
        <v>0.6923076923</v>
      </c>
      <c r="AU282">
        <v>0.78571428570000001</v>
      </c>
      <c r="AV282">
        <v>0.6923076923</v>
      </c>
      <c r="AW282">
        <v>0.64835164840000004</v>
      </c>
      <c r="AX282">
        <v>3.7277777778000001</v>
      </c>
      <c r="AY282">
        <v>3.6954022988999999</v>
      </c>
      <c r="AZ282">
        <v>3.7627118643999999</v>
      </c>
      <c r="BA282">
        <v>3.6306818181999998</v>
      </c>
      <c r="BB282">
        <v>3.5344827585999998</v>
      </c>
      <c r="BC282">
        <v>3.2967033E-2</v>
      </c>
      <c r="BD282">
        <v>1.0989011E-2</v>
      </c>
      <c r="BE282">
        <v>2.74725275E-2</v>
      </c>
      <c r="BF282">
        <v>4.3956044E-2</v>
      </c>
      <c r="BG282">
        <v>4.9450549500000003E-2</v>
      </c>
      <c r="BH282">
        <v>4.9450549500000003E-2</v>
      </c>
      <c r="BI282">
        <v>3.2967033E-2</v>
      </c>
      <c r="BJ282">
        <v>4.3956044E-2</v>
      </c>
      <c r="BK282">
        <v>6.5934065900000005E-2</v>
      </c>
      <c r="BL282">
        <v>4.9450549500000003E-2</v>
      </c>
      <c r="BM282">
        <v>5.4945054899999998E-2</v>
      </c>
      <c r="BN282">
        <v>6.5934065900000005E-2</v>
      </c>
      <c r="BO282">
        <v>3.7348066298</v>
      </c>
      <c r="BP282">
        <v>3.7401129944</v>
      </c>
      <c r="BQ282">
        <v>3.5865921788000001</v>
      </c>
      <c r="BR282">
        <v>3.6158192090000001</v>
      </c>
      <c r="BS282">
        <v>3.5674157303</v>
      </c>
      <c r="BT282">
        <v>3.5561797753</v>
      </c>
      <c r="BU282">
        <v>9.8901098899999998E-2</v>
      </c>
      <c r="BV282">
        <v>0.13186813189999999</v>
      </c>
      <c r="BW282">
        <v>0.1923076923</v>
      </c>
      <c r="BX282">
        <v>0.14285714290000001</v>
      </c>
      <c r="BY282">
        <v>0.16483516479999999</v>
      </c>
      <c r="BZ282">
        <v>0.1538461538</v>
      </c>
      <c r="CA282">
        <v>5.4945055E-3</v>
      </c>
      <c r="CB282">
        <v>2.74725275E-2</v>
      </c>
      <c r="CC282">
        <v>1.64835165E-2</v>
      </c>
      <c r="CD282">
        <v>2.74725275E-2</v>
      </c>
      <c r="CE282">
        <v>2.1978022E-2</v>
      </c>
      <c r="CF282">
        <v>2.1978022E-2</v>
      </c>
      <c r="CG282">
        <v>0.82967032969999999</v>
      </c>
      <c r="CH282">
        <v>0.78571428570000001</v>
      </c>
      <c r="CI282">
        <v>0.69780219779999997</v>
      </c>
      <c r="CJ282">
        <v>0.73626373629999997</v>
      </c>
      <c r="CK282">
        <v>0.70879120880000002</v>
      </c>
      <c r="CL282">
        <v>0.70879120880000002</v>
      </c>
      <c r="CM282">
        <v>0.20329670329999999</v>
      </c>
      <c r="CN282">
        <v>1.0989011E-2</v>
      </c>
      <c r="CO282">
        <v>1.0989011E-2</v>
      </c>
      <c r="CP282">
        <v>1.64835165E-2</v>
      </c>
      <c r="CQ282">
        <v>1.64835165E-2</v>
      </c>
      <c r="CR282">
        <v>3.2967033E-2</v>
      </c>
      <c r="CS282">
        <v>0</v>
      </c>
      <c r="CT282">
        <v>1.64835165E-2</v>
      </c>
      <c r="CU282">
        <v>9.3406593400000001E-2</v>
      </c>
      <c r="CV282">
        <v>2.74725275E-2</v>
      </c>
      <c r="CW282">
        <v>3.2967033E-2</v>
      </c>
      <c r="CX282">
        <v>5.4945054899999998E-2</v>
      </c>
      <c r="CY282">
        <v>4.9450549500000003E-2</v>
      </c>
      <c r="CZ282">
        <v>6.5934065900000005E-2</v>
      </c>
      <c r="DA282">
        <v>4.3956044E-2</v>
      </c>
      <c r="DB282">
        <v>4.9450549500000003E-2</v>
      </c>
      <c r="DC282">
        <v>0.1923076923</v>
      </c>
      <c r="DD282">
        <v>0.12637362639999999</v>
      </c>
      <c r="DE282">
        <v>0.13186813189999999</v>
      </c>
      <c r="DF282">
        <v>0.14285714290000001</v>
      </c>
      <c r="DG282">
        <v>0.21428571430000001</v>
      </c>
      <c r="DH282">
        <v>0.29120879119999998</v>
      </c>
      <c r="DI282">
        <v>0.20879120879999999</v>
      </c>
      <c r="DJ282">
        <v>0.18131868130000001</v>
      </c>
      <c r="DK282">
        <v>0.49450549449999998</v>
      </c>
      <c r="DL282">
        <v>0.79670329669999995</v>
      </c>
      <c r="DM282">
        <v>0.7692307692</v>
      </c>
      <c r="DN282">
        <v>0.73626373629999997</v>
      </c>
      <c r="DO282">
        <v>0.67582417579999998</v>
      </c>
      <c r="DP282">
        <v>0.58791208790000005</v>
      </c>
      <c r="DQ282">
        <v>0.70879120880000002</v>
      </c>
      <c r="DR282">
        <v>0.70879120880000002</v>
      </c>
      <c r="DS282">
        <v>1.64835165E-2</v>
      </c>
      <c r="DT282">
        <v>3.8461538500000003E-2</v>
      </c>
      <c r="DU282">
        <v>5.4945054899999998E-2</v>
      </c>
      <c r="DV282">
        <v>4.9450549500000003E-2</v>
      </c>
      <c r="DW282">
        <v>4.3956044E-2</v>
      </c>
      <c r="DX282">
        <v>2.1978022E-2</v>
      </c>
      <c r="DY282">
        <v>3.8461538500000003E-2</v>
      </c>
      <c r="DZ282">
        <v>4.3956044E-2</v>
      </c>
      <c r="EA282">
        <v>2.9944134078000002</v>
      </c>
      <c r="EB282">
        <v>3.7771428570999999</v>
      </c>
      <c r="EC282">
        <v>3.7558139535000001</v>
      </c>
      <c r="ED282">
        <v>3.6820809249000002</v>
      </c>
      <c r="EE282">
        <v>3.6206896552000001</v>
      </c>
      <c r="EF282">
        <v>3.4662921348000002</v>
      </c>
      <c r="EG282">
        <v>3.6914285713999999</v>
      </c>
      <c r="EH282">
        <v>3.6551724137999999</v>
      </c>
      <c r="EI282">
        <v>0</v>
      </c>
      <c r="EJ282">
        <v>5.4945055E-3</v>
      </c>
      <c r="EK282">
        <v>3.8461538500000003E-2</v>
      </c>
      <c r="EL282">
        <v>1.0989011E-2</v>
      </c>
      <c r="EM282">
        <v>3.2967033E-2</v>
      </c>
      <c r="EN282">
        <v>1.0989011E-2</v>
      </c>
      <c r="EO282">
        <v>6.0439560400000002E-2</v>
      </c>
      <c r="EP282">
        <v>9.3406593400000001E-2</v>
      </c>
      <c r="EQ282">
        <v>0.1098901099</v>
      </c>
      <c r="ER282">
        <v>0.56043956039999998</v>
      </c>
      <c r="ES282">
        <v>7.6923076899999998E-2</v>
      </c>
      <c r="ET282">
        <v>0</v>
      </c>
      <c r="EU282">
        <v>5.4945055E-3</v>
      </c>
      <c r="EV282">
        <v>0</v>
      </c>
      <c r="EW282">
        <v>3.8461538500000003E-2</v>
      </c>
      <c r="EX282">
        <v>0</v>
      </c>
      <c r="EY282">
        <v>0.21978021980000001</v>
      </c>
      <c r="EZ282">
        <v>0.18131868130000001</v>
      </c>
      <c r="FA282">
        <v>0.24725274729999999</v>
      </c>
      <c r="FB282">
        <v>0.22527472530000001</v>
      </c>
      <c r="FC282">
        <v>0.1923076923</v>
      </c>
      <c r="FD282">
        <v>0.65934065929999996</v>
      </c>
      <c r="FE282">
        <v>0.64285714289999996</v>
      </c>
      <c r="FF282">
        <v>0.60989010990000003</v>
      </c>
      <c r="FG282">
        <v>0.59340659340000002</v>
      </c>
      <c r="FH282">
        <v>0.72527472530000003</v>
      </c>
      <c r="FI282">
        <v>8.2417582399999995E-2</v>
      </c>
      <c r="FJ282">
        <v>0.13186813189999999</v>
      </c>
      <c r="FK282">
        <v>8.7912087900000005E-2</v>
      </c>
      <c r="FL282">
        <v>7.6923076899999998E-2</v>
      </c>
      <c r="FM282">
        <v>4.3956044E-2</v>
      </c>
      <c r="FN282">
        <v>5.4945055E-3</v>
      </c>
      <c r="FO282">
        <v>1.0989011E-2</v>
      </c>
      <c r="FP282">
        <v>1.0989011E-2</v>
      </c>
      <c r="FQ282">
        <v>5.4945055E-3</v>
      </c>
      <c r="FR282">
        <v>5.4945055E-3</v>
      </c>
      <c r="FS282">
        <v>3.2967033E-2</v>
      </c>
      <c r="FT282">
        <v>2.74725275E-2</v>
      </c>
      <c r="FU282">
        <v>4.3956044E-2</v>
      </c>
      <c r="FV282">
        <v>6.0439560400000002E-2</v>
      </c>
      <c r="FW282">
        <v>3.2967033E-2</v>
      </c>
      <c r="FX282">
        <v>3.2967033E-2</v>
      </c>
      <c r="FY282">
        <v>5.4945055E-3</v>
      </c>
      <c r="FZ282">
        <v>0</v>
      </c>
      <c r="GA282">
        <v>2.1978022E-2</v>
      </c>
      <c r="GB282">
        <v>2.1978022E-2</v>
      </c>
      <c r="GC282">
        <v>2.1978022E-2</v>
      </c>
      <c r="GD282">
        <v>0.1208791209</v>
      </c>
      <c r="GE282">
        <v>7.1428571400000002E-2</v>
      </c>
      <c r="GF282">
        <v>6.5934065900000005E-2</v>
      </c>
      <c r="GG282">
        <v>8.2417582399999995E-2</v>
      </c>
      <c r="GH282">
        <v>8.7912087900000005E-2</v>
      </c>
      <c r="GI282">
        <v>9.3406593400000001E-2</v>
      </c>
      <c r="GJ282">
        <v>3.2737430168000001</v>
      </c>
      <c r="GK282">
        <v>3.5454545455000002</v>
      </c>
      <c r="GL282">
        <v>3.5649717513999999</v>
      </c>
      <c r="GM282">
        <v>3.4545454544999998</v>
      </c>
      <c r="GN282">
        <v>3.4261363636</v>
      </c>
      <c r="GO282">
        <v>3.4632768361999999</v>
      </c>
      <c r="GP282">
        <v>0.37362637360000001</v>
      </c>
      <c r="GQ282">
        <v>0.28021978019999999</v>
      </c>
      <c r="GR282">
        <v>0.29120879119999998</v>
      </c>
      <c r="GS282">
        <v>0.29670329670000001</v>
      </c>
      <c r="GT282">
        <v>0.31318681320000002</v>
      </c>
      <c r="GU282">
        <v>0.2692307692</v>
      </c>
      <c r="GV282">
        <v>1.64835165E-2</v>
      </c>
      <c r="GW282">
        <v>3.2967033E-2</v>
      </c>
      <c r="GX282">
        <v>2.74725275E-2</v>
      </c>
      <c r="GY282">
        <v>3.2967033E-2</v>
      </c>
      <c r="GZ282">
        <v>3.2967033E-2</v>
      </c>
      <c r="HA282">
        <v>2.74725275E-2</v>
      </c>
      <c r="HB282">
        <v>0.45604395599999997</v>
      </c>
      <c r="HC282">
        <v>0.60989010990000003</v>
      </c>
      <c r="HD282">
        <v>0.6153846154</v>
      </c>
      <c r="HE282">
        <v>0.56593406589999995</v>
      </c>
      <c r="HF282">
        <v>0.54395604399999997</v>
      </c>
      <c r="HG282">
        <v>0.58791208790000005</v>
      </c>
      <c r="HH282" t="s">
        <v>1121</v>
      </c>
      <c r="HI282">
        <v>73</v>
      </c>
      <c r="HJ282">
        <v>182</v>
      </c>
      <c r="HK282">
        <v>298</v>
      </c>
      <c r="HL282" t="s">
        <v>221</v>
      </c>
      <c r="HM282">
        <v>407</v>
      </c>
      <c r="HN282">
        <v>4</v>
      </c>
    </row>
    <row r="283" spans="1:222" x14ac:dyDescent="0.25">
      <c r="A283">
        <v>609887</v>
      </c>
      <c r="B283" t="s">
        <v>226</v>
      </c>
      <c r="D283" t="s">
        <v>69</v>
      </c>
      <c r="E283" t="s">
        <v>45</v>
      </c>
      <c r="M283" t="s">
        <v>38</v>
      </c>
      <c r="N283">
        <v>15.026833631000001</v>
      </c>
      <c r="O283">
        <v>56</v>
      </c>
      <c r="P283">
        <v>56</v>
      </c>
      <c r="Q283">
        <v>0</v>
      </c>
      <c r="R283">
        <v>55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1.7857142900000001E-2</v>
      </c>
      <c r="AI283">
        <v>0.1071428571</v>
      </c>
      <c r="AJ283">
        <v>0.1071428571</v>
      </c>
      <c r="AK283">
        <v>0.1071428571</v>
      </c>
      <c r="AL283">
        <v>0.1071428571</v>
      </c>
      <c r="AM283">
        <v>0.25</v>
      </c>
      <c r="AN283">
        <v>0</v>
      </c>
      <c r="AO283">
        <v>0</v>
      </c>
      <c r="AP283">
        <v>0</v>
      </c>
      <c r="AQ283">
        <v>0</v>
      </c>
      <c r="AR283">
        <v>1.7857142900000001E-2</v>
      </c>
      <c r="AS283">
        <v>0.89285714289999996</v>
      </c>
      <c r="AT283">
        <v>0.89285714289999996</v>
      </c>
      <c r="AU283">
        <v>0.89285714289999996</v>
      </c>
      <c r="AV283">
        <v>0.89285714289999996</v>
      </c>
      <c r="AW283">
        <v>0.71428571429999999</v>
      </c>
      <c r="AX283">
        <v>3.8928571429000001</v>
      </c>
      <c r="AY283">
        <v>3.8928571429000001</v>
      </c>
      <c r="AZ283">
        <v>3.8928571429000001</v>
      </c>
      <c r="BA283">
        <v>3.8928571429000001</v>
      </c>
      <c r="BB283">
        <v>3.7090909090999999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3.9642857142999999</v>
      </c>
      <c r="BP283">
        <v>3.9821428570999999</v>
      </c>
      <c r="BQ283">
        <v>3.9272727273000001</v>
      </c>
      <c r="BR283">
        <v>3.8888888889</v>
      </c>
      <c r="BS283">
        <v>3.9454545455000001</v>
      </c>
      <c r="BT283">
        <v>3.9464285713999998</v>
      </c>
      <c r="BU283">
        <v>3.5714285700000001E-2</v>
      </c>
      <c r="BV283">
        <v>1.7857142900000001E-2</v>
      </c>
      <c r="BW283">
        <v>7.1428571400000002E-2</v>
      </c>
      <c r="BX283">
        <v>0.1071428571</v>
      </c>
      <c r="BY283">
        <v>5.3571428599999998E-2</v>
      </c>
      <c r="BZ283">
        <v>5.3571428599999998E-2</v>
      </c>
      <c r="CA283">
        <v>0</v>
      </c>
      <c r="CB283">
        <v>0</v>
      </c>
      <c r="CC283">
        <v>1.7857142900000001E-2</v>
      </c>
      <c r="CD283">
        <v>3.5714285700000001E-2</v>
      </c>
      <c r="CE283">
        <v>1.7857142900000001E-2</v>
      </c>
      <c r="CF283">
        <v>0</v>
      </c>
      <c r="CG283">
        <v>0.96428571429999999</v>
      </c>
      <c r="CH283">
        <v>0.98214285710000004</v>
      </c>
      <c r="CI283">
        <v>0.91071428570000001</v>
      </c>
      <c r="CJ283">
        <v>0.85714285710000004</v>
      </c>
      <c r="CK283">
        <v>0.92857142859999997</v>
      </c>
      <c r="CL283">
        <v>0.94642857140000003</v>
      </c>
      <c r="CM283">
        <v>0.1071428571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5.3571428599999998E-2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0.26785714290000001</v>
      </c>
      <c r="DD283">
        <v>3.5714285700000001E-2</v>
      </c>
      <c r="DE283">
        <v>3.5714285700000001E-2</v>
      </c>
      <c r="DF283">
        <v>1.7857142900000001E-2</v>
      </c>
      <c r="DG283">
        <v>0.1071428571</v>
      </c>
      <c r="DH283">
        <v>7.1428571400000002E-2</v>
      </c>
      <c r="DI283">
        <v>5.3571428599999998E-2</v>
      </c>
      <c r="DJ283">
        <v>7.1428571400000002E-2</v>
      </c>
      <c r="DK283">
        <v>0.57142857140000003</v>
      </c>
      <c r="DL283">
        <v>0.96428571429999999</v>
      </c>
      <c r="DM283">
        <v>0.94642857140000003</v>
      </c>
      <c r="DN283">
        <v>0.96428571429999999</v>
      </c>
      <c r="DO283">
        <v>0.875</v>
      </c>
      <c r="DP283">
        <v>0.91071428570000001</v>
      </c>
      <c r="DQ283">
        <v>0.94642857140000003</v>
      </c>
      <c r="DR283">
        <v>0.91071428570000001</v>
      </c>
      <c r="DS283">
        <v>0</v>
      </c>
      <c r="DT283">
        <v>0</v>
      </c>
      <c r="DU283">
        <v>1.7857142900000001E-2</v>
      </c>
      <c r="DV283">
        <v>1.7857142900000001E-2</v>
      </c>
      <c r="DW283">
        <v>1.7857142900000001E-2</v>
      </c>
      <c r="DX283">
        <v>1.7857142900000001E-2</v>
      </c>
      <c r="DY283">
        <v>0</v>
      </c>
      <c r="DZ283">
        <v>1.7857142900000001E-2</v>
      </c>
      <c r="EA283">
        <v>3.3035714286000002</v>
      </c>
      <c r="EB283">
        <v>3.9642857142999999</v>
      </c>
      <c r="EC283">
        <v>3.9636363636</v>
      </c>
      <c r="ED283">
        <v>3.9818181818</v>
      </c>
      <c r="EE283">
        <v>3.8909090909000001</v>
      </c>
      <c r="EF283">
        <v>3.9272727273000001</v>
      </c>
      <c r="EG283">
        <v>3.9464285713999998</v>
      </c>
      <c r="EH283">
        <v>3.9272727273000001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1.7857142900000001E-2</v>
      </c>
      <c r="EP283">
        <v>7.1428571400000002E-2</v>
      </c>
      <c r="EQ283">
        <v>5.3571428599999998E-2</v>
      </c>
      <c r="ER283">
        <v>0.80357142859999997</v>
      </c>
      <c r="ES283">
        <v>5.3571428599999998E-2</v>
      </c>
      <c r="ET283">
        <v>0</v>
      </c>
      <c r="EU283">
        <v>0</v>
      </c>
      <c r="EV283">
        <v>0</v>
      </c>
      <c r="EW283">
        <v>1.7857142900000001E-2</v>
      </c>
      <c r="EX283">
        <v>0</v>
      </c>
      <c r="EY283">
        <v>5.3571428599999998E-2</v>
      </c>
      <c r="EZ283">
        <v>7.1428571400000002E-2</v>
      </c>
      <c r="FA283">
        <v>0.1071428571</v>
      </c>
      <c r="FB283">
        <v>0.16071428569999999</v>
      </c>
      <c r="FC283">
        <v>3.5714285700000001E-2</v>
      </c>
      <c r="FD283">
        <v>0.92857142859999997</v>
      </c>
      <c r="FE283">
        <v>0.92857142859999997</v>
      </c>
      <c r="FF283">
        <v>0.89285714289999996</v>
      </c>
      <c r="FG283">
        <v>0.76785714289999996</v>
      </c>
      <c r="FH283">
        <v>0.96428571429999999</v>
      </c>
      <c r="FI283">
        <v>1.7857142900000001E-2</v>
      </c>
      <c r="FJ283">
        <v>0</v>
      </c>
      <c r="FK283">
        <v>0</v>
      </c>
      <c r="FL283">
        <v>5.3571428599999998E-2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1.7857142900000001E-2</v>
      </c>
      <c r="FY283">
        <v>0</v>
      </c>
      <c r="FZ283">
        <v>0</v>
      </c>
      <c r="GA283">
        <v>0</v>
      </c>
      <c r="GB283">
        <v>1.7857142900000001E-2</v>
      </c>
      <c r="GC283">
        <v>1.7857142900000001E-2</v>
      </c>
      <c r="GD283">
        <v>8.9285714299999999E-2</v>
      </c>
      <c r="GE283">
        <v>7.1428571400000002E-2</v>
      </c>
      <c r="GF283">
        <v>1.7857142900000001E-2</v>
      </c>
      <c r="GG283">
        <v>5.3571428599999998E-2</v>
      </c>
      <c r="GH283">
        <v>0.1071428571</v>
      </c>
      <c r="GI283">
        <v>0.14285714290000001</v>
      </c>
      <c r="GJ283">
        <v>3.3818181817999999</v>
      </c>
      <c r="GK283">
        <v>3.625</v>
      </c>
      <c r="GL283">
        <v>3.7857142857000001</v>
      </c>
      <c r="GM283">
        <v>3.6964285713999998</v>
      </c>
      <c r="GN283">
        <v>3.5454545455000002</v>
      </c>
      <c r="GO283">
        <v>3.4821428570999999</v>
      </c>
      <c r="GP283">
        <v>0.375</v>
      </c>
      <c r="GQ283">
        <v>0.23214285709999999</v>
      </c>
      <c r="GR283">
        <v>0.1785714286</v>
      </c>
      <c r="GS283">
        <v>0.1964285714</v>
      </c>
      <c r="GT283">
        <v>0.1785714286</v>
      </c>
      <c r="GU283">
        <v>0.1785714286</v>
      </c>
      <c r="GV283">
        <v>1.7857142900000001E-2</v>
      </c>
      <c r="GW283">
        <v>0</v>
      </c>
      <c r="GX283">
        <v>0</v>
      </c>
      <c r="GY283">
        <v>0</v>
      </c>
      <c r="GZ283">
        <v>1.7857142900000001E-2</v>
      </c>
      <c r="HA283">
        <v>0</v>
      </c>
      <c r="HB283">
        <v>0.5</v>
      </c>
      <c r="HC283">
        <v>0.69642857140000003</v>
      </c>
      <c r="HD283">
        <v>0.80357142859999997</v>
      </c>
      <c r="HE283">
        <v>0.75</v>
      </c>
      <c r="HF283">
        <v>0.67857142859999997</v>
      </c>
      <c r="HG283">
        <v>0.66071428570000001</v>
      </c>
      <c r="HH283" t="s">
        <v>1122</v>
      </c>
      <c r="HJ283">
        <v>56</v>
      </c>
      <c r="HK283">
        <v>84</v>
      </c>
      <c r="HL283" t="s">
        <v>226</v>
      </c>
      <c r="HM283">
        <v>559</v>
      </c>
      <c r="HN283">
        <v>0</v>
      </c>
    </row>
    <row r="284" spans="1:222" x14ac:dyDescent="0.25">
      <c r="A284">
        <v>609891</v>
      </c>
      <c r="B284" t="s">
        <v>227</v>
      </c>
      <c r="C284" t="s">
        <v>38</v>
      </c>
      <c r="D284" t="s">
        <v>90</v>
      </c>
      <c r="E284" s="151">
        <v>0.42</v>
      </c>
      <c r="F284">
        <v>55</v>
      </c>
      <c r="G284" t="s">
        <v>40</v>
      </c>
      <c r="H284">
        <v>61</v>
      </c>
      <c r="I284" t="s">
        <v>39</v>
      </c>
      <c r="J284">
        <v>39</v>
      </c>
      <c r="K284" t="s">
        <v>49</v>
      </c>
      <c r="L284">
        <v>6.82</v>
      </c>
      <c r="M284" t="s">
        <v>38</v>
      </c>
      <c r="N284">
        <v>42.142857143000001</v>
      </c>
      <c r="O284">
        <v>72</v>
      </c>
      <c r="P284">
        <v>72</v>
      </c>
      <c r="Q284">
        <v>0</v>
      </c>
      <c r="R284">
        <v>69</v>
      </c>
      <c r="S284">
        <v>1</v>
      </c>
      <c r="T284">
        <v>0</v>
      </c>
      <c r="U284">
        <v>0</v>
      </c>
      <c r="V284">
        <v>0</v>
      </c>
      <c r="W284">
        <v>1</v>
      </c>
      <c r="X284">
        <v>1</v>
      </c>
      <c r="Y284">
        <v>1.38888889E-2</v>
      </c>
      <c r="Z284">
        <v>0</v>
      </c>
      <c r="AA284">
        <v>1.38888889E-2</v>
      </c>
      <c r="AB284">
        <v>2.77777778E-2</v>
      </c>
      <c r="AC284">
        <v>8.3333333300000006E-2</v>
      </c>
      <c r="AD284">
        <v>9.72222222E-2</v>
      </c>
      <c r="AE284">
        <v>8.3333333300000006E-2</v>
      </c>
      <c r="AF284">
        <v>4.16666667E-2</v>
      </c>
      <c r="AG284">
        <v>6.9444444399999999E-2</v>
      </c>
      <c r="AH284">
        <v>0.125</v>
      </c>
      <c r="AI284">
        <v>0.20833333330000001</v>
      </c>
      <c r="AJ284">
        <v>0.30555555559999997</v>
      </c>
      <c r="AK284">
        <v>0.25</v>
      </c>
      <c r="AL284">
        <v>0.30555555559999997</v>
      </c>
      <c r="AM284">
        <v>0.22222222220000001</v>
      </c>
      <c r="AN284">
        <v>0</v>
      </c>
      <c r="AO284">
        <v>4.16666667E-2</v>
      </c>
      <c r="AP284">
        <v>1.38888889E-2</v>
      </c>
      <c r="AQ284">
        <v>1.38888889E-2</v>
      </c>
      <c r="AR284">
        <v>2.77777778E-2</v>
      </c>
      <c r="AS284">
        <v>0.68055555560000003</v>
      </c>
      <c r="AT284">
        <v>0.56944444439999997</v>
      </c>
      <c r="AU284">
        <v>0.68055555560000003</v>
      </c>
      <c r="AV284">
        <v>0.58333333330000003</v>
      </c>
      <c r="AW284">
        <v>0.54166666669999997</v>
      </c>
      <c r="AX284">
        <v>3.5555555555999998</v>
      </c>
      <c r="AY284">
        <v>3.5072463768</v>
      </c>
      <c r="AZ284">
        <v>3.6197183099000001</v>
      </c>
      <c r="BA284">
        <v>3.4647887324000002</v>
      </c>
      <c r="BB284">
        <v>3.2571428570999998</v>
      </c>
      <c r="BC284">
        <v>0</v>
      </c>
      <c r="BD284">
        <v>0</v>
      </c>
      <c r="BE284">
        <v>1.38888889E-2</v>
      </c>
      <c r="BF284">
        <v>0</v>
      </c>
      <c r="BG284">
        <v>4.16666667E-2</v>
      </c>
      <c r="BH284">
        <v>1.38888889E-2</v>
      </c>
      <c r="BI284">
        <v>1.38888889E-2</v>
      </c>
      <c r="BJ284">
        <v>5.5555555600000001E-2</v>
      </c>
      <c r="BK284">
        <v>4.16666667E-2</v>
      </c>
      <c r="BL284">
        <v>6.9444444399999999E-2</v>
      </c>
      <c r="BM284">
        <v>5.5555555600000001E-2</v>
      </c>
      <c r="BN284">
        <v>8.3333333300000006E-2</v>
      </c>
      <c r="BO284">
        <v>3.8428571428999998</v>
      </c>
      <c r="BP284">
        <v>3.7428571429000002</v>
      </c>
      <c r="BQ284">
        <v>3.5714285713999998</v>
      </c>
      <c r="BR284">
        <v>3.6086956522000002</v>
      </c>
      <c r="BS284">
        <v>3.5285714285999998</v>
      </c>
      <c r="BT284">
        <v>3.5571428571000001</v>
      </c>
      <c r="BU284">
        <v>0.125</v>
      </c>
      <c r="BV284">
        <v>0.13888888890000001</v>
      </c>
      <c r="BW284">
        <v>0.29166666670000002</v>
      </c>
      <c r="BX284">
        <v>0.23611111109999999</v>
      </c>
      <c r="BY284">
        <v>0.22222222220000001</v>
      </c>
      <c r="BZ284">
        <v>0.22222222220000001</v>
      </c>
      <c r="CA284">
        <v>2.77777778E-2</v>
      </c>
      <c r="CB284">
        <v>2.77777778E-2</v>
      </c>
      <c r="CC284">
        <v>2.77777778E-2</v>
      </c>
      <c r="CD284">
        <v>4.16666667E-2</v>
      </c>
      <c r="CE284">
        <v>2.77777778E-2</v>
      </c>
      <c r="CF284">
        <v>2.77777778E-2</v>
      </c>
      <c r="CG284">
        <v>0.83333333330000003</v>
      </c>
      <c r="CH284">
        <v>0.77777777780000001</v>
      </c>
      <c r="CI284">
        <v>0.625</v>
      </c>
      <c r="CJ284">
        <v>0.65277777780000001</v>
      </c>
      <c r="CK284">
        <v>0.65277777780000001</v>
      </c>
      <c r="CL284">
        <v>0.65277777780000001</v>
      </c>
      <c r="CM284">
        <v>5.5555555600000001E-2</v>
      </c>
      <c r="CN284">
        <v>0</v>
      </c>
      <c r="CO284">
        <v>0</v>
      </c>
      <c r="CP284">
        <v>1.38888889E-2</v>
      </c>
      <c r="CQ284">
        <v>2.77777778E-2</v>
      </c>
      <c r="CR284">
        <v>5.5555555600000001E-2</v>
      </c>
      <c r="CS284">
        <v>1.38888889E-2</v>
      </c>
      <c r="CT284">
        <v>2.77777778E-2</v>
      </c>
      <c r="CU284">
        <v>0.26388888890000001</v>
      </c>
      <c r="CV284">
        <v>4.16666667E-2</v>
      </c>
      <c r="CW284">
        <v>4.16666667E-2</v>
      </c>
      <c r="CX284">
        <v>6.9444444399999999E-2</v>
      </c>
      <c r="CY284">
        <v>9.72222222E-2</v>
      </c>
      <c r="CZ284">
        <v>6.9444444399999999E-2</v>
      </c>
      <c r="DA284">
        <v>6.9444444399999999E-2</v>
      </c>
      <c r="DB284">
        <v>5.5555555600000001E-2</v>
      </c>
      <c r="DC284">
        <v>0.31944444440000003</v>
      </c>
      <c r="DD284">
        <v>0.27777777780000001</v>
      </c>
      <c r="DE284">
        <v>0.33333333329999998</v>
      </c>
      <c r="DF284">
        <v>0.31944444440000003</v>
      </c>
      <c r="DG284">
        <v>0.36111111109999999</v>
      </c>
      <c r="DH284">
        <v>0.40277777780000001</v>
      </c>
      <c r="DI284">
        <v>0.27777777780000001</v>
      </c>
      <c r="DJ284">
        <v>0.27777777780000001</v>
      </c>
      <c r="DK284">
        <v>0.27777777780000001</v>
      </c>
      <c r="DL284">
        <v>0.58333333330000003</v>
      </c>
      <c r="DM284">
        <v>0.55555555560000003</v>
      </c>
      <c r="DN284">
        <v>0.5</v>
      </c>
      <c r="DO284">
        <v>0.43055555559999997</v>
      </c>
      <c r="DP284">
        <v>0.40277777780000001</v>
      </c>
      <c r="DQ284">
        <v>0.56944444439999997</v>
      </c>
      <c r="DR284">
        <v>0.56944444439999997</v>
      </c>
      <c r="DS284">
        <v>8.3333333300000006E-2</v>
      </c>
      <c r="DT284">
        <v>9.72222222E-2</v>
      </c>
      <c r="DU284">
        <v>6.9444444399999999E-2</v>
      </c>
      <c r="DV284">
        <v>9.72222222E-2</v>
      </c>
      <c r="DW284">
        <v>8.3333333300000006E-2</v>
      </c>
      <c r="DX284">
        <v>6.9444444399999999E-2</v>
      </c>
      <c r="DY284">
        <v>6.9444444399999999E-2</v>
      </c>
      <c r="DZ284">
        <v>6.9444444399999999E-2</v>
      </c>
      <c r="EA284">
        <v>2.8939393939000002</v>
      </c>
      <c r="EB284">
        <v>3.6</v>
      </c>
      <c r="EC284">
        <v>3.5522388060000001</v>
      </c>
      <c r="ED284">
        <v>3.4461538462000001</v>
      </c>
      <c r="EE284">
        <v>3.3030303029999999</v>
      </c>
      <c r="EF284">
        <v>3.2388059701</v>
      </c>
      <c r="EG284">
        <v>3.5074626865999998</v>
      </c>
      <c r="EH284">
        <v>3.4925373134000002</v>
      </c>
      <c r="EI284">
        <v>6.9444444399999999E-2</v>
      </c>
      <c r="EJ284">
        <v>4.16666667E-2</v>
      </c>
      <c r="EK284">
        <v>4.16666667E-2</v>
      </c>
      <c r="EL284">
        <v>1.38888889E-2</v>
      </c>
      <c r="EM284">
        <v>5.5555555600000001E-2</v>
      </c>
      <c r="EN284">
        <v>0.125</v>
      </c>
      <c r="EO284">
        <v>0.11111111110000001</v>
      </c>
      <c r="EP284">
        <v>0.1805555556</v>
      </c>
      <c r="EQ284">
        <v>6.9444444399999999E-2</v>
      </c>
      <c r="ER284">
        <v>0.1944444444</v>
      </c>
      <c r="ES284">
        <v>9.72222222E-2</v>
      </c>
      <c r="ET284">
        <v>8.3333333300000006E-2</v>
      </c>
      <c r="EU284">
        <v>8.3333333300000006E-2</v>
      </c>
      <c r="EV284">
        <v>0.11111111110000001</v>
      </c>
      <c r="EW284">
        <v>0.1805555556</v>
      </c>
      <c r="EX284">
        <v>0.125</v>
      </c>
      <c r="EY284">
        <v>0.25</v>
      </c>
      <c r="EZ284">
        <v>0.23611111109999999</v>
      </c>
      <c r="FA284">
        <v>0.20833333330000001</v>
      </c>
      <c r="FB284">
        <v>0.20833333330000001</v>
      </c>
      <c r="FC284">
        <v>0.30555555559999997</v>
      </c>
      <c r="FD284">
        <v>0.44444444440000003</v>
      </c>
      <c r="FE284">
        <v>0.43055555559999997</v>
      </c>
      <c r="FF284">
        <v>0.45833333329999998</v>
      </c>
      <c r="FG284">
        <v>0.40277777780000001</v>
      </c>
      <c r="FH284">
        <v>0.41666666670000002</v>
      </c>
      <c r="FI284">
        <v>9.72222222E-2</v>
      </c>
      <c r="FJ284">
        <v>0.11111111110000001</v>
      </c>
      <c r="FK284">
        <v>8.3333333300000006E-2</v>
      </c>
      <c r="FL284">
        <v>6.9444444399999999E-2</v>
      </c>
      <c r="FM284">
        <v>2.77777778E-2</v>
      </c>
      <c r="FN284">
        <v>2.77777778E-2</v>
      </c>
      <c r="FO284">
        <v>4.16666667E-2</v>
      </c>
      <c r="FP284">
        <v>2.77777778E-2</v>
      </c>
      <c r="FQ284">
        <v>5.5555555600000001E-2</v>
      </c>
      <c r="FR284">
        <v>2.77777778E-2</v>
      </c>
      <c r="FS284">
        <v>9.72222222E-2</v>
      </c>
      <c r="FT284">
        <v>9.72222222E-2</v>
      </c>
      <c r="FU284">
        <v>0.11111111110000001</v>
      </c>
      <c r="FV284">
        <v>8.3333333300000006E-2</v>
      </c>
      <c r="FW284">
        <v>9.72222222E-2</v>
      </c>
      <c r="FX284">
        <v>1.38888889E-2</v>
      </c>
      <c r="FY284">
        <v>1.38888889E-2</v>
      </c>
      <c r="FZ284">
        <v>2.77777778E-2</v>
      </c>
      <c r="GA284">
        <v>4.16666667E-2</v>
      </c>
      <c r="GB284">
        <v>1.38888889E-2</v>
      </c>
      <c r="GC284">
        <v>1.38888889E-2</v>
      </c>
      <c r="GD284">
        <v>0.22222222220000001</v>
      </c>
      <c r="GE284">
        <v>0.1944444444</v>
      </c>
      <c r="GF284">
        <v>0.125</v>
      </c>
      <c r="GG284">
        <v>0.13888888890000001</v>
      </c>
      <c r="GH284">
        <v>0.1805555556</v>
      </c>
      <c r="GI284">
        <v>0.15277777779999999</v>
      </c>
      <c r="GJ284">
        <v>3.1044776119000002</v>
      </c>
      <c r="GK284">
        <v>3.1492537313</v>
      </c>
      <c r="GL284">
        <v>3.2923076923000001</v>
      </c>
      <c r="GM284">
        <v>3.1791044776000001</v>
      </c>
      <c r="GN284">
        <v>3.2121212121</v>
      </c>
      <c r="GO284">
        <v>3.2985074626999999</v>
      </c>
      <c r="GP284">
        <v>0.34722222219999999</v>
      </c>
      <c r="GQ284">
        <v>0.36111111109999999</v>
      </c>
      <c r="GR284">
        <v>0.30555555559999997</v>
      </c>
      <c r="GS284">
        <v>0.36111111109999999</v>
      </c>
      <c r="GT284">
        <v>0.31944444440000003</v>
      </c>
      <c r="GU284">
        <v>0.30555555559999997</v>
      </c>
      <c r="GV284">
        <v>6.9444444399999999E-2</v>
      </c>
      <c r="GW284">
        <v>6.9444444399999999E-2</v>
      </c>
      <c r="GX284">
        <v>9.72222222E-2</v>
      </c>
      <c r="GY284">
        <v>6.9444444399999999E-2</v>
      </c>
      <c r="GZ284">
        <v>8.3333333300000006E-2</v>
      </c>
      <c r="HA284">
        <v>6.9444444399999999E-2</v>
      </c>
      <c r="HB284">
        <v>0.34722222219999999</v>
      </c>
      <c r="HC284">
        <v>0.36111111109999999</v>
      </c>
      <c r="HD284">
        <v>0.44444444440000003</v>
      </c>
      <c r="HE284">
        <v>0.38888888890000001</v>
      </c>
      <c r="HF284">
        <v>0.40277777780000001</v>
      </c>
      <c r="HG284">
        <v>0.45833333329999998</v>
      </c>
      <c r="HH284" t="s">
        <v>1123</v>
      </c>
      <c r="HI284">
        <v>42</v>
      </c>
      <c r="HJ284">
        <v>72</v>
      </c>
      <c r="HK284">
        <v>118</v>
      </c>
      <c r="HL284" t="s">
        <v>227</v>
      </c>
      <c r="HM284">
        <v>280</v>
      </c>
      <c r="HN284">
        <v>0</v>
      </c>
    </row>
    <row r="285" spans="1:222" x14ac:dyDescent="0.25">
      <c r="A285">
        <v>609893</v>
      </c>
      <c r="B285" t="s">
        <v>228</v>
      </c>
      <c r="D285" t="s">
        <v>67</v>
      </c>
      <c r="E285" t="s">
        <v>45</v>
      </c>
      <c r="M285" t="s">
        <v>38</v>
      </c>
      <c r="N285">
        <v>1.1111111111</v>
      </c>
      <c r="O285">
        <v>7</v>
      </c>
      <c r="P285">
        <v>7</v>
      </c>
      <c r="Q285">
        <v>3</v>
      </c>
      <c r="R285">
        <v>0</v>
      </c>
      <c r="S285">
        <v>0</v>
      </c>
      <c r="T285">
        <v>4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0.14285714290000001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0.14285714290000001</v>
      </c>
      <c r="AJ285">
        <v>0.14285714290000001</v>
      </c>
      <c r="AK285">
        <v>0.28571428570000001</v>
      </c>
      <c r="AL285">
        <v>0.28571428570000001</v>
      </c>
      <c r="AM285">
        <v>0.28571428570000001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0.85714285710000004</v>
      </c>
      <c r="AT285">
        <v>0.85714285710000004</v>
      </c>
      <c r="AU285">
        <v>0.71428571429999999</v>
      </c>
      <c r="AV285">
        <v>0.71428571429999999</v>
      </c>
      <c r="AW285">
        <v>0.57142857140000003</v>
      </c>
      <c r="AX285">
        <v>3.8571428570999999</v>
      </c>
      <c r="AY285">
        <v>3.8571428570999999</v>
      </c>
      <c r="AZ285">
        <v>3.7142857142999999</v>
      </c>
      <c r="BA285">
        <v>3.7142857142999999</v>
      </c>
      <c r="BB285">
        <v>3.2857142857000001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4</v>
      </c>
      <c r="BP285">
        <v>4</v>
      </c>
      <c r="BQ285">
        <v>3.7142857142999999</v>
      </c>
      <c r="BR285">
        <v>3.7142857142999999</v>
      </c>
      <c r="BS285">
        <v>3.7142857142999999</v>
      </c>
      <c r="BT285">
        <v>3.7142857142999999</v>
      </c>
      <c r="BU285">
        <v>0</v>
      </c>
      <c r="BV285">
        <v>0</v>
      </c>
      <c r="BW285">
        <v>0.28571428570000001</v>
      </c>
      <c r="BX285">
        <v>0.28571428570000001</v>
      </c>
      <c r="BY285">
        <v>0.28571428570000001</v>
      </c>
      <c r="BZ285">
        <v>0.28571428570000001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1</v>
      </c>
      <c r="CH285">
        <v>1</v>
      </c>
      <c r="CI285">
        <v>0.71428571429999999</v>
      </c>
      <c r="CJ285">
        <v>0.71428571429999999</v>
      </c>
      <c r="CK285">
        <v>0.71428571429999999</v>
      </c>
      <c r="CL285">
        <v>0.71428571429999999</v>
      </c>
      <c r="CM285">
        <v>0.14285714290000001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0.28571428570000001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0.14285714290000001</v>
      </c>
      <c r="DD285">
        <v>0.42857142860000003</v>
      </c>
      <c r="DE285">
        <v>0.42857142860000003</v>
      </c>
      <c r="DF285">
        <v>0.14285714290000001</v>
      </c>
      <c r="DG285">
        <v>0.14285714290000001</v>
      </c>
      <c r="DH285">
        <v>0.28571428570000001</v>
      </c>
      <c r="DI285">
        <v>0.14285714290000001</v>
      </c>
      <c r="DJ285">
        <v>0.14285714290000001</v>
      </c>
      <c r="DK285">
        <v>0.42857142860000003</v>
      </c>
      <c r="DL285">
        <v>0.57142857140000003</v>
      </c>
      <c r="DM285">
        <v>0.57142857140000003</v>
      </c>
      <c r="DN285">
        <v>0.85714285710000004</v>
      </c>
      <c r="DO285">
        <v>0.85714285710000004</v>
      </c>
      <c r="DP285">
        <v>0.71428571429999999</v>
      </c>
      <c r="DQ285">
        <v>0.85714285710000004</v>
      </c>
      <c r="DR285">
        <v>0.85714285710000004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2.8571428570999999</v>
      </c>
      <c r="EB285">
        <v>3.5714285713999998</v>
      </c>
      <c r="EC285">
        <v>3.5714285713999998</v>
      </c>
      <c r="ED285">
        <v>3.8571428570999999</v>
      </c>
      <c r="EE285">
        <v>3.8571428570999999</v>
      </c>
      <c r="EF285">
        <v>3.7142857142999999</v>
      </c>
      <c r="EG285">
        <v>3.8571428570999999</v>
      </c>
      <c r="EH285">
        <v>3.8571428570999999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0.14285714290000001</v>
      </c>
      <c r="ER285">
        <v>0.71428571429999999</v>
      </c>
      <c r="ES285">
        <v>0.14285714290000001</v>
      </c>
      <c r="ET285">
        <v>0.14285714290000001</v>
      </c>
      <c r="EU285">
        <v>0.14285714290000001</v>
      </c>
      <c r="EV285">
        <v>0.28571428570000001</v>
      </c>
      <c r="EW285">
        <v>0.14285714290000001</v>
      </c>
      <c r="EX285">
        <v>0</v>
      </c>
      <c r="EY285">
        <v>0</v>
      </c>
      <c r="EZ285">
        <v>0.14285714290000001</v>
      </c>
      <c r="FA285">
        <v>0</v>
      </c>
      <c r="FB285">
        <v>0</v>
      </c>
      <c r="FC285">
        <v>0</v>
      </c>
      <c r="FD285">
        <v>0.71428571429999999</v>
      </c>
      <c r="FE285">
        <v>0.57142857140000003</v>
      </c>
      <c r="FF285">
        <v>0.57142857140000003</v>
      </c>
      <c r="FG285">
        <v>0.57142857140000003</v>
      </c>
      <c r="FH285">
        <v>0.71428571429999999</v>
      </c>
      <c r="FI285">
        <v>0</v>
      </c>
      <c r="FJ285">
        <v>0</v>
      </c>
      <c r="FK285">
        <v>0</v>
      </c>
      <c r="FL285">
        <v>0</v>
      </c>
      <c r="FM285">
        <v>0.14285714290000001</v>
      </c>
      <c r="FN285">
        <v>0.14285714290000001</v>
      </c>
      <c r="FO285">
        <v>0.14285714290000001</v>
      </c>
      <c r="FP285">
        <v>0.14285714290000001</v>
      </c>
      <c r="FQ285">
        <v>0.28571428570000001</v>
      </c>
      <c r="FR285">
        <v>0.14285714290000001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0.28571428570000001</v>
      </c>
      <c r="GE285">
        <v>0</v>
      </c>
      <c r="GF285">
        <v>0.14285714290000001</v>
      </c>
      <c r="GG285">
        <v>0.14285714290000001</v>
      </c>
      <c r="GH285">
        <v>0.28571428570000001</v>
      </c>
      <c r="GI285">
        <v>0.14285714290000001</v>
      </c>
      <c r="GJ285">
        <v>3.2857142857000001</v>
      </c>
      <c r="GK285">
        <v>3.5714285713999998</v>
      </c>
      <c r="GL285">
        <v>3.4285714286000002</v>
      </c>
      <c r="GM285">
        <v>3.4285714286000002</v>
      </c>
      <c r="GN285">
        <v>3.2857142857000001</v>
      </c>
      <c r="GO285">
        <v>3.4285714286000002</v>
      </c>
      <c r="GP285">
        <v>0.14285714290000001</v>
      </c>
      <c r="GQ285">
        <v>0.42857142860000003</v>
      </c>
      <c r="GR285">
        <v>0.28571428570000001</v>
      </c>
      <c r="GS285">
        <v>0.28571428570000001</v>
      </c>
      <c r="GT285">
        <v>0.14285714290000001</v>
      </c>
      <c r="GU285">
        <v>0.28571428570000001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0.57142857140000003</v>
      </c>
      <c r="HC285">
        <v>0.57142857140000003</v>
      </c>
      <c r="HD285">
        <v>0.57142857140000003</v>
      </c>
      <c r="HE285">
        <v>0.57142857140000003</v>
      </c>
      <c r="HF285">
        <v>0.57142857140000003</v>
      </c>
      <c r="HG285">
        <v>0.57142857140000003</v>
      </c>
      <c r="HH285" t="s">
        <v>1124</v>
      </c>
      <c r="HJ285">
        <v>7</v>
      </c>
      <c r="HK285">
        <v>8</v>
      </c>
      <c r="HL285" t="s">
        <v>228</v>
      </c>
      <c r="HM285">
        <v>720</v>
      </c>
      <c r="HN285">
        <v>0</v>
      </c>
    </row>
    <row r="286" spans="1:222" x14ac:dyDescent="0.25">
      <c r="A286">
        <v>609894</v>
      </c>
      <c r="B286" t="s">
        <v>230</v>
      </c>
      <c r="D286" t="s">
        <v>90</v>
      </c>
      <c r="E286" t="s">
        <v>45</v>
      </c>
      <c r="M286" t="s">
        <v>38</v>
      </c>
      <c r="FD286"/>
      <c r="HH286" t="s">
        <v>1125</v>
      </c>
      <c r="HL286" t="s">
        <v>230</v>
      </c>
      <c r="HM286">
        <v>349</v>
      </c>
    </row>
    <row r="287" spans="1:222" x14ac:dyDescent="0.25">
      <c r="A287">
        <v>609895</v>
      </c>
      <c r="B287" t="s">
        <v>633</v>
      </c>
      <c r="C287" t="s">
        <v>38</v>
      </c>
      <c r="D287" t="s">
        <v>85</v>
      </c>
      <c r="E287" s="151">
        <v>0.61</v>
      </c>
      <c r="F287">
        <v>58</v>
      </c>
      <c r="G287" t="s">
        <v>40</v>
      </c>
      <c r="H287">
        <v>65</v>
      </c>
      <c r="I287" t="s">
        <v>39</v>
      </c>
      <c r="J287">
        <v>69</v>
      </c>
      <c r="K287" t="s">
        <v>39</v>
      </c>
      <c r="L287">
        <v>8.8699999999999992</v>
      </c>
      <c r="M287" t="s">
        <v>38</v>
      </c>
      <c r="N287">
        <v>60.4</v>
      </c>
      <c r="O287">
        <v>113</v>
      </c>
      <c r="P287">
        <v>113</v>
      </c>
      <c r="Q287">
        <v>0</v>
      </c>
      <c r="R287">
        <v>107</v>
      </c>
      <c r="S287">
        <v>0</v>
      </c>
      <c r="T287">
        <v>0</v>
      </c>
      <c r="U287">
        <v>0</v>
      </c>
      <c r="V287">
        <v>0</v>
      </c>
      <c r="W287">
        <v>4</v>
      </c>
      <c r="X287">
        <v>2</v>
      </c>
      <c r="Y287">
        <v>2.65486726E-2</v>
      </c>
      <c r="Z287">
        <v>0</v>
      </c>
      <c r="AA287">
        <v>8.8495575000000007E-3</v>
      </c>
      <c r="AB287">
        <v>2.65486726E-2</v>
      </c>
      <c r="AC287">
        <v>7.0796460199999994E-2</v>
      </c>
      <c r="AD287">
        <v>4.4247787599999998E-2</v>
      </c>
      <c r="AE287">
        <v>1.7699115000000001E-2</v>
      </c>
      <c r="AF287">
        <v>6.1946902700000001E-2</v>
      </c>
      <c r="AG287">
        <v>7.0796460199999994E-2</v>
      </c>
      <c r="AH287">
        <v>0.14159292039999999</v>
      </c>
      <c r="AI287">
        <v>0.2212389381</v>
      </c>
      <c r="AJ287">
        <v>0.26548672569999998</v>
      </c>
      <c r="AK287">
        <v>0.2212389381</v>
      </c>
      <c r="AL287">
        <v>0.3362831858</v>
      </c>
      <c r="AM287">
        <v>0.23893805309999999</v>
      </c>
      <c r="AN287">
        <v>0</v>
      </c>
      <c r="AO287">
        <v>0</v>
      </c>
      <c r="AP287">
        <v>1.7699115000000001E-2</v>
      </c>
      <c r="AQ287">
        <v>8.8495575000000007E-3</v>
      </c>
      <c r="AR287">
        <v>4.4247787599999998E-2</v>
      </c>
      <c r="AS287">
        <v>0.70796460179999998</v>
      </c>
      <c r="AT287">
        <v>0.71681415930000003</v>
      </c>
      <c r="AU287">
        <v>0.69026548669999999</v>
      </c>
      <c r="AV287">
        <v>0.5575221239</v>
      </c>
      <c r="AW287">
        <v>0.50442477880000003</v>
      </c>
      <c r="AX287">
        <v>3.610619469</v>
      </c>
      <c r="AY287">
        <v>3.6991150442</v>
      </c>
      <c r="AZ287">
        <v>3.6216216216000001</v>
      </c>
      <c r="BA287">
        <v>3.4375</v>
      </c>
      <c r="BB287">
        <v>3.2314814814999999</v>
      </c>
      <c r="BC287">
        <v>0</v>
      </c>
      <c r="BD287">
        <v>0</v>
      </c>
      <c r="BE287">
        <v>8.8495575000000007E-3</v>
      </c>
      <c r="BF287">
        <v>1.7699115000000001E-2</v>
      </c>
      <c r="BG287">
        <v>5.3097345099999999E-2</v>
      </c>
      <c r="BH287">
        <v>2.65486726E-2</v>
      </c>
      <c r="BI287">
        <v>8.8495575000000007E-3</v>
      </c>
      <c r="BJ287">
        <v>2.65486726E-2</v>
      </c>
      <c r="BK287">
        <v>3.5398230099999997E-2</v>
      </c>
      <c r="BL287">
        <v>7.0796460199999994E-2</v>
      </c>
      <c r="BM287">
        <v>0.10619469030000001</v>
      </c>
      <c r="BN287">
        <v>7.0796460199999994E-2</v>
      </c>
      <c r="BO287">
        <v>3.8761061947000002</v>
      </c>
      <c r="BP287">
        <v>3.8230088495999999</v>
      </c>
      <c r="BQ287">
        <v>3.6517857142999999</v>
      </c>
      <c r="BR287">
        <v>3.6272727272999998</v>
      </c>
      <c r="BS287">
        <v>3.4234234234000001</v>
      </c>
      <c r="BT287">
        <v>3.5446428570999999</v>
      </c>
      <c r="BU287">
        <v>0.10619469030000001</v>
      </c>
      <c r="BV287">
        <v>0.12389380530000001</v>
      </c>
      <c r="BW287">
        <v>0.24778761060000001</v>
      </c>
      <c r="BX287">
        <v>0.1681415929</v>
      </c>
      <c r="BY287">
        <v>0.19469026549999999</v>
      </c>
      <c r="BZ287">
        <v>0.2300884956</v>
      </c>
      <c r="CA287">
        <v>0</v>
      </c>
      <c r="CB287">
        <v>0</v>
      </c>
      <c r="CC287">
        <v>8.8495575000000007E-3</v>
      </c>
      <c r="CD287">
        <v>2.65486726E-2</v>
      </c>
      <c r="CE287">
        <v>1.7699115000000001E-2</v>
      </c>
      <c r="CF287">
        <v>8.8495575000000007E-3</v>
      </c>
      <c r="CG287">
        <v>0.8849557522</v>
      </c>
      <c r="CH287">
        <v>0.84955752210000002</v>
      </c>
      <c r="CI287">
        <v>0.69911504420000004</v>
      </c>
      <c r="CJ287">
        <v>0.71681415930000003</v>
      </c>
      <c r="CK287">
        <v>0.62831858409999997</v>
      </c>
      <c r="CL287">
        <v>0.66371681419999995</v>
      </c>
      <c r="CM287">
        <v>8.8495575199999996E-2</v>
      </c>
      <c r="CN287">
        <v>8.8495575000000007E-3</v>
      </c>
      <c r="CO287">
        <v>0</v>
      </c>
      <c r="CP287">
        <v>1.7699115000000001E-2</v>
      </c>
      <c r="CQ287">
        <v>0</v>
      </c>
      <c r="CR287">
        <v>8.8495575000000007E-3</v>
      </c>
      <c r="CS287">
        <v>1.7699115000000001E-2</v>
      </c>
      <c r="CT287">
        <v>3.5398230099999997E-2</v>
      </c>
      <c r="CU287">
        <v>0.14159292039999999</v>
      </c>
      <c r="CV287">
        <v>8.8495575000000007E-3</v>
      </c>
      <c r="CW287">
        <v>8.8495575000000007E-3</v>
      </c>
      <c r="CX287">
        <v>7.9646017700000002E-2</v>
      </c>
      <c r="CY287">
        <v>9.7345132700000003E-2</v>
      </c>
      <c r="CZ287">
        <v>7.9646017700000002E-2</v>
      </c>
      <c r="DA287">
        <v>4.4247787599999998E-2</v>
      </c>
      <c r="DB287">
        <v>1.7699115000000001E-2</v>
      </c>
      <c r="DC287">
        <v>0.26548672569999998</v>
      </c>
      <c r="DD287">
        <v>0.23893805309999999</v>
      </c>
      <c r="DE287">
        <v>0.2123893805</v>
      </c>
      <c r="DF287">
        <v>0.26548672569999998</v>
      </c>
      <c r="DG287">
        <v>0.3362831858</v>
      </c>
      <c r="DH287">
        <v>0.30088495580000002</v>
      </c>
      <c r="DI287">
        <v>0.20353982300000001</v>
      </c>
      <c r="DJ287">
        <v>0.24778761060000001</v>
      </c>
      <c r="DK287">
        <v>0.45132743359999999</v>
      </c>
      <c r="DL287">
        <v>0.69911504420000004</v>
      </c>
      <c r="DM287">
        <v>0.69911504420000004</v>
      </c>
      <c r="DN287">
        <v>0.58407079650000004</v>
      </c>
      <c r="DO287">
        <v>0.50442477880000003</v>
      </c>
      <c r="DP287">
        <v>0.5575221239</v>
      </c>
      <c r="DQ287">
        <v>0.68141592920000005</v>
      </c>
      <c r="DR287">
        <v>0.62831858409999997</v>
      </c>
      <c r="DS287">
        <v>5.3097345099999999E-2</v>
      </c>
      <c r="DT287">
        <v>4.4247787599999998E-2</v>
      </c>
      <c r="DU287">
        <v>7.9646017700000002E-2</v>
      </c>
      <c r="DV287">
        <v>5.3097345099999999E-2</v>
      </c>
      <c r="DW287">
        <v>6.1946902700000001E-2</v>
      </c>
      <c r="DX287">
        <v>5.3097345099999999E-2</v>
      </c>
      <c r="DY287">
        <v>5.3097345099999999E-2</v>
      </c>
      <c r="DZ287">
        <v>7.0796460199999994E-2</v>
      </c>
      <c r="EA287">
        <v>3.1401869159000002</v>
      </c>
      <c r="EB287">
        <v>3.7037037037</v>
      </c>
      <c r="EC287">
        <v>3.75</v>
      </c>
      <c r="ED287">
        <v>3.4953271028000001</v>
      </c>
      <c r="EE287">
        <v>3.4339622641999998</v>
      </c>
      <c r="EF287">
        <v>3.4859813084</v>
      </c>
      <c r="EG287">
        <v>3.6355140186999999</v>
      </c>
      <c r="EH287">
        <v>3.5809523809999999</v>
      </c>
      <c r="EI287">
        <v>8.8495575000000007E-3</v>
      </c>
      <c r="EJ287">
        <v>0</v>
      </c>
      <c r="EK287">
        <v>2.65486726E-2</v>
      </c>
      <c r="EL287">
        <v>0</v>
      </c>
      <c r="EM287">
        <v>1.7699115000000001E-2</v>
      </c>
      <c r="EN287">
        <v>1.7699115000000001E-2</v>
      </c>
      <c r="EO287">
        <v>6.1946902700000001E-2</v>
      </c>
      <c r="EP287">
        <v>0.12389380530000001</v>
      </c>
      <c r="EQ287">
        <v>0.14159292039999999</v>
      </c>
      <c r="ER287">
        <v>0.48672566369999998</v>
      </c>
      <c r="ES287">
        <v>0.1150442478</v>
      </c>
      <c r="ET287">
        <v>0</v>
      </c>
      <c r="EU287">
        <v>1.7699115000000001E-2</v>
      </c>
      <c r="EV287">
        <v>1.7699115000000001E-2</v>
      </c>
      <c r="EW287">
        <v>4.4247787599999998E-2</v>
      </c>
      <c r="EX287">
        <v>0</v>
      </c>
      <c r="EY287">
        <v>0.27433628319999998</v>
      </c>
      <c r="EZ287">
        <v>0.27433628319999998</v>
      </c>
      <c r="FA287">
        <v>0.31858407080000001</v>
      </c>
      <c r="FB287">
        <v>0.36283185839999998</v>
      </c>
      <c r="FC287">
        <v>0.29203539820000002</v>
      </c>
      <c r="FD287">
        <v>0.64601769909999995</v>
      </c>
      <c r="FE287">
        <v>0.57522123889999999</v>
      </c>
      <c r="FF287">
        <v>0.5575221239</v>
      </c>
      <c r="FG287">
        <v>0.4601769912</v>
      </c>
      <c r="FH287">
        <v>0.61061946899999997</v>
      </c>
      <c r="FI287">
        <v>1.7699115000000001E-2</v>
      </c>
      <c r="FJ287">
        <v>7.0796460199999994E-2</v>
      </c>
      <c r="FK287">
        <v>1.7699115000000001E-2</v>
      </c>
      <c r="FL287">
        <v>7.9646017700000002E-2</v>
      </c>
      <c r="FM287">
        <v>2.65486726E-2</v>
      </c>
      <c r="FN287">
        <v>8.8495575000000007E-3</v>
      </c>
      <c r="FO287">
        <v>8.8495575000000007E-3</v>
      </c>
      <c r="FP287">
        <v>8.8495575000000007E-3</v>
      </c>
      <c r="FQ287">
        <v>8.8495575000000007E-3</v>
      </c>
      <c r="FR287">
        <v>8.8495575000000007E-3</v>
      </c>
      <c r="FS287">
        <v>5.3097345099999999E-2</v>
      </c>
      <c r="FT287">
        <v>5.3097345099999999E-2</v>
      </c>
      <c r="FU287">
        <v>7.9646017700000002E-2</v>
      </c>
      <c r="FV287">
        <v>4.4247787599999998E-2</v>
      </c>
      <c r="FW287">
        <v>6.1946902700000001E-2</v>
      </c>
      <c r="FX287">
        <v>7.9646017700000002E-2</v>
      </c>
      <c r="FY287">
        <v>1.7699115000000001E-2</v>
      </c>
      <c r="FZ287">
        <v>1.7699115000000001E-2</v>
      </c>
      <c r="GA287">
        <v>5.3097345099999999E-2</v>
      </c>
      <c r="GB287">
        <v>4.4247787599999998E-2</v>
      </c>
      <c r="GC287">
        <v>5.3097345099999999E-2</v>
      </c>
      <c r="GD287">
        <v>0.2300884956</v>
      </c>
      <c r="GE287">
        <v>0.1150442478</v>
      </c>
      <c r="GF287">
        <v>8.8495575199999996E-2</v>
      </c>
      <c r="GG287">
        <v>0.1592920354</v>
      </c>
      <c r="GH287">
        <v>0.17699115039999999</v>
      </c>
      <c r="GI287">
        <v>0.1592920354</v>
      </c>
      <c r="GJ287">
        <v>2.8666666667</v>
      </c>
      <c r="GK287">
        <v>3.25</v>
      </c>
      <c r="GL287">
        <v>3.2735849056999999</v>
      </c>
      <c r="GM287">
        <v>3.0961538462</v>
      </c>
      <c r="GN287">
        <v>3.0784313724999999</v>
      </c>
      <c r="GO287">
        <v>3.0873786407999999</v>
      </c>
      <c r="GP287">
        <v>0.35398230089999999</v>
      </c>
      <c r="GQ287">
        <v>0.40707964600000002</v>
      </c>
      <c r="GR287">
        <v>0.45132743359999999</v>
      </c>
      <c r="GS287">
        <v>0.35398230089999999</v>
      </c>
      <c r="GT287">
        <v>0.3451327434</v>
      </c>
      <c r="GU287">
        <v>0.35398230089999999</v>
      </c>
      <c r="GV287">
        <v>7.0796460199999994E-2</v>
      </c>
      <c r="GW287">
        <v>7.9646017700000002E-2</v>
      </c>
      <c r="GX287">
        <v>6.1946902700000001E-2</v>
      </c>
      <c r="GY287">
        <v>7.9646017700000002E-2</v>
      </c>
      <c r="GZ287">
        <v>9.7345132700000003E-2</v>
      </c>
      <c r="HA287">
        <v>8.8495575199999996E-2</v>
      </c>
      <c r="HB287">
        <v>0.26548672569999998</v>
      </c>
      <c r="HC287">
        <v>0.38053097349999998</v>
      </c>
      <c r="HD287">
        <v>0.38053097349999998</v>
      </c>
      <c r="HE287">
        <v>0.35398230089999999</v>
      </c>
      <c r="HF287">
        <v>0.3362831858</v>
      </c>
      <c r="HG287">
        <v>0.3451327434</v>
      </c>
      <c r="HH287" t="s">
        <v>1126</v>
      </c>
      <c r="HI287">
        <v>61</v>
      </c>
      <c r="HJ287">
        <v>113</v>
      </c>
      <c r="HK287">
        <v>151</v>
      </c>
      <c r="HL287" t="s">
        <v>633</v>
      </c>
      <c r="HM287">
        <v>250</v>
      </c>
      <c r="HN287">
        <v>0</v>
      </c>
    </row>
    <row r="288" spans="1:222" x14ac:dyDescent="0.25">
      <c r="A288">
        <v>609896</v>
      </c>
      <c r="B288" t="s">
        <v>231</v>
      </c>
      <c r="D288" t="s">
        <v>64</v>
      </c>
      <c r="E288" t="s">
        <v>45</v>
      </c>
      <c r="M288" t="s">
        <v>38</v>
      </c>
      <c r="FD288"/>
      <c r="HH288" t="s">
        <v>1127</v>
      </c>
      <c r="HL288" t="s">
        <v>231</v>
      </c>
      <c r="HM288">
        <v>347</v>
      </c>
    </row>
    <row r="289" spans="1:222" x14ac:dyDescent="0.25">
      <c r="A289">
        <v>609897</v>
      </c>
      <c r="B289" t="s">
        <v>239</v>
      </c>
      <c r="C289" t="s">
        <v>38</v>
      </c>
      <c r="D289" t="s">
        <v>85</v>
      </c>
      <c r="E289" s="151">
        <v>0.35</v>
      </c>
      <c r="F289">
        <v>70</v>
      </c>
      <c r="G289" t="s">
        <v>39</v>
      </c>
      <c r="H289">
        <v>79</v>
      </c>
      <c r="I289" t="s">
        <v>39</v>
      </c>
      <c r="J289">
        <v>52</v>
      </c>
      <c r="K289" t="s">
        <v>40</v>
      </c>
      <c r="L289">
        <v>7.08</v>
      </c>
      <c r="M289" t="s">
        <v>38</v>
      </c>
      <c r="N289">
        <v>30.288461538</v>
      </c>
      <c r="O289">
        <v>75</v>
      </c>
      <c r="P289">
        <v>75</v>
      </c>
      <c r="Q289">
        <v>0</v>
      </c>
      <c r="R289">
        <v>70</v>
      </c>
      <c r="S289">
        <v>0</v>
      </c>
      <c r="T289">
        <v>2</v>
      </c>
      <c r="U289">
        <v>0</v>
      </c>
      <c r="V289">
        <v>0</v>
      </c>
      <c r="W289">
        <v>1</v>
      </c>
      <c r="X289">
        <v>1</v>
      </c>
      <c r="Y289">
        <v>0</v>
      </c>
      <c r="Z289">
        <v>0</v>
      </c>
      <c r="AA289">
        <v>0</v>
      </c>
      <c r="AB289">
        <v>2.6666666700000001E-2</v>
      </c>
      <c r="AC289">
        <v>2.6666666700000001E-2</v>
      </c>
      <c r="AD289">
        <v>9.3333333300000001E-2</v>
      </c>
      <c r="AE289">
        <v>6.6666666700000002E-2</v>
      </c>
      <c r="AF289">
        <v>5.3333333300000001E-2</v>
      </c>
      <c r="AG289">
        <v>0.08</v>
      </c>
      <c r="AH289">
        <v>9.3333333300000001E-2</v>
      </c>
      <c r="AI289">
        <v>0.21333333330000001</v>
      </c>
      <c r="AJ289">
        <v>0.30666666669999998</v>
      </c>
      <c r="AK289">
        <v>0.22666666669999999</v>
      </c>
      <c r="AL289">
        <v>0.22666666669999999</v>
      </c>
      <c r="AM289">
        <v>0.2666666667</v>
      </c>
      <c r="AN289">
        <v>0</v>
      </c>
      <c r="AO289">
        <v>1.33333333E-2</v>
      </c>
      <c r="AP289">
        <v>2.6666666700000001E-2</v>
      </c>
      <c r="AQ289">
        <v>2.6666666700000001E-2</v>
      </c>
      <c r="AR289">
        <v>1.33333333E-2</v>
      </c>
      <c r="AS289">
        <v>0.69333333330000002</v>
      </c>
      <c r="AT289">
        <v>0.61333333329999995</v>
      </c>
      <c r="AU289">
        <v>0.69333333330000002</v>
      </c>
      <c r="AV289">
        <v>0.64</v>
      </c>
      <c r="AW289">
        <v>0.6</v>
      </c>
      <c r="AX289">
        <v>3.6</v>
      </c>
      <c r="AY289">
        <v>3.5540540540999999</v>
      </c>
      <c r="AZ289">
        <v>3.6575342466</v>
      </c>
      <c r="BA289">
        <v>3.5205479452000001</v>
      </c>
      <c r="BB289">
        <v>3.4594594595000001</v>
      </c>
      <c r="BC289">
        <v>1.33333333E-2</v>
      </c>
      <c r="BD289">
        <v>2.6666666700000001E-2</v>
      </c>
      <c r="BE289">
        <v>2.6666666700000001E-2</v>
      </c>
      <c r="BF289">
        <v>0.04</v>
      </c>
      <c r="BG289">
        <v>0.04</v>
      </c>
      <c r="BH289">
        <v>1.33333333E-2</v>
      </c>
      <c r="BI289">
        <v>2.6666666700000001E-2</v>
      </c>
      <c r="BJ289">
        <v>2.6666666700000001E-2</v>
      </c>
      <c r="BK289">
        <v>5.3333333300000001E-2</v>
      </c>
      <c r="BL289">
        <v>0.04</v>
      </c>
      <c r="BM289">
        <v>6.6666666700000002E-2</v>
      </c>
      <c r="BN289">
        <v>0.04</v>
      </c>
      <c r="BO289">
        <v>3.8333333333000001</v>
      </c>
      <c r="BP289">
        <v>3.75</v>
      </c>
      <c r="BQ289">
        <v>3.5915492958000002</v>
      </c>
      <c r="BR289">
        <v>3.6111111111</v>
      </c>
      <c r="BS289">
        <v>3.6197183099000001</v>
      </c>
      <c r="BT289">
        <v>3.6901408451000002</v>
      </c>
      <c r="BU289">
        <v>6.6666666700000002E-2</v>
      </c>
      <c r="BV289">
        <v>0.1066666667</v>
      </c>
      <c r="BW289">
        <v>0.2</v>
      </c>
      <c r="BX289">
        <v>0.1733333333</v>
      </c>
      <c r="BY289">
        <v>0.1066666667</v>
      </c>
      <c r="BZ289">
        <v>0.1733333333</v>
      </c>
      <c r="CA289">
        <v>0.04</v>
      </c>
      <c r="CB289">
        <v>0.04</v>
      </c>
      <c r="CC289">
        <v>5.3333333300000001E-2</v>
      </c>
      <c r="CD289">
        <v>0.04</v>
      </c>
      <c r="CE289">
        <v>5.3333333300000001E-2</v>
      </c>
      <c r="CF289">
        <v>5.3333333300000001E-2</v>
      </c>
      <c r="CG289">
        <v>0.85333333330000005</v>
      </c>
      <c r="CH289">
        <v>0.8</v>
      </c>
      <c r="CI289">
        <v>0.66666666669999997</v>
      </c>
      <c r="CJ289">
        <v>0.7066666667</v>
      </c>
      <c r="CK289">
        <v>0.73333333329999995</v>
      </c>
      <c r="CL289">
        <v>0.72</v>
      </c>
      <c r="CM289">
        <v>0.1066666667</v>
      </c>
      <c r="CN289">
        <v>2.6666666700000001E-2</v>
      </c>
      <c r="CO289">
        <v>0</v>
      </c>
      <c r="CP289">
        <v>6.6666666700000002E-2</v>
      </c>
      <c r="CQ289">
        <v>2.6666666700000001E-2</v>
      </c>
      <c r="CR289">
        <v>0</v>
      </c>
      <c r="CS289">
        <v>2.6666666700000001E-2</v>
      </c>
      <c r="CT289">
        <v>0.04</v>
      </c>
      <c r="CU289">
        <v>0.24</v>
      </c>
      <c r="CV289">
        <v>0.1333333333</v>
      </c>
      <c r="CW289">
        <v>0.1333333333</v>
      </c>
      <c r="CX289">
        <v>9.3333333300000001E-2</v>
      </c>
      <c r="CY289">
        <v>0.12</v>
      </c>
      <c r="CZ289">
        <v>0.1333333333</v>
      </c>
      <c r="DA289">
        <v>6.6666666700000002E-2</v>
      </c>
      <c r="DB289">
        <v>0.12</v>
      </c>
      <c r="DC289">
        <v>0.28000000000000003</v>
      </c>
      <c r="DD289">
        <v>0.21333333330000001</v>
      </c>
      <c r="DE289">
        <v>0.21333333330000001</v>
      </c>
      <c r="DF289">
        <v>0.24</v>
      </c>
      <c r="DG289">
        <v>0.28000000000000003</v>
      </c>
      <c r="DH289">
        <v>0.36</v>
      </c>
      <c r="DI289">
        <v>0.33333333329999998</v>
      </c>
      <c r="DJ289">
        <v>0.22666666669999999</v>
      </c>
      <c r="DK289">
        <v>0.30666666669999998</v>
      </c>
      <c r="DL289">
        <v>0.57333333330000003</v>
      </c>
      <c r="DM289">
        <v>0.56000000000000005</v>
      </c>
      <c r="DN289">
        <v>0.52</v>
      </c>
      <c r="DO289">
        <v>0.48</v>
      </c>
      <c r="DP289">
        <v>0.46666666670000001</v>
      </c>
      <c r="DQ289">
        <v>0.53333333329999999</v>
      </c>
      <c r="DR289">
        <v>0.57333333330000003</v>
      </c>
      <c r="DS289">
        <v>6.6666666700000002E-2</v>
      </c>
      <c r="DT289">
        <v>5.3333333300000001E-2</v>
      </c>
      <c r="DU289">
        <v>9.3333333300000001E-2</v>
      </c>
      <c r="DV289">
        <v>0.08</v>
      </c>
      <c r="DW289">
        <v>9.3333333300000001E-2</v>
      </c>
      <c r="DX289">
        <v>0.04</v>
      </c>
      <c r="DY289">
        <v>0.04</v>
      </c>
      <c r="DZ289">
        <v>0.04</v>
      </c>
      <c r="EA289">
        <v>2.8428571428999998</v>
      </c>
      <c r="EB289">
        <v>3.4084507041999998</v>
      </c>
      <c r="EC289">
        <v>3.4705882353000002</v>
      </c>
      <c r="ED289">
        <v>3.3188405796999998</v>
      </c>
      <c r="EE289">
        <v>3.3382352941</v>
      </c>
      <c r="EF289">
        <v>3.3472222222000001</v>
      </c>
      <c r="EG289">
        <v>3.4305555555999998</v>
      </c>
      <c r="EH289">
        <v>3.3888888889</v>
      </c>
      <c r="EI289">
        <v>2.6666666700000001E-2</v>
      </c>
      <c r="EJ289">
        <v>2.6666666700000001E-2</v>
      </c>
      <c r="EK289">
        <v>0.04</v>
      </c>
      <c r="EL289">
        <v>0.04</v>
      </c>
      <c r="EM289">
        <v>5.3333333300000001E-2</v>
      </c>
      <c r="EN289">
        <v>0.1333333333</v>
      </c>
      <c r="EO289">
        <v>0.1066666667</v>
      </c>
      <c r="EP289">
        <v>0.1466666667</v>
      </c>
      <c r="EQ289">
        <v>2.6666666700000001E-2</v>
      </c>
      <c r="ER289">
        <v>0.22666666669999999</v>
      </c>
      <c r="ES289">
        <v>0.1733333333</v>
      </c>
      <c r="ET289">
        <v>0.04</v>
      </c>
      <c r="EU289">
        <v>2.6666666700000001E-2</v>
      </c>
      <c r="EV289">
        <v>2.6666666700000001E-2</v>
      </c>
      <c r="EW289">
        <v>0.08</v>
      </c>
      <c r="EX289">
        <v>2.6666666700000001E-2</v>
      </c>
      <c r="EY289">
        <v>0.30666666669999998</v>
      </c>
      <c r="EZ289">
        <v>0.2933333333</v>
      </c>
      <c r="FA289">
        <v>0.34666666670000001</v>
      </c>
      <c r="FB289">
        <v>0.34666666670000001</v>
      </c>
      <c r="FC289">
        <v>0.38666666669999999</v>
      </c>
      <c r="FD289">
        <v>0.45333333329999997</v>
      </c>
      <c r="FE289">
        <v>0.49333333330000001</v>
      </c>
      <c r="FF289">
        <v>0.41333333329999999</v>
      </c>
      <c r="FG289">
        <v>0.37333333330000001</v>
      </c>
      <c r="FH289">
        <v>0.42666666669999997</v>
      </c>
      <c r="FI289">
        <v>9.3333333300000001E-2</v>
      </c>
      <c r="FJ289">
        <v>9.3333333300000001E-2</v>
      </c>
      <c r="FK289">
        <v>0.12</v>
      </c>
      <c r="FL289">
        <v>0.1066666667</v>
      </c>
      <c r="FM289">
        <v>6.6666666700000002E-2</v>
      </c>
      <c r="FN289">
        <v>2.6666666700000001E-2</v>
      </c>
      <c r="FO289">
        <v>2.6666666700000001E-2</v>
      </c>
      <c r="FP289">
        <v>1.33333333E-2</v>
      </c>
      <c r="FQ289">
        <v>1.33333333E-2</v>
      </c>
      <c r="FR289">
        <v>0.04</v>
      </c>
      <c r="FS289">
        <v>0.08</v>
      </c>
      <c r="FT289">
        <v>6.6666666700000002E-2</v>
      </c>
      <c r="FU289">
        <v>0.08</v>
      </c>
      <c r="FV289">
        <v>0.08</v>
      </c>
      <c r="FW289">
        <v>5.3333333300000001E-2</v>
      </c>
      <c r="FX289">
        <v>0</v>
      </c>
      <c r="FY289">
        <v>0</v>
      </c>
      <c r="FZ289">
        <v>0</v>
      </c>
      <c r="GA289">
        <v>6.6666666700000002E-2</v>
      </c>
      <c r="GB289">
        <v>0.08</v>
      </c>
      <c r="GC289">
        <v>0.04</v>
      </c>
      <c r="GD289">
        <v>0.2</v>
      </c>
      <c r="GE289">
        <v>0.16</v>
      </c>
      <c r="GF289">
        <v>0.21333333330000001</v>
      </c>
      <c r="GG289">
        <v>0.18666666670000001</v>
      </c>
      <c r="GH289">
        <v>0.1333333333</v>
      </c>
      <c r="GI289">
        <v>0.21333333330000001</v>
      </c>
      <c r="GJ289">
        <v>3.1470588235000001</v>
      </c>
      <c r="GK289">
        <v>3.3030303029999999</v>
      </c>
      <c r="GL289">
        <v>3.1911764705999999</v>
      </c>
      <c r="GM289">
        <v>3.1470588235000001</v>
      </c>
      <c r="GN289">
        <v>3.0909090908999999</v>
      </c>
      <c r="GO289">
        <v>3.1617647059</v>
      </c>
      <c r="GP289">
        <v>0.37333333330000001</v>
      </c>
      <c r="GQ289">
        <v>0.2933333333</v>
      </c>
      <c r="GR289">
        <v>0.30666666669999998</v>
      </c>
      <c r="GS289">
        <v>0.2</v>
      </c>
      <c r="GT289">
        <v>0.2933333333</v>
      </c>
      <c r="GU289">
        <v>0.21333333330000001</v>
      </c>
      <c r="GV289">
        <v>9.3333333300000001E-2</v>
      </c>
      <c r="GW289">
        <v>0.12</v>
      </c>
      <c r="GX289">
        <v>9.3333333300000001E-2</v>
      </c>
      <c r="GY289">
        <v>9.3333333300000001E-2</v>
      </c>
      <c r="GZ289">
        <v>0.12</v>
      </c>
      <c r="HA289">
        <v>9.3333333300000001E-2</v>
      </c>
      <c r="HB289">
        <v>0.33333333329999998</v>
      </c>
      <c r="HC289">
        <v>0.42666666669999997</v>
      </c>
      <c r="HD289">
        <v>0.38666666669999999</v>
      </c>
      <c r="HE289">
        <v>0.45333333329999997</v>
      </c>
      <c r="HF289">
        <v>0.37333333330000001</v>
      </c>
      <c r="HG289">
        <v>0.44</v>
      </c>
      <c r="HH289" t="s">
        <v>1128</v>
      </c>
      <c r="HI289">
        <v>35</v>
      </c>
      <c r="HJ289">
        <v>75</v>
      </c>
      <c r="HK289">
        <v>126</v>
      </c>
      <c r="HL289" t="s">
        <v>239</v>
      </c>
      <c r="HM289">
        <v>416</v>
      </c>
      <c r="HN289">
        <v>1</v>
      </c>
    </row>
    <row r="290" spans="1:222" x14ac:dyDescent="0.25">
      <c r="A290">
        <v>609898</v>
      </c>
      <c r="B290" t="s">
        <v>240</v>
      </c>
      <c r="D290" t="s">
        <v>67</v>
      </c>
      <c r="E290" t="s">
        <v>45</v>
      </c>
      <c r="M290" t="s">
        <v>38</v>
      </c>
      <c r="N290">
        <v>20.072463767999999</v>
      </c>
      <c r="O290">
        <v>179</v>
      </c>
      <c r="P290">
        <v>179</v>
      </c>
      <c r="Q290">
        <v>3</v>
      </c>
      <c r="R290">
        <v>2</v>
      </c>
      <c r="S290">
        <v>0</v>
      </c>
      <c r="T290">
        <v>166</v>
      </c>
      <c r="U290">
        <v>0</v>
      </c>
      <c r="V290">
        <v>0</v>
      </c>
      <c r="W290">
        <v>2</v>
      </c>
      <c r="X290">
        <v>4</v>
      </c>
      <c r="Y290">
        <v>5.5865921999999997E-3</v>
      </c>
      <c r="Z290">
        <v>3.9106145299999999E-2</v>
      </c>
      <c r="AA290">
        <v>2.2346368700000001E-2</v>
      </c>
      <c r="AB290">
        <v>2.2346368700000001E-2</v>
      </c>
      <c r="AC290">
        <v>7.2625698299999999E-2</v>
      </c>
      <c r="AD290">
        <v>6.1452514E-2</v>
      </c>
      <c r="AE290">
        <v>7.2625698299999999E-2</v>
      </c>
      <c r="AF290">
        <v>5.0279329599999999E-2</v>
      </c>
      <c r="AG290">
        <v>0.1452513966</v>
      </c>
      <c r="AH290">
        <v>0.17877094969999999</v>
      </c>
      <c r="AI290">
        <v>0.30167597769999999</v>
      </c>
      <c r="AJ290">
        <v>0.3463687151</v>
      </c>
      <c r="AK290">
        <v>0.27374301680000002</v>
      </c>
      <c r="AL290">
        <v>0.36312849159999999</v>
      </c>
      <c r="AM290">
        <v>0.27374301680000002</v>
      </c>
      <c r="AN290">
        <v>1.1173184399999999E-2</v>
      </c>
      <c r="AO290">
        <v>2.2346368700000001E-2</v>
      </c>
      <c r="AP290">
        <v>1.1173184399999999E-2</v>
      </c>
      <c r="AQ290">
        <v>2.7932960900000001E-2</v>
      </c>
      <c r="AR290">
        <v>5.5865921800000003E-2</v>
      </c>
      <c r="AS290">
        <v>0.62011173180000001</v>
      </c>
      <c r="AT290">
        <v>0.51955307260000005</v>
      </c>
      <c r="AU290">
        <v>0.64245810059999997</v>
      </c>
      <c r="AV290">
        <v>0.4413407821</v>
      </c>
      <c r="AW290">
        <v>0.41899441339999999</v>
      </c>
      <c r="AX290">
        <v>3.5536723164000001</v>
      </c>
      <c r="AY290">
        <v>3.3771428571</v>
      </c>
      <c r="AZ290">
        <v>3.5536723164000001</v>
      </c>
      <c r="BA290">
        <v>3.2586206896999999</v>
      </c>
      <c r="BB290">
        <v>3.1005917159999998</v>
      </c>
      <c r="BC290">
        <v>5.5865921999999997E-3</v>
      </c>
      <c r="BD290">
        <v>1.1173184399999999E-2</v>
      </c>
      <c r="BE290">
        <v>1.67597765E-2</v>
      </c>
      <c r="BF290">
        <v>5.0279329599999999E-2</v>
      </c>
      <c r="BG290">
        <v>0.1061452514</v>
      </c>
      <c r="BH290">
        <v>6.7039106099999995E-2</v>
      </c>
      <c r="BI290">
        <v>3.3519553100000002E-2</v>
      </c>
      <c r="BJ290">
        <v>3.3519553100000002E-2</v>
      </c>
      <c r="BK290">
        <v>6.1452514E-2</v>
      </c>
      <c r="BL290">
        <v>7.8212290500000003E-2</v>
      </c>
      <c r="BM290">
        <v>8.3798882699999994E-2</v>
      </c>
      <c r="BN290">
        <v>6.7039106099999995E-2</v>
      </c>
      <c r="BO290">
        <v>3.7977528089999999</v>
      </c>
      <c r="BP290">
        <v>3.6949152542000001</v>
      </c>
      <c r="BQ290">
        <v>3.6149425286999999</v>
      </c>
      <c r="BR290">
        <v>3.5056818181999998</v>
      </c>
      <c r="BS290">
        <v>3.3220338983</v>
      </c>
      <c r="BT290">
        <v>3.4413407821000002</v>
      </c>
      <c r="BU290">
        <v>0.1173184358</v>
      </c>
      <c r="BV290">
        <v>0.20111731839999999</v>
      </c>
      <c r="BW290">
        <v>0.20111731839999999</v>
      </c>
      <c r="BX290">
        <v>0.17877094969999999</v>
      </c>
      <c r="BY290">
        <v>0.1843575419</v>
      </c>
      <c r="BZ290">
        <v>0.22346368720000001</v>
      </c>
      <c r="CA290">
        <v>5.5865921999999997E-3</v>
      </c>
      <c r="CB290">
        <v>1.1173184399999999E-2</v>
      </c>
      <c r="CC290">
        <v>2.7932960900000001E-2</v>
      </c>
      <c r="CD290">
        <v>1.67597765E-2</v>
      </c>
      <c r="CE290">
        <v>1.1173184399999999E-2</v>
      </c>
      <c r="CF290">
        <v>0</v>
      </c>
      <c r="CG290">
        <v>0.83798882679999998</v>
      </c>
      <c r="CH290">
        <v>0.74301675980000004</v>
      </c>
      <c r="CI290">
        <v>0.6927374302</v>
      </c>
      <c r="CJ290">
        <v>0.67597765359999995</v>
      </c>
      <c r="CK290">
        <v>0.6145251397</v>
      </c>
      <c r="CL290">
        <v>0.64245810059999997</v>
      </c>
      <c r="CM290">
        <v>0.1061452514</v>
      </c>
      <c r="CN290">
        <v>3.3519553100000002E-2</v>
      </c>
      <c r="CO290">
        <v>2.7932960900000001E-2</v>
      </c>
      <c r="CP290">
        <v>2.7932960900000001E-2</v>
      </c>
      <c r="CQ290">
        <v>3.3519553100000002E-2</v>
      </c>
      <c r="CR290">
        <v>2.2346368700000001E-2</v>
      </c>
      <c r="CS290">
        <v>1.67597765E-2</v>
      </c>
      <c r="CT290">
        <v>3.3519553100000002E-2</v>
      </c>
      <c r="CU290">
        <v>0.15642458100000001</v>
      </c>
      <c r="CV290">
        <v>2.2346368700000001E-2</v>
      </c>
      <c r="CW290">
        <v>1.67597765E-2</v>
      </c>
      <c r="CX290">
        <v>5.5865921800000003E-2</v>
      </c>
      <c r="CY290">
        <v>5.0279329599999999E-2</v>
      </c>
      <c r="CZ290">
        <v>8.3798882699999994E-2</v>
      </c>
      <c r="DA290">
        <v>4.4692737400000002E-2</v>
      </c>
      <c r="DB290">
        <v>7.8212290500000003E-2</v>
      </c>
      <c r="DC290">
        <v>0.30167597769999999</v>
      </c>
      <c r="DD290">
        <v>0.34078212289999998</v>
      </c>
      <c r="DE290">
        <v>0.39106145250000002</v>
      </c>
      <c r="DF290">
        <v>0.31284916200000001</v>
      </c>
      <c r="DG290">
        <v>0.34078212289999998</v>
      </c>
      <c r="DH290">
        <v>0.39664804469999998</v>
      </c>
      <c r="DI290">
        <v>0.29608938550000002</v>
      </c>
      <c r="DJ290">
        <v>0.31843575419999998</v>
      </c>
      <c r="DK290">
        <v>0.37430167600000003</v>
      </c>
      <c r="DL290">
        <v>0.55865921789999995</v>
      </c>
      <c r="DM290">
        <v>0.52513966479999996</v>
      </c>
      <c r="DN290">
        <v>0.5363128492</v>
      </c>
      <c r="DO290">
        <v>0.50837988830000003</v>
      </c>
      <c r="DP290">
        <v>0.42458100560000001</v>
      </c>
      <c r="DQ290">
        <v>0.59217877090000004</v>
      </c>
      <c r="DR290">
        <v>0.52513966479999996</v>
      </c>
      <c r="DS290">
        <v>6.1452514E-2</v>
      </c>
      <c r="DT290">
        <v>4.4692737400000002E-2</v>
      </c>
      <c r="DU290">
        <v>3.9106145299999999E-2</v>
      </c>
      <c r="DV290">
        <v>6.7039106099999995E-2</v>
      </c>
      <c r="DW290">
        <v>6.7039106099999995E-2</v>
      </c>
      <c r="DX290">
        <v>7.2625698299999999E-2</v>
      </c>
      <c r="DY290">
        <v>5.0279329599999999E-2</v>
      </c>
      <c r="DZ290">
        <v>4.4692737400000002E-2</v>
      </c>
      <c r="EA290">
        <v>3.0059523810000002</v>
      </c>
      <c r="EB290">
        <v>3.4912280702</v>
      </c>
      <c r="EC290">
        <v>3.4709302326000002</v>
      </c>
      <c r="ED290">
        <v>3.4550898204</v>
      </c>
      <c r="EE290">
        <v>3.4191616765999999</v>
      </c>
      <c r="EF290">
        <v>3.3192771084000001</v>
      </c>
      <c r="EG290">
        <v>3.5411764706</v>
      </c>
      <c r="EH290">
        <v>3.3976608186999999</v>
      </c>
      <c r="EI290">
        <v>1.67597765E-2</v>
      </c>
      <c r="EJ290">
        <v>0</v>
      </c>
      <c r="EK290">
        <v>2.2346368700000001E-2</v>
      </c>
      <c r="EL290">
        <v>1.67597765E-2</v>
      </c>
      <c r="EM290">
        <v>3.9106145299999999E-2</v>
      </c>
      <c r="EN290">
        <v>3.9106145299999999E-2</v>
      </c>
      <c r="EO290">
        <v>6.1452514E-2</v>
      </c>
      <c r="EP290">
        <v>0.1340782123</v>
      </c>
      <c r="EQ290">
        <v>0.1340782123</v>
      </c>
      <c r="ER290">
        <v>0.42458100560000001</v>
      </c>
      <c r="ES290">
        <v>0.11173184360000001</v>
      </c>
      <c r="ET290">
        <v>2.7932960900000001E-2</v>
      </c>
      <c r="EU290">
        <v>2.2346368700000001E-2</v>
      </c>
      <c r="EV290">
        <v>8.3798882699999994E-2</v>
      </c>
      <c r="EW290">
        <v>0.1843575419</v>
      </c>
      <c r="EX290">
        <v>3.9106145299999999E-2</v>
      </c>
      <c r="EY290">
        <v>0.33519553070000002</v>
      </c>
      <c r="EZ290">
        <v>0.36312849159999999</v>
      </c>
      <c r="FA290">
        <v>0.33519553070000002</v>
      </c>
      <c r="FB290">
        <v>0.37430167600000003</v>
      </c>
      <c r="FC290">
        <v>0.33519553070000002</v>
      </c>
      <c r="FD290">
        <v>0.52513966479999996</v>
      </c>
      <c r="FE290">
        <v>0.50279329610000001</v>
      </c>
      <c r="FF290">
        <v>0.4636871508</v>
      </c>
      <c r="FG290">
        <v>0.29608938550000002</v>
      </c>
      <c r="FH290">
        <v>0.50837988830000003</v>
      </c>
      <c r="FI290">
        <v>4.4692737400000002E-2</v>
      </c>
      <c r="FJ290">
        <v>5.5865921800000003E-2</v>
      </c>
      <c r="FK290">
        <v>5.0279329599999999E-2</v>
      </c>
      <c r="FL290">
        <v>5.5865921800000003E-2</v>
      </c>
      <c r="FM290">
        <v>3.9106145299999999E-2</v>
      </c>
      <c r="FN290">
        <v>2.2346368700000001E-2</v>
      </c>
      <c r="FO290">
        <v>1.1173184399999999E-2</v>
      </c>
      <c r="FP290">
        <v>1.1173184399999999E-2</v>
      </c>
      <c r="FQ290">
        <v>2.2346368700000001E-2</v>
      </c>
      <c r="FR290">
        <v>1.67597765E-2</v>
      </c>
      <c r="FS290">
        <v>4.4692737400000002E-2</v>
      </c>
      <c r="FT290">
        <v>4.4692737400000002E-2</v>
      </c>
      <c r="FU290">
        <v>5.5865921800000003E-2</v>
      </c>
      <c r="FV290">
        <v>6.7039106099999995E-2</v>
      </c>
      <c r="FW290">
        <v>6.1452514E-2</v>
      </c>
      <c r="FX290">
        <v>5.5865921999999997E-3</v>
      </c>
      <c r="FY290">
        <v>1.1173184399999999E-2</v>
      </c>
      <c r="FZ290">
        <v>5.5865921999999997E-3</v>
      </c>
      <c r="GA290">
        <v>1.67597765E-2</v>
      </c>
      <c r="GB290">
        <v>1.1173184399999999E-2</v>
      </c>
      <c r="GC290">
        <v>2.2346368700000001E-2</v>
      </c>
      <c r="GD290">
        <v>0.1731843575</v>
      </c>
      <c r="GE290">
        <v>0.11173184360000001</v>
      </c>
      <c r="GF290">
        <v>0.11173184360000001</v>
      </c>
      <c r="GG290">
        <v>0.15642458100000001</v>
      </c>
      <c r="GH290">
        <v>0.15083798879999999</v>
      </c>
      <c r="GI290">
        <v>9.4972066999999993E-2</v>
      </c>
      <c r="GJ290">
        <v>3.1279069766999998</v>
      </c>
      <c r="GK290">
        <v>3.2603550295999999</v>
      </c>
      <c r="GL290">
        <v>3.2823529412000001</v>
      </c>
      <c r="GM290">
        <v>3.1696969696999999</v>
      </c>
      <c r="GN290">
        <v>3.2195121951000001</v>
      </c>
      <c r="GO290">
        <v>3.2514970060000001</v>
      </c>
      <c r="GP290">
        <v>0.47486033519999998</v>
      </c>
      <c r="GQ290">
        <v>0.4413407821</v>
      </c>
      <c r="GR290">
        <v>0.4413407821</v>
      </c>
      <c r="GS290">
        <v>0.4022346369</v>
      </c>
      <c r="GT290">
        <v>0.37988826819999999</v>
      </c>
      <c r="GU290">
        <v>0.4413407821</v>
      </c>
      <c r="GV290">
        <v>3.9106145299999999E-2</v>
      </c>
      <c r="GW290">
        <v>5.5865921800000003E-2</v>
      </c>
      <c r="GX290">
        <v>5.0279329599999999E-2</v>
      </c>
      <c r="GY290">
        <v>7.8212290500000003E-2</v>
      </c>
      <c r="GZ290">
        <v>8.3798882699999994E-2</v>
      </c>
      <c r="HA290">
        <v>6.7039106099999995E-2</v>
      </c>
      <c r="HB290">
        <v>0.3072625698</v>
      </c>
      <c r="HC290">
        <v>0.37988826819999999</v>
      </c>
      <c r="HD290">
        <v>0.39106145250000002</v>
      </c>
      <c r="HE290">
        <v>0.3463687151</v>
      </c>
      <c r="HF290">
        <v>0.37430167600000003</v>
      </c>
      <c r="HG290">
        <v>0.37430167600000003</v>
      </c>
      <c r="HH290" t="s">
        <v>1129</v>
      </c>
      <c r="HJ290">
        <v>179</v>
      </c>
      <c r="HK290">
        <v>277</v>
      </c>
      <c r="HL290" t="s">
        <v>240</v>
      </c>
      <c r="HM290">
        <v>1380</v>
      </c>
      <c r="HN290">
        <v>2</v>
      </c>
    </row>
    <row r="291" spans="1:222" x14ac:dyDescent="0.25">
      <c r="A291">
        <v>609899</v>
      </c>
      <c r="B291" t="s">
        <v>241</v>
      </c>
      <c r="D291" t="s">
        <v>47</v>
      </c>
      <c r="E291" t="s">
        <v>45</v>
      </c>
      <c r="M291" t="s">
        <v>38</v>
      </c>
      <c r="N291">
        <v>0.84235860409999996</v>
      </c>
      <c r="O291">
        <v>6</v>
      </c>
      <c r="P291">
        <v>6</v>
      </c>
      <c r="Q291">
        <v>6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0.5</v>
      </c>
      <c r="AI291">
        <v>0</v>
      </c>
      <c r="AJ291">
        <v>0.5</v>
      </c>
      <c r="AK291">
        <v>0.33333333329999998</v>
      </c>
      <c r="AL291">
        <v>0.33333333329999998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1</v>
      </c>
      <c r="AT291">
        <v>0.5</v>
      </c>
      <c r="AU291">
        <v>0.66666666669999997</v>
      </c>
      <c r="AV291">
        <v>0.66666666669999997</v>
      </c>
      <c r="AW291">
        <v>0.5</v>
      </c>
      <c r="AX291">
        <v>4</v>
      </c>
      <c r="AY291">
        <v>3.5</v>
      </c>
      <c r="AZ291">
        <v>3.6666666666999999</v>
      </c>
      <c r="BA291">
        <v>3.6666666666999999</v>
      </c>
      <c r="BB291">
        <v>3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0.16666666669999999</v>
      </c>
      <c r="BK291">
        <v>0</v>
      </c>
      <c r="BL291">
        <v>0.33333333329999998</v>
      </c>
      <c r="BM291">
        <v>0.16666666669999999</v>
      </c>
      <c r="BN291">
        <v>0.16666666669999999</v>
      </c>
      <c r="BO291">
        <v>3.8333333333000001</v>
      </c>
      <c r="BP291">
        <v>3.6666666666999999</v>
      </c>
      <c r="BQ291">
        <v>3.6666666666999999</v>
      </c>
      <c r="BR291">
        <v>3.3333333333000001</v>
      </c>
      <c r="BS291">
        <v>3.3333333333000001</v>
      </c>
      <c r="BT291">
        <v>3.3333333333000001</v>
      </c>
      <c r="BU291">
        <v>0.16666666669999999</v>
      </c>
      <c r="BV291">
        <v>0</v>
      </c>
      <c r="BW291">
        <v>0.33333333329999998</v>
      </c>
      <c r="BX291">
        <v>0</v>
      </c>
      <c r="BY291">
        <v>0.33333333329999998</v>
      </c>
      <c r="BZ291">
        <v>0.33333333329999998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0.83333333330000003</v>
      </c>
      <c r="CH291">
        <v>0.83333333330000003</v>
      </c>
      <c r="CI291">
        <v>0.66666666669999997</v>
      </c>
      <c r="CJ291">
        <v>0.66666666669999997</v>
      </c>
      <c r="CK291">
        <v>0.5</v>
      </c>
      <c r="CL291">
        <v>0.5</v>
      </c>
      <c r="CM291">
        <v>0</v>
      </c>
      <c r="CN291">
        <v>0</v>
      </c>
      <c r="CO291">
        <v>0</v>
      </c>
      <c r="CP291">
        <v>0</v>
      </c>
      <c r="CQ291">
        <v>0.16666666669999999</v>
      </c>
      <c r="CR291">
        <v>0</v>
      </c>
      <c r="CS291">
        <v>0</v>
      </c>
      <c r="CT291">
        <v>0</v>
      </c>
      <c r="CU291">
        <v>0.16666666669999999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0.5</v>
      </c>
      <c r="DD291">
        <v>0.5</v>
      </c>
      <c r="DE291">
        <v>0.5</v>
      </c>
      <c r="DF291">
        <v>0.5</v>
      </c>
      <c r="DG291">
        <v>0.33333333329999998</v>
      </c>
      <c r="DH291">
        <v>0.5</v>
      </c>
      <c r="DI291">
        <v>0.66666666669999997</v>
      </c>
      <c r="DJ291">
        <v>0.5</v>
      </c>
      <c r="DK291">
        <v>0.16666666669999999</v>
      </c>
      <c r="DL291">
        <v>0.5</v>
      </c>
      <c r="DM291">
        <v>0.5</v>
      </c>
      <c r="DN291">
        <v>0.5</v>
      </c>
      <c r="DO291">
        <v>0.5</v>
      </c>
      <c r="DP291">
        <v>0.5</v>
      </c>
      <c r="DQ291">
        <v>0.33333333329999998</v>
      </c>
      <c r="DR291">
        <v>0.5</v>
      </c>
      <c r="DS291">
        <v>0.16666666669999999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3</v>
      </c>
      <c r="EB291">
        <v>3.5</v>
      </c>
      <c r="EC291">
        <v>3.5</v>
      </c>
      <c r="ED291">
        <v>3.5</v>
      </c>
      <c r="EE291">
        <v>3.1666666666999999</v>
      </c>
      <c r="EF291">
        <v>3.5</v>
      </c>
      <c r="EG291">
        <v>3.3333333333000001</v>
      </c>
      <c r="EH291">
        <v>3.5</v>
      </c>
      <c r="EI291">
        <v>0.16666666669999999</v>
      </c>
      <c r="EJ291">
        <v>0</v>
      </c>
      <c r="EK291">
        <v>0</v>
      </c>
      <c r="EL291">
        <v>0.16666666669999999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0.66666666669999997</v>
      </c>
      <c r="ES291">
        <v>0</v>
      </c>
      <c r="ET291">
        <v>0</v>
      </c>
      <c r="EU291">
        <v>0</v>
      </c>
      <c r="EV291">
        <v>0.33333333329999998</v>
      </c>
      <c r="EW291">
        <v>0</v>
      </c>
      <c r="EX291">
        <v>0.16666666669999999</v>
      </c>
      <c r="EY291">
        <v>0.5</v>
      </c>
      <c r="EZ291">
        <v>0.66666666669999997</v>
      </c>
      <c r="FA291">
        <v>0.5</v>
      </c>
      <c r="FB291">
        <v>0.5</v>
      </c>
      <c r="FC291">
        <v>0.33333333329999998</v>
      </c>
      <c r="FD291">
        <v>0.5</v>
      </c>
      <c r="FE291">
        <v>0.16666666669999999</v>
      </c>
      <c r="FF291">
        <v>0.16666666669999999</v>
      </c>
      <c r="FG291">
        <v>0.16666666669999999</v>
      </c>
      <c r="FH291">
        <v>0.33333333329999998</v>
      </c>
      <c r="FI291">
        <v>0</v>
      </c>
      <c r="FJ291">
        <v>0.16666666669999999</v>
      </c>
      <c r="FK291">
        <v>0</v>
      </c>
      <c r="FL291">
        <v>0.16666666669999999</v>
      </c>
      <c r="FM291">
        <v>0.16666666669999999</v>
      </c>
      <c r="FN291">
        <v>0</v>
      </c>
      <c r="FO291">
        <v>0</v>
      </c>
      <c r="FP291">
        <v>0</v>
      </c>
      <c r="FQ291">
        <v>0.16666666669999999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0</v>
      </c>
      <c r="FY291">
        <v>0</v>
      </c>
      <c r="FZ291">
        <v>0</v>
      </c>
      <c r="GA291">
        <v>0.16666666669999999</v>
      </c>
      <c r="GB291">
        <v>0</v>
      </c>
      <c r="GC291">
        <v>0</v>
      </c>
      <c r="GD291">
        <v>0.33333333329999998</v>
      </c>
      <c r="GE291">
        <v>0</v>
      </c>
      <c r="GF291">
        <v>0.16666666669999999</v>
      </c>
      <c r="GG291">
        <v>0.16666666669999999</v>
      </c>
      <c r="GH291">
        <v>0.33333333329999998</v>
      </c>
      <c r="GI291">
        <v>0</v>
      </c>
      <c r="GJ291">
        <v>2.6</v>
      </c>
      <c r="GK291">
        <v>3.4</v>
      </c>
      <c r="GL291">
        <v>3.2</v>
      </c>
      <c r="GM291">
        <v>2.6</v>
      </c>
      <c r="GN291">
        <v>3</v>
      </c>
      <c r="GO291">
        <v>3.4</v>
      </c>
      <c r="GP291">
        <v>0.5</v>
      </c>
      <c r="GQ291">
        <v>0.5</v>
      </c>
      <c r="GR291">
        <v>0.33333333329999998</v>
      </c>
      <c r="GS291">
        <v>0.33333333329999998</v>
      </c>
      <c r="GT291">
        <v>0.16666666669999999</v>
      </c>
      <c r="GU291">
        <v>0.5</v>
      </c>
      <c r="GV291">
        <v>0.16666666669999999</v>
      </c>
      <c r="GW291">
        <v>0.16666666669999999</v>
      </c>
      <c r="GX291">
        <v>0.16666666669999999</v>
      </c>
      <c r="GY291">
        <v>0.16666666669999999</v>
      </c>
      <c r="GZ291">
        <v>0.16666666669999999</v>
      </c>
      <c r="HA291">
        <v>0.16666666669999999</v>
      </c>
      <c r="HB291">
        <v>0</v>
      </c>
      <c r="HC291">
        <v>0.33333333329999998</v>
      </c>
      <c r="HD291">
        <v>0.33333333329999998</v>
      </c>
      <c r="HE291">
        <v>0.16666666669999999</v>
      </c>
      <c r="HF291">
        <v>0.33333333329999998</v>
      </c>
      <c r="HG291">
        <v>0.33333333329999998</v>
      </c>
      <c r="HH291" t="s">
        <v>1130</v>
      </c>
      <c r="HJ291">
        <v>6</v>
      </c>
      <c r="HK291">
        <v>7</v>
      </c>
      <c r="HL291" t="s">
        <v>241</v>
      </c>
      <c r="HM291">
        <v>831</v>
      </c>
      <c r="HN291">
        <v>0</v>
      </c>
    </row>
    <row r="292" spans="1:222" x14ac:dyDescent="0.25">
      <c r="A292">
        <v>609900</v>
      </c>
      <c r="B292" t="s">
        <v>208</v>
      </c>
      <c r="C292" t="s">
        <v>38</v>
      </c>
      <c r="D292" t="s">
        <v>109</v>
      </c>
      <c r="E292" s="151">
        <v>0.42</v>
      </c>
      <c r="F292">
        <v>68</v>
      </c>
      <c r="G292" t="s">
        <v>39</v>
      </c>
      <c r="H292">
        <v>45</v>
      </c>
      <c r="I292" t="s">
        <v>40</v>
      </c>
      <c r="J292">
        <v>48</v>
      </c>
      <c r="K292" t="s">
        <v>40</v>
      </c>
      <c r="L292">
        <v>7.32</v>
      </c>
      <c r="M292" t="s">
        <v>38</v>
      </c>
      <c r="N292">
        <v>15.6133829</v>
      </c>
      <c r="O292">
        <v>47</v>
      </c>
      <c r="P292">
        <v>47</v>
      </c>
      <c r="Q292">
        <v>0</v>
      </c>
      <c r="R292">
        <v>43</v>
      </c>
      <c r="S292">
        <v>0</v>
      </c>
      <c r="T292">
        <v>1</v>
      </c>
      <c r="U292">
        <v>0</v>
      </c>
      <c r="V292">
        <v>0</v>
      </c>
      <c r="W292">
        <v>1</v>
      </c>
      <c r="X292">
        <v>2</v>
      </c>
      <c r="Y292">
        <v>2.1276595700000001E-2</v>
      </c>
      <c r="Z292">
        <v>0</v>
      </c>
      <c r="AA292">
        <v>0</v>
      </c>
      <c r="AB292">
        <v>6.3829787200000002E-2</v>
      </c>
      <c r="AC292">
        <v>4.2553191499999997E-2</v>
      </c>
      <c r="AD292">
        <v>0.12765957450000001</v>
      </c>
      <c r="AE292">
        <v>8.5106382999999994E-2</v>
      </c>
      <c r="AF292">
        <v>6.3829787200000002E-2</v>
      </c>
      <c r="AG292">
        <v>0.10638297870000001</v>
      </c>
      <c r="AH292">
        <v>0.1914893617</v>
      </c>
      <c r="AI292">
        <v>0.21276595740000001</v>
      </c>
      <c r="AJ292">
        <v>0.21276595740000001</v>
      </c>
      <c r="AK292">
        <v>0.17021276599999999</v>
      </c>
      <c r="AL292">
        <v>0.27659574469999998</v>
      </c>
      <c r="AM292">
        <v>0.2340425532</v>
      </c>
      <c r="AN292">
        <v>0</v>
      </c>
      <c r="AO292">
        <v>4.2553191499999997E-2</v>
      </c>
      <c r="AP292">
        <v>4.2553191499999997E-2</v>
      </c>
      <c r="AQ292">
        <v>4.2553191499999997E-2</v>
      </c>
      <c r="AR292">
        <v>4.2553191499999997E-2</v>
      </c>
      <c r="AS292">
        <v>0.63829787230000001</v>
      </c>
      <c r="AT292">
        <v>0.65957446809999998</v>
      </c>
      <c r="AU292">
        <v>0.72340425529999997</v>
      </c>
      <c r="AV292">
        <v>0.51063829790000004</v>
      </c>
      <c r="AW292">
        <v>0.48936170210000002</v>
      </c>
      <c r="AX292">
        <v>3.4680851063999998</v>
      </c>
      <c r="AY292">
        <v>3.6</v>
      </c>
      <c r="AZ292">
        <v>3.6888888889000002</v>
      </c>
      <c r="BA292">
        <v>3.2888888888999999</v>
      </c>
      <c r="BB292">
        <v>3.2222222222000001</v>
      </c>
      <c r="BC292">
        <v>0</v>
      </c>
      <c r="BD292">
        <v>0</v>
      </c>
      <c r="BE292">
        <v>0</v>
      </c>
      <c r="BF292">
        <v>2.1276595700000001E-2</v>
      </c>
      <c r="BG292">
        <v>0.12765957450000001</v>
      </c>
      <c r="BH292">
        <v>4.2553191499999997E-2</v>
      </c>
      <c r="BI292">
        <v>6.3829787200000002E-2</v>
      </c>
      <c r="BJ292">
        <v>8.5106382999999994E-2</v>
      </c>
      <c r="BK292">
        <v>0.10638297870000001</v>
      </c>
      <c r="BL292">
        <v>8.5106382999999994E-2</v>
      </c>
      <c r="BM292">
        <v>6.3829787200000002E-2</v>
      </c>
      <c r="BN292">
        <v>6.3829787200000002E-2</v>
      </c>
      <c r="BO292">
        <v>3.7446808511</v>
      </c>
      <c r="BP292">
        <v>3.5217391303999999</v>
      </c>
      <c r="BQ292">
        <v>3.4130434783000001</v>
      </c>
      <c r="BR292">
        <v>3.4565217390999998</v>
      </c>
      <c r="BS292">
        <v>3.2173913043</v>
      </c>
      <c r="BT292">
        <v>3.4347826087</v>
      </c>
      <c r="BU292">
        <v>0.12765957450000001</v>
      </c>
      <c r="BV292">
        <v>0.29787234039999999</v>
      </c>
      <c r="BW292">
        <v>0.36170212769999999</v>
      </c>
      <c r="BX292">
        <v>0.29787234039999999</v>
      </c>
      <c r="BY292">
        <v>0.25531914890000001</v>
      </c>
      <c r="BZ292">
        <v>0.29787234039999999</v>
      </c>
      <c r="CA292">
        <v>0</v>
      </c>
      <c r="CB292">
        <v>2.1276595700000001E-2</v>
      </c>
      <c r="CC292">
        <v>2.1276595700000001E-2</v>
      </c>
      <c r="CD292">
        <v>2.1276595700000001E-2</v>
      </c>
      <c r="CE292">
        <v>2.1276595700000001E-2</v>
      </c>
      <c r="CF292">
        <v>2.1276595700000001E-2</v>
      </c>
      <c r="CG292">
        <v>0.80851063830000003</v>
      </c>
      <c r="CH292">
        <v>0.59574468089999999</v>
      </c>
      <c r="CI292">
        <v>0.51063829790000004</v>
      </c>
      <c r="CJ292">
        <v>0.57446808510000003</v>
      </c>
      <c r="CK292">
        <v>0.53191489359999999</v>
      </c>
      <c r="CL292">
        <v>0.57446808510000003</v>
      </c>
      <c r="CM292">
        <v>0.1489361702</v>
      </c>
      <c r="CN292">
        <v>2.1276595700000001E-2</v>
      </c>
      <c r="CO292">
        <v>4.2553191499999997E-2</v>
      </c>
      <c r="CP292">
        <v>4.2553191499999997E-2</v>
      </c>
      <c r="CQ292">
        <v>0</v>
      </c>
      <c r="CR292">
        <v>2.1276595700000001E-2</v>
      </c>
      <c r="CS292">
        <v>0</v>
      </c>
      <c r="CT292">
        <v>0</v>
      </c>
      <c r="CU292">
        <v>0.21276595740000001</v>
      </c>
      <c r="CV292">
        <v>6.3829787200000002E-2</v>
      </c>
      <c r="CW292">
        <v>4.2553191499999997E-2</v>
      </c>
      <c r="CX292">
        <v>8.5106382999999994E-2</v>
      </c>
      <c r="CY292">
        <v>8.5106382999999994E-2</v>
      </c>
      <c r="CZ292">
        <v>0.10638297870000001</v>
      </c>
      <c r="DA292">
        <v>4.2553191499999997E-2</v>
      </c>
      <c r="DB292">
        <v>6.3829787200000002E-2</v>
      </c>
      <c r="DC292">
        <v>0.31914893620000001</v>
      </c>
      <c r="DD292">
        <v>0.21276595740000001</v>
      </c>
      <c r="DE292">
        <v>0.1914893617</v>
      </c>
      <c r="DF292">
        <v>0.2340425532</v>
      </c>
      <c r="DG292">
        <v>0.34042553190000002</v>
      </c>
      <c r="DH292">
        <v>0.34042553190000002</v>
      </c>
      <c r="DI292">
        <v>0.27659574469999998</v>
      </c>
      <c r="DJ292">
        <v>0.25531914890000001</v>
      </c>
      <c r="DK292">
        <v>0.27659574469999998</v>
      </c>
      <c r="DL292">
        <v>0.65957446809999998</v>
      </c>
      <c r="DM292">
        <v>0.65957446809999998</v>
      </c>
      <c r="DN292">
        <v>0.57446808510000003</v>
      </c>
      <c r="DO292">
        <v>0.48936170210000002</v>
      </c>
      <c r="DP292">
        <v>0.46808510640000001</v>
      </c>
      <c r="DQ292">
        <v>0.61702127659999995</v>
      </c>
      <c r="DR292">
        <v>0.59574468089999999</v>
      </c>
      <c r="DS292">
        <v>4.2553191499999997E-2</v>
      </c>
      <c r="DT292">
        <v>4.2553191499999997E-2</v>
      </c>
      <c r="DU292">
        <v>6.3829787200000002E-2</v>
      </c>
      <c r="DV292">
        <v>6.3829787200000002E-2</v>
      </c>
      <c r="DW292">
        <v>8.5106382999999994E-2</v>
      </c>
      <c r="DX292">
        <v>6.3829787200000002E-2</v>
      </c>
      <c r="DY292">
        <v>6.3829787200000002E-2</v>
      </c>
      <c r="DZ292">
        <v>8.5106382999999994E-2</v>
      </c>
      <c r="EA292">
        <v>2.7555555556</v>
      </c>
      <c r="EB292">
        <v>3.5777777778000002</v>
      </c>
      <c r="EC292">
        <v>3.5681818181999998</v>
      </c>
      <c r="ED292">
        <v>3.4318181818000002</v>
      </c>
      <c r="EE292">
        <v>3.4418604651</v>
      </c>
      <c r="EF292">
        <v>3.3409090908999999</v>
      </c>
      <c r="EG292">
        <v>3.6136363636</v>
      </c>
      <c r="EH292">
        <v>3.5813953488000001</v>
      </c>
      <c r="EI292">
        <v>4.2553191499999997E-2</v>
      </c>
      <c r="EJ292">
        <v>0</v>
      </c>
      <c r="EK292">
        <v>6.3829787200000002E-2</v>
      </c>
      <c r="EL292">
        <v>4.2553191499999997E-2</v>
      </c>
      <c r="EM292">
        <v>8.5106382999999994E-2</v>
      </c>
      <c r="EN292">
        <v>2.1276595700000001E-2</v>
      </c>
      <c r="EO292">
        <v>0.12765957450000001</v>
      </c>
      <c r="EP292">
        <v>0.1489361702</v>
      </c>
      <c r="EQ292">
        <v>6.3829787200000002E-2</v>
      </c>
      <c r="ER292">
        <v>0.27659574469999998</v>
      </c>
      <c r="ES292">
        <v>0.12765957450000001</v>
      </c>
      <c r="ET292">
        <v>0</v>
      </c>
      <c r="EU292">
        <v>2.1276595700000001E-2</v>
      </c>
      <c r="EV292">
        <v>0</v>
      </c>
      <c r="EW292">
        <v>4.2553191499999997E-2</v>
      </c>
      <c r="EX292">
        <v>0</v>
      </c>
      <c r="EY292">
        <v>0.27659574469999998</v>
      </c>
      <c r="EZ292">
        <v>0.21276595740000001</v>
      </c>
      <c r="FA292">
        <v>0.29787234039999999</v>
      </c>
      <c r="FB292">
        <v>0.40425531910000001</v>
      </c>
      <c r="FC292">
        <v>0.3829787234</v>
      </c>
      <c r="FD292">
        <v>0.51063829790000004</v>
      </c>
      <c r="FE292">
        <v>0.46808510640000001</v>
      </c>
      <c r="FF292">
        <v>0.48936170210000002</v>
      </c>
      <c r="FG292">
        <v>0.34042553190000002</v>
      </c>
      <c r="FH292">
        <v>0.44680851059999999</v>
      </c>
      <c r="FI292">
        <v>0.12765957450000001</v>
      </c>
      <c r="FJ292">
        <v>0.1914893617</v>
      </c>
      <c r="FK292">
        <v>8.5106382999999994E-2</v>
      </c>
      <c r="FL292">
        <v>0.10638297870000001</v>
      </c>
      <c r="FM292">
        <v>8.5106382999999994E-2</v>
      </c>
      <c r="FN292">
        <v>2.1276595700000001E-2</v>
      </c>
      <c r="FO292">
        <v>0</v>
      </c>
      <c r="FP292">
        <v>2.1276595700000001E-2</v>
      </c>
      <c r="FQ292">
        <v>0</v>
      </c>
      <c r="FR292">
        <v>0</v>
      </c>
      <c r="FS292">
        <v>6.3829787200000002E-2</v>
      </c>
      <c r="FT292">
        <v>0.10638297870000001</v>
      </c>
      <c r="FU292">
        <v>0.10638297870000001</v>
      </c>
      <c r="FV292">
        <v>0.10638297870000001</v>
      </c>
      <c r="FW292">
        <v>8.5106382999999994E-2</v>
      </c>
      <c r="FX292">
        <v>6.3829787200000002E-2</v>
      </c>
      <c r="FY292">
        <v>6.3829787200000002E-2</v>
      </c>
      <c r="FZ292">
        <v>4.2553191499999997E-2</v>
      </c>
      <c r="GA292">
        <v>4.2553191499999997E-2</v>
      </c>
      <c r="GB292">
        <v>4.2553191499999997E-2</v>
      </c>
      <c r="GC292">
        <v>4.2553191499999997E-2</v>
      </c>
      <c r="GD292">
        <v>0.1489361702</v>
      </c>
      <c r="GE292">
        <v>0.12765957450000001</v>
      </c>
      <c r="GF292">
        <v>6.3829787200000002E-2</v>
      </c>
      <c r="GG292">
        <v>0.12765957450000001</v>
      </c>
      <c r="GH292">
        <v>0.17021276599999999</v>
      </c>
      <c r="GI292">
        <v>0.17021276599999999</v>
      </c>
      <c r="GJ292">
        <v>3.1333333333</v>
      </c>
      <c r="GK292">
        <v>3.1818181818000002</v>
      </c>
      <c r="GL292">
        <v>3.3255813953</v>
      </c>
      <c r="GM292">
        <v>3.2272727272999999</v>
      </c>
      <c r="GN292">
        <v>3.1627906977000002</v>
      </c>
      <c r="GO292">
        <v>3.0952380952</v>
      </c>
      <c r="GP292">
        <v>0.34042553190000002</v>
      </c>
      <c r="GQ292">
        <v>0.31914893620000001</v>
      </c>
      <c r="GR292">
        <v>0.36170212769999999</v>
      </c>
      <c r="GS292">
        <v>0.34042553190000002</v>
      </c>
      <c r="GT292">
        <v>0.29787234039999999</v>
      </c>
      <c r="GU292">
        <v>0.34042553190000002</v>
      </c>
      <c r="GV292">
        <v>4.2553191499999997E-2</v>
      </c>
      <c r="GW292">
        <v>6.3829787200000002E-2</v>
      </c>
      <c r="GX292">
        <v>8.5106382999999994E-2</v>
      </c>
      <c r="GY292">
        <v>6.3829787200000002E-2</v>
      </c>
      <c r="GZ292">
        <v>8.5106382999999994E-2</v>
      </c>
      <c r="HA292">
        <v>0.10638297870000001</v>
      </c>
      <c r="HB292">
        <v>0.40425531910000001</v>
      </c>
      <c r="HC292">
        <v>0.42553191489999997</v>
      </c>
      <c r="HD292">
        <v>0.44680851059999999</v>
      </c>
      <c r="HE292">
        <v>0.42553191489999997</v>
      </c>
      <c r="HF292">
        <v>0.40425531910000001</v>
      </c>
      <c r="HG292">
        <v>0.34042553190000002</v>
      </c>
      <c r="HH292" t="s">
        <v>1131</v>
      </c>
      <c r="HI292">
        <v>42</v>
      </c>
      <c r="HJ292">
        <v>47</v>
      </c>
      <c r="HK292">
        <v>84</v>
      </c>
      <c r="HL292" t="s">
        <v>208</v>
      </c>
      <c r="HM292">
        <v>538</v>
      </c>
      <c r="HN292">
        <v>0</v>
      </c>
    </row>
    <row r="293" spans="1:222" x14ac:dyDescent="0.25">
      <c r="A293">
        <v>609901</v>
      </c>
      <c r="B293" t="s">
        <v>242</v>
      </c>
      <c r="C293" t="s">
        <v>38</v>
      </c>
      <c r="D293" t="s">
        <v>53</v>
      </c>
      <c r="E293" s="151">
        <v>0.31</v>
      </c>
      <c r="F293">
        <v>61</v>
      </c>
      <c r="G293" t="s">
        <v>39</v>
      </c>
      <c r="H293">
        <v>57</v>
      </c>
      <c r="I293" t="s">
        <v>40</v>
      </c>
      <c r="J293">
        <v>60</v>
      </c>
      <c r="K293" t="s">
        <v>39</v>
      </c>
      <c r="L293">
        <v>9.5</v>
      </c>
      <c r="M293" t="s">
        <v>38</v>
      </c>
      <c r="N293">
        <v>16.600790514</v>
      </c>
      <c r="O293">
        <v>54</v>
      </c>
      <c r="P293">
        <v>54</v>
      </c>
      <c r="Q293">
        <v>42</v>
      </c>
      <c r="R293">
        <v>0</v>
      </c>
      <c r="S293">
        <v>4</v>
      </c>
      <c r="T293">
        <v>4</v>
      </c>
      <c r="U293">
        <v>0</v>
      </c>
      <c r="V293">
        <v>0</v>
      </c>
      <c r="W293">
        <v>2</v>
      </c>
      <c r="X293">
        <v>1</v>
      </c>
      <c r="Y293">
        <v>0</v>
      </c>
      <c r="Z293">
        <v>1.8518518500000001E-2</v>
      </c>
      <c r="AA293">
        <v>0</v>
      </c>
      <c r="AB293">
        <v>0</v>
      </c>
      <c r="AC293">
        <v>1.8518518500000001E-2</v>
      </c>
      <c r="AD293">
        <v>1.8518518500000001E-2</v>
      </c>
      <c r="AE293">
        <v>1.8518518500000001E-2</v>
      </c>
      <c r="AF293">
        <v>1.8518518500000001E-2</v>
      </c>
      <c r="AG293">
        <v>7.4074074099999998E-2</v>
      </c>
      <c r="AH293">
        <v>0.11111111110000001</v>
      </c>
      <c r="AI293">
        <v>0.38888888890000001</v>
      </c>
      <c r="AJ293">
        <v>0.24074074070000001</v>
      </c>
      <c r="AK293">
        <v>0.11111111110000001</v>
      </c>
      <c r="AL293">
        <v>0.25925925929999999</v>
      </c>
      <c r="AM293">
        <v>0.33333333329999998</v>
      </c>
      <c r="AN293">
        <v>0</v>
      </c>
      <c r="AO293">
        <v>0</v>
      </c>
      <c r="AP293">
        <v>0</v>
      </c>
      <c r="AQ293">
        <v>1.8518518500000001E-2</v>
      </c>
      <c r="AR293">
        <v>0</v>
      </c>
      <c r="AS293">
        <v>0.59259259259999997</v>
      </c>
      <c r="AT293">
        <v>0.72222222219999999</v>
      </c>
      <c r="AU293">
        <v>0.87037037039999998</v>
      </c>
      <c r="AV293">
        <v>0.64814814809999999</v>
      </c>
      <c r="AW293">
        <v>0.53703703700000005</v>
      </c>
      <c r="AX293">
        <v>3.5740740740999999</v>
      </c>
      <c r="AY293">
        <v>3.6666666666999999</v>
      </c>
      <c r="AZ293">
        <v>3.8518518518999998</v>
      </c>
      <c r="BA293">
        <v>3.5849056604</v>
      </c>
      <c r="BB293">
        <v>3.3888888889</v>
      </c>
      <c r="BC293">
        <v>0</v>
      </c>
      <c r="BD293">
        <v>0</v>
      </c>
      <c r="BE293">
        <v>0</v>
      </c>
      <c r="BF293">
        <v>0</v>
      </c>
      <c r="BG293">
        <v>9.2592592599999995E-2</v>
      </c>
      <c r="BH293">
        <v>1.8518518500000001E-2</v>
      </c>
      <c r="BI293">
        <v>0</v>
      </c>
      <c r="BJ293">
        <v>0</v>
      </c>
      <c r="BK293">
        <v>0</v>
      </c>
      <c r="BL293">
        <v>5.5555555600000001E-2</v>
      </c>
      <c r="BM293">
        <v>0.11111111110000001</v>
      </c>
      <c r="BN293">
        <v>5.5555555600000001E-2</v>
      </c>
      <c r="BO293">
        <v>3.9259259259000001</v>
      </c>
      <c r="BP293">
        <v>3.9074074074</v>
      </c>
      <c r="BQ293">
        <v>3.7407407407000002</v>
      </c>
      <c r="BR293">
        <v>3.6111111111</v>
      </c>
      <c r="BS293">
        <v>3.3518518518999998</v>
      </c>
      <c r="BT293">
        <v>3.5740740740999999</v>
      </c>
      <c r="BU293">
        <v>7.4074074099999998E-2</v>
      </c>
      <c r="BV293">
        <v>9.2592592599999995E-2</v>
      </c>
      <c r="BW293">
        <v>0.25925925929999999</v>
      </c>
      <c r="BX293">
        <v>0.27777777780000001</v>
      </c>
      <c r="BY293">
        <v>0.14814814809999999</v>
      </c>
      <c r="BZ293">
        <v>0.25925925929999999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0.9259259259</v>
      </c>
      <c r="CH293">
        <v>0.90740740740000003</v>
      </c>
      <c r="CI293">
        <v>0.74074074069999996</v>
      </c>
      <c r="CJ293">
        <v>0.66666666669999997</v>
      </c>
      <c r="CK293">
        <v>0.64814814809999999</v>
      </c>
      <c r="CL293">
        <v>0.66666666669999997</v>
      </c>
      <c r="CM293">
        <v>3.7037037000000002E-2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0.27777777780000001</v>
      </c>
      <c r="CV293">
        <v>0</v>
      </c>
      <c r="CW293">
        <v>1.8518518500000001E-2</v>
      </c>
      <c r="CX293">
        <v>0</v>
      </c>
      <c r="CY293">
        <v>5.5555555600000001E-2</v>
      </c>
      <c r="CZ293">
        <v>3.7037037000000002E-2</v>
      </c>
      <c r="DA293">
        <v>1.8518518500000001E-2</v>
      </c>
      <c r="DB293">
        <v>3.7037037000000002E-2</v>
      </c>
      <c r="DC293">
        <v>0.35185185190000001</v>
      </c>
      <c r="DD293">
        <v>0.29629629629999998</v>
      </c>
      <c r="DE293">
        <v>0.24074074070000001</v>
      </c>
      <c r="DF293">
        <v>0.25925925929999999</v>
      </c>
      <c r="DG293">
        <v>0.20370370369999999</v>
      </c>
      <c r="DH293">
        <v>0.35185185190000001</v>
      </c>
      <c r="DI293">
        <v>0.24074074070000001</v>
      </c>
      <c r="DJ293">
        <v>0.16666666669999999</v>
      </c>
      <c r="DK293">
        <v>0.27777777780000001</v>
      </c>
      <c r="DL293">
        <v>0.68518518520000005</v>
      </c>
      <c r="DM293">
        <v>0.72222222219999999</v>
      </c>
      <c r="DN293">
        <v>0.72222222219999999</v>
      </c>
      <c r="DO293">
        <v>0.72222222219999999</v>
      </c>
      <c r="DP293">
        <v>0.59259259259999997</v>
      </c>
      <c r="DQ293">
        <v>0.72222222219999999</v>
      </c>
      <c r="DR293">
        <v>0.77777777780000001</v>
      </c>
      <c r="DS293">
        <v>5.5555555600000001E-2</v>
      </c>
      <c r="DT293">
        <v>1.8518518500000001E-2</v>
      </c>
      <c r="DU293">
        <v>1.8518518500000001E-2</v>
      </c>
      <c r="DV293">
        <v>1.8518518500000001E-2</v>
      </c>
      <c r="DW293">
        <v>1.8518518500000001E-2</v>
      </c>
      <c r="DX293">
        <v>1.8518518500000001E-2</v>
      </c>
      <c r="DY293">
        <v>1.8518518500000001E-2</v>
      </c>
      <c r="DZ293">
        <v>1.8518518500000001E-2</v>
      </c>
      <c r="EA293">
        <v>2.9215686275000001</v>
      </c>
      <c r="EB293">
        <v>3.6981132075000001</v>
      </c>
      <c r="EC293">
        <v>3.7169811320999999</v>
      </c>
      <c r="ED293">
        <v>3.7358490566000002</v>
      </c>
      <c r="EE293">
        <v>3.6792452830000002</v>
      </c>
      <c r="EF293">
        <v>3.5660377358000002</v>
      </c>
      <c r="EG293">
        <v>3.7169811320999999</v>
      </c>
      <c r="EH293">
        <v>3.7547169811000001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1.8518518500000001E-2</v>
      </c>
      <c r="EO293">
        <v>0</v>
      </c>
      <c r="EP293">
        <v>0.11111111110000001</v>
      </c>
      <c r="EQ293">
        <v>0.18518518519999999</v>
      </c>
      <c r="ER293">
        <v>0.64814814809999999</v>
      </c>
      <c r="ES293">
        <v>3.7037037000000002E-2</v>
      </c>
      <c r="ET293">
        <v>0</v>
      </c>
      <c r="EU293">
        <v>1.8518518500000001E-2</v>
      </c>
      <c r="EV293">
        <v>5.5555555600000001E-2</v>
      </c>
      <c r="EW293">
        <v>0.12962962959999999</v>
      </c>
      <c r="EX293">
        <v>3.7037037000000002E-2</v>
      </c>
      <c r="EY293">
        <v>0.24074074070000001</v>
      </c>
      <c r="EZ293">
        <v>0.37037037039999998</v>
      </c>
      <c r="FA293">
        <v>0.48148148149999997</v>
      </c>
      <c r="FB293">
        <v>0.46296296300000001</v>
      </c>
      <c r="FC293">
        <v>7.4074074099999998E-2</v>
      </c>
      <c r="FD293">
        <v>0.64814814809999999</v>
      </c>
      <c r="FE293">
        <v>0.51851851849999997</v>
      </c>
      <c r="FF293">
        <v>0.33333333329999998</v>
      </c>
      <c r="FG293">
        <v>0.31481481480000001</v>
      </c>
      <c r="FH293">
        <v>0.85185185190000001</v>
      </c>
      <c r="FI293">
        <v>5.5555555600000001E-2</v>
      </c>
      <c r="FJ293">
        <v>7.4074074099999998E-2</v>
      </c>
      <c r="FK293">
        <v>5.5555555600000001E-2</v>
      </c>
      <c r="FL293">
        <v>5.5555555600000001E-2</v>
      </c>
      <c r="FM293">
        <v>0</v>
      </c>
      <c r="FN293">
        <v>0</v>
      </c>
      <c r="FO293">
        <v>0</v>
      </c>
      <c r="FP293">
        <v>0</v>
      </c>
      <c r="FQ293">
        <v>1.8518518500000001E-2</v>
      </c>
      <c r="FR293">
        <v>0</v>
      </c>
      <c r="FS293">
        <v>5.5555555600000001E-2</v>
      </c>
      <c r="FT293">
        <v>1.8518518500000001E-2</v>
      </c>
      <c r="FU293">
        <v>7.4074074099999998E-2</v>
      </c>
      <c r="FV293">
        <v>1.8518518500000001E-2</v>
      </c>
      <c r="FW293">
        <v>3.7037037000000002E-2</v>
      </c>
      <c r="FX293">
        <v>7.4074074099999998E-2</v>
      </c>
      <c r="FY293">
        <v>1.8518518500000001E-2</v>
      </c>
      <c r="FZ293">
        <v>0</v>
      </c>
      <c r="GA293">
        <v>3.7037037000000002E-2</v>
      </c>
      <c r="GB293">
        <v>3.7037037000000002E-2</v>
      </c>
      <c r="GC293">
        <v>0</v>
      </c>
      <c r="GD293">
        <v>0.31481481480000001</v>
      </c>
      <c r="GE293">
        <v>5.5555555600000001E-2</v>
      </c>
      <c r="GF293">
        <v>5.5555555600000001E-2</v>
      </c>
      <c r="GG293">
        <v>0.16666666669999999</v>
      </c>
      <c r="GH293">
        <v>0.20370370369999999</v>
      </c>
      <c r="GI293">
        <v>0.11111111110000001</v>
      </c>
      <c r="GJ293">
        <v>2.6862745098</v>
      </c>
      <c r="GK293">
        <v>3.3018867924999999</v>
      </c>
      <c r="GL293">
        <v>3.4150943396</v>
      </c>
      <c r="GM293">
        <v>3.1320754716999999</v>
      </c>
      <c r="GN293">
        <v>2.9555555556000002</v>
      </c>
      <c r="GO293">
        <v>3.3962264151000001</v>
      </c>
      <c r="GP293">
        <v>0.38888888890000001</v>
      </c>
      <c r="GQ293">
        <v>0.51851851849999997</v>
      </c>
      <c r="GR293">
        <v>0.46296296300000001</v>
      </c>
      <c r="GS293">
        <v>0.40740740739999998</v>
      </c>
      <c r="GT293">
        <v>0.35185185190000001</v>
      </c>
      <c r="GU293">
        <v>0.37037037039999998</v>
      </c>
      <c r="GV293">
        <v>5.5555555600000001E-2</v>
      </c>
      <c r="GW293">
        <v>1.8518518500000001E-2</v>
      </c>
      <c r="GX293">
        <v>1.8518518500000001E-2</v>
      </c>
      <c r="GY293">
        <v>1.8518518500000001E-2</v>
      </c>
      <c r="GZ293">
        <v>0.16666666669999999</v>
      </c>
      <c r="HA293">
        <v>1.8518518500000001E-2</v>
      </c>
      <c r="HB293">
        <v>0.16666666669999999</v>
      </c>
      <c r="HC293">
        <v>0.38888888890000001</v>
      </c>
      <c r="HD293">
        <v>0.46296296300000001</v>
      </c>
      <c r="HE293">
        <v>0.37037037039999998</v>
      </c>
      <c r="HF293">
        <v>0.24074074070000001</v>
      </c>
      <c r="HG293">
        <v>0.5</v>
      </c>
      <c r="HH293" t="s">
        <v>1132</v>
      </c>
      <c r="HI293">
        <v>31</v>
      </c>
      <c r="HJ293">
        <v>54</v>
      </c>
      <c r="HK293">
        <v>84</v>
      </c>
      <c r="HL293" t="s">
        <v>242</v>
      </c>
      <c r="HM293">
        <v>506</v>
      </c>
      <c r="HN293">
        <v>1</v>
      </c>
    </row>
    <row r="294" spans="1:222" x14ac:dyDescent="0.25">
      <c r="A294">
        <v>609902</v>
      </c>
      <c r="B294" t="s">
        <v>437</v>
      </c>
      <c r="C294" t="s">
        <v>38</v>
      </c>
      <c r="D294" t="s">
        <v>58</v>
      </c>
      <c r="E294" s="151">
        <v>0.54</v>
      </c>
      <c r="F294">
        <v>61</v>
      </c>
      <c r="G294" t="s">
        <v>39</v>
      </c>
      <c r="H294">
        <v>44</v>
      </c>
      <c r="I294" t="s">
        <v>40</v>
      </c>
      <c r="J294">
        <v>61</v>
      </c>
      <c r="K294" t="s">
        <v>39</v>
      </c>
      <c r="L294">
        <v>7.89</v>
      </c>
      <c r="M294" t="s">
        <v>38</v>
      </c>
      <c r="N294">
        <v>53.664921466000003</v>
      </c>
      <c r="O294">
        <v>125</v>
      </c>
      <c r="P294">
        <v>125</v>
      </c>
      <c r="Q294">
        <v>0</v>
      </c>
      <c r="R294">
        <v>115</v>
      </c>
      <c r="S294">
        <v>0</v>
      </c>
      <c r="T294">
        <v>0</v>
      </c>
      <c r="U294">
        <v>0</v>
      </c>
      <c r="V294">
        <v>0</v>
      </c>
      <c r="W294">
        <v>2</v>
      </c>
      <c r="X294">
        <v>3</v>
      </c>
      <c r="Y294">
        <v>8.0000000000000002E-3</v>
      </c>
      <c r="Z294">
        <v>8.0000000000000002E-3</v>
      </c>
      <c r="AA294">
        <v>2.4E-2</v>
      </c>
      <c r="AB294">
        <v>0.04</v>
      </c>
      <c r="AC294">
        <v>7.1999999999999995E-2</v>
      </c>
      <c r="AD294">
        <v>0.04</v>
      </c>
      <c r="AE294">
        <v>4.8000000000000001E-2</v>
      </c>
      <c r="AF294">
        <v>0.04</v>
      </c>
      <c r="AG294">
        <v>6.4000000000000001E-2</v>
      </c>
      <c r="AH294">
        <v>4.8000000000000001E-2</v>
      </c>
      <c r="AI294">
        <v>0.26400000000000001</v>
      </c>
      <c r="AJ294">
        <v>0.248</v>
      </c>
      <c r="AK294">
        <v>0.23200000000000001</v>
      </c>
      <c r="AL294">
        <v>0.32800000000000001</v>
      </c>
      <c r="AM294">
        <v>0.32</v>
      </c>
      <c r="AN294">
        <v>8.0000000000000002E-3</v>
      </c>
      <c r="AO294">
        <v>0</v>
      </c>
      <c r="AP294">
        <v>1.6E-2</v>
      </c>
      <c r="AQ294">
        <v>1.6E-2</v>
      </c>
      <c r="AR294">
        <v>1.6E-2</v>
      </c>
      <c r="AS294">
        <v>0.68</v>
      </c>
      <c r="AT294">
        <v>0.69599999999999995</v>
      </c>
      <c r="AU294">
        <v>0.68799999999999994</v>
      </c>
      <c r="AV294">
        <v>0.55200000000000005</v>
      </c>
      <c r="AW294">
        <v>0.54400000000000004</v>
      </c>
      <c r="AX294">
        <v>3.6290322581000001</v>
      </c>
      <c r="AY294">
        <v>3.6320000000000001</v>
      </c>
      <c r="AZ294">
        <v>3.6097560976</v>
      </c>
      <c r="BA294">
        <v>3.4146341463000001</v>
      </c>
      <c r="BB294">
        <v>3.3577235771999998</v>
      </c>
      <c r="BC294">
        <v>8.0000000000000002E-3</v>
      </c>
      <c r="BD294">
        <v>8.0000000000000002E-3</v>
      </c>
      <c r="BE294">
        <v>0.04</v>
      </c>
      <c r="BF294">
        <v>6.4000000000000001E-2</v>
      </c>
      <c r="BG294">
        <v>0.08</v>
      </c>
      <c r="BH294">
        <v>5.6000000000000001E-2</v>
      </c>
      <c r="BI294">
        <v>8.0000000000000002E-3</v>
      </c>
      <c r="BJ294">
        <v>5.6000000000000001E-2</v>
      </c>
      <c r="BK294">
        <v>9.6000000000000002E-2</v>
      </c>
      <c r="BL294">
        <v>6.4000000000000001E-2</v>
      </c>
      <c r="BM294">
        <v>0.112</v>
      </c>
      <c r="BN294">
        <v>0.12</v>
      </c>
      <c r="BO294">
        <v>3.7580645161000001</v>
      </c>
      <c r="BP294">
        <v>3.7096774194000002</v>
      </c>
      <c r="BQ294">
        <v>3.4435483870999999</v>
      </c>
      <c r="BR294">
        <v>3.4754098360999999</v>
      </c>
      <c r="BS294">
        <v>3.3359999999999999</v>
      </c>
      <c r="BT294">
        <v>3.4</v>
      </c>
      <c r="BU294">
        <v>0.2</v>
      </c>
      <c r="BV294">
        <v>0.152</v>
      </c>
      <c r="BW294">
        <v>0.24</v>
      </c>
      <c r="BX294">
        <v>0.192</v>
      </c>
      <c r="BY294">
        <v>0.2</v>
      </c>
      <c r="BZ294">
        <v>0.192</v>
      </c>
      <c r="CA294">
        <v>8.0000000000000002E-3</v>
      </c>
      <c r="CB294">
        <v>8.0000000000000002E-3</v>
      </c>
      <c r="CC294">
        <v>8.0000000000000002E-3</v>
      </c>
      <c r="CD294">
        <v>2.4E-2</v>
      </c>
      <c r="CE294">
        <v>0</v>
      </c>
      <c r="CF294">
        <v>0</v>
      </c>
      <c r="CG294">
        <v>0.77600000000000002</v>
      </c>
      <c r="CH294">
        <v>0.77600000000000002</v>
      </c>
      <c r="CI294">
        <v>0.61599999999999999</v>
      </c>
      <c r="CJ294">
        <v>0.65600000000000003</v>
      </c>
      <c r="CK294">
        <v>0.60799999999999998</v>
      </c>
      <c r="CL294">
        <v>0.63200000000000001</v>
      </c>
      <c r="CM294">
        <v>0.184</v>
      </c>
      <c r="CN294">
        <v>8.0000000000000002E-3</v>
      </c>
      <c r="CO294">
        <v>8.0000000000000002E-3</v>
      </c>
      <c r="CP294">
        <v>8.0000000000000002E-3</v>
      </c>
      <c r="CQ294">
        <v>4.8000000000000001E-2</v>
      </c>
      <c r="CR294">
        <v>8.0000000000000002E-3</v>
      </c>
      <c r="CS294">
        <v>3.2000000000000001E-2</v>
      </c>
      <c r="CT294">
        <v>3.2000000000000001E-2</v>
      </c>
      <c r="CU294">
        <v>0.26400000000000001</v>
      </c>
      <c r="CV294">
        <v>4.8000000000000001E-2</v>
      </c>
      <c r="CW294">
        <v>6.4000000000000001E-2</v>
      </c>
      <c r="CX294">
        <v>8.7999999999999995E-2</v>
      </c>
      <c r="CY294">
        <v>7.1999999999999995E-2</v>
      </c>
      <c r="CZ294">
        <v>0.12</v>
      </c>
      <c r="DA294">
        <v>4.8000000000000001E-2</v>
      </c>
      <c r="DB294">
        <v>0.04</v>
      </c>
      <c r="DC294">
        <v>0.20799999999999999</v>
      </c>
      <c r="DD294">
        <v>0.33600000000000002</v>
      </c>
      <c r="DE294">
        <v>0.33600000000000002</v>
      </c>
      <c r="DF294">
        <v>0.33600000000000002</v>
      </c>
      <c r="DG294">
        <v>0.36</v>
      </c>
      <c r="DH294">
        <v>0.376</v>
      </c>
      <c r="DI294">
        <v>0.23200000000000001</v>
      </c>
      <c r="DJ294">
        <v>0.25600000000000001</v>
      </c>
      <c r="DK294">
        <v>0.33600000000000002</v>
      </c>
      <c r="DL294">
        <v>0.60799999999999998</v>
      </c>
      <c r="DM294">
        <v>0.58399999999999996</v>
      </c>
      <c r="DN294">
        <v>0.56799999999999995</v>
      </c>
      <c r="DO294">
        <v>0.52</v>
      </c>
      <c r="DP294">
        <v>0.496</v>
      </c>
      <c r="DQ294">
        <v>0.68</v>
      </c>
      <c r="DR294">
        <v>0.65600000000000003</v>
      </c>
      <c r="DS294">
        <v>8.0000000000000002E-3</v>
      </c>
      <c r="DT294">
        <v>0</v>
      </c>
      <c r="DU294">
        <v>8.0000000000000002E-3</v>
      </c>
      <c r="DV294">
        <v>0</v>
      </c>
      <c r="DW294">
        <v>0</v>
      </c>
      <c r="DX294">
        <v>0</v>
      </c>
      <c r="DY294">
        <v>8.0000000000000002E-3</v>
      </c>
      <c r="DZ294">
        <v>1.6E-2</v>
      </c>
      <c r="EA294">
        <v>2.7016129032</v>
      </c>
      <c r="EB294">
        <v>3.544</v>
      </c>
      <c r="EC294">
        <v>3.5080645161000001</v>
      </c>
      <c r="ED294">
        <v>3.464</v>
      </c>
      <c r="EE294">
        <v>3.3519999999999999</v>
      </c>
      <c r="EF294">
        <v>3.36</v>
      </c>
      <c r="EG294">
        <v>3.5725806452</v>
      </c>
      <c r="EH294">
        <v>3.5609756097999998</v>
      </c>
      <c r="EI294">
        <v>2.4E-2</v>
      </c>
      <c r="EJ294">
        <v>3.2000000000000001E-2</v>
      </c>
      <c r="EK294">
        <v>8.0000000000000002E-3</v>
      </c>
      <c r="EL294">
        <v>0.04</v>
      </c>
      <c r="EM294">
        <v>5.6000000000000001E-2</v>
      </c>
      <c r="EN294">
        <v>5.6000000000000001E-2</v>
      </c>
      <c r="EO294">
        <v>0.104</v>
      </c>
      <c r="EP294">
        <v>9.6000000000000002E-2</v>
      </c>
      <c r="EQ294">
        <v>0.184</v>
      </c>
      <c r="ER294">
        <v>0.32800000000000001</v>
      </c>
      <c r="ES294">
        <v>7.1999999999999995E-2</v>
      </c>
      <c r="ET294">
        <v>3.2000000000000001E-2</v>
      </c>
      <c r="EU294">
        <v>1.6E-2</v>
      </c>
      <c r="EV294">
        <v>8.0000000000000002E-3</v>
      </c>
      <c r="EW294">
        <v>7.1999999999999995E-2</v>
      </c>
      <c r="EX294">
        <v>8.0000000000000002E-3</v>
      </c>
      <c r="EY294">
        <v>0.29599999999999999</v>
      </c>
      <c r="EZ294">
        <v>0.35199999999999998</v>
      </c>
      <c r="FA294">
        <v>0.26400000000000001</v>
      </c>
      <c r="FB294">
        <v>0.35199999999999998</v>
      </c>
      <c r="FC294">
        <v>0.36</v>
      </c>
      <c r="FD294">
        <v>0.54400000000000004</v>
      </c>
      <c r="FE294">
        <v>0.504</v>
      </c>
      <c r="FF294">
        <v>0.58399999999999996</v>
      </c>
      <c r="FG294">
        <v>0.44800000000000001</v>
      </c>
      <c r="FH294">
        <v>0.55200000000000005</v>
      </c>
      <c r="FI294">
        <v>9.6000000000000002E-2</v>
      </c>
      <c r="FJ294">
        <v>9.6000000000000002E-2</v>
      </c>
      <c r="FK294">
        <v>0.112</v>
      </c>
      <c r="FL294">
        <v>0.104</v>
      </c>
      <c r="FM294">
        <v>4.8000000000000001E-2</v>
      </c>
      <c r="FN294">
        <v>2.4E-2</v>
      </c>
      <c r="FO294">
        <v>2.4E-2</v>
      </c>
      <c r="FP294">
        <v>2.4E-2</v>
      </c>
      <c r="FQ294">
        <v>2.4E-2</v>
      </c>
      <c r="FR294">
        <v>2.4E-2</v>
      </c>
      <c r="FS294">
        <v>8.0000000000000002E-3</v>
      </c>
      <c r="FT294">
        <v>8.0000000000000002E-3</v>
      </c>
      <c r="FU294">
        <v>8.0000000000000002E-3</v>
      </c>
      <c r="FV294">
        <v>0</v>
      </c>
      <c r="FW294">
        <v>8.0000000000000002E-3</v>
      </c>
      <c r="FX294">
        <v>4.8000000000000001E-2</v>
      </c>
      <c r="FY294">
        <v>5.6000000000000001E-2</v>
      </c>
      <c r="FZ294">
        <v>3.2000000000000001E-2</v>
      </c>
      <c r="GA294">
        <v>6.4000000000000001E-2</v>
      </c>
      <c r="GB294">
        <v>2.4E-2</v>
      </c>
      <c r="GC294">
        <v>0.04</v>
      </c>
      <c r="GD294">
        <v>0.20799999999999999</v>
      </c>
      <c r="GE294">
        <v>0.16800000000000001</v>
      </c>
      <c r="GF294">
        <v>0.152</v>
      </c>
      <c r="GG294">
        <v>0.16800000000000001</v>
      </c>
      <c r="GH294">
        <v>0.20799999999999999</v>
      </c>
      <c r="GI294">
        <v>0.152</v>
      </c>
      <c r="GJ294">
        <v>3.1290322581000001</v>
      </c>
      <c r="GK294">
        <v>3.1280000000000001</v>
      </c>
      <c r="GL294">
        <v>3.1774193548</v>
      </c>
      <c r="GM294">
        <v>3.1382113821000002</v>
      </c>
      <c r="GN294">
        <v>3.1360000000000001</v>
      </c>
      <c r="GO294">
        <v>3.2419354838999999</v>
      </c>
      <c r="GP294">
        <v>0.30399999999999999</v>
      </c>
      <c r="GQ294">
        <v>0.36799999999999999</v>
      </c>
      <c r="GR294">
        <v>0.41599999999999998</v>
      </c>
      <c r="GS294">
        <v>0.32</v>
      </c>
      <c r="GT294">
        <v>0.376</v>
      </c>
      <c r="GU294">
        <v>0.32800000000000001</v>
      </c>
      <c r="GV294">
        <v>8.0000000000000002E-3</v>
      </c>
      <c r="GW294">
        <v>0</v>
      </c>
      <c r="GX294">
        <v>8.0000000000000002E-3</v>
      </c>
      <c r="GY294">
        <v>1.6E-2</v>
      </c>
      <c r="GZ294">
        <v>0</v>
      </c>
      <c r="HA294">
        <v>8.0000000000000002E-3</v>
      </c>
      <c r="HB294">
        <v>0.432</v>
      </c>
      <c r="HC294">
        <v>0.40799999999999997</v>
      </c>
      <c r="HD294">
        <v>0.39200000000000002</v>
      </c>
      <c r="HE294">
        <v>0.432</v>
      </c>
      <c r="HF294">
        <v>0.39200000000000002</v>
      </c>
      <c r="HG294">
        <v>0.47199999999999998</v>
      </c>
      <c r="HH294" t="s">
        <v>1133</v>
      </c>
      <c r="HI294">
        <v>54</v>
      </c>
      <c r="HJ294">
        <v>125</v>
      </c>
      <c r="HK294">
        <v>205</v>
      </c>
      <c r="HL294" t="s">
        <v>437</v>
      </c>
      <c r="HM294">
        <v>382</v>
      </c>
      <c r="HN294">
        <v>5</v>
      </c>
    </row>
    <row r="295" spans="1:222" x14ac:dyDescent="0.25">
      <c r="A295">
        <v>609903</v>
      </c>
      <c r="B295" t="s">
        <v>245</v>
      </c>
      <c r="C295" t="s">
        <v>38</v>
      </c>
      <c r="D295" t="s">
        <v>47</v>
      </c>
      <c r="E295" s="151">
        <v>0.33</v>
      </c>
      <c r="F295">
        <v>22</v>
      </c>
      <c r="G295" t="s">
        <v>49</v>
      </c>
      <c r="H295">
        <v>66</v>
      </c>
      <c r="I295" t="s">
        <v>39</v>
      </c>
      <c r="J295">
        <v>31</v>
      </c>
      <c r="K295" t="s">
        <v>49</v>
      </c>
      <c r="L295">
        <v>8.1999999999999993</v>
      </c>
      <c r="M295" t="s">
        <v>38</v>
      </c>
      <c r="N295">
        <v>33.441138422000002</v>
      </c>
      <c r="O295">
        <v>325</v>
      </c>
      <c r="P295">
        <v>325</v>
      </c>
      <c r="Q295">
        <v>17</v>
      </c>
      <c r="R295">
        <v>0</v>
      </c>
      <c r="S295">
        <v>1</v>
      </c>
      <c r="T295">
        <v>286</v>
      </c>
      <c r="U295">
        <v>1</v>
      </c>
      <c r="V295">
        <v>0</v>
      </c>
      <c r="W295">
        <v>4</v>
      </c>
      <c r="X295">
        <v>6</v>
      </c>
      <c r="Y295">
        <v>6.1538462000000002E-3</v>
      </c>
      <c r="Z295">
        <v>3.3846153800000001E-2</v>
      </c>
      <c r="AA295">
        <v>3.0769230799999998E-2</v>
      </c>
      <c r="AB295">
        <v>6.1538461500000002E-2</v>
      </c>
      <c r="AC295">
        <v>0.1476923077</v>
      </c>
      <c r="AD295">
        <v>0.11076923079999999</v>
      </c>
      <c r="AE295">
        <v>9.2307692299999994E-2</v>
      </c>
      <c r="AF295">
        <v>6.1538461500000002E-2</v>
      </c>
      <c r="AG295">
        <v>0.16615384620000001</v>
      </c>
      <c r="AH295">
        <v>0.22769230770000001</v>
      </c>
      <c r="AI295">
        <v>0.4615384615</v>
      </c>
      <c r="AJ295">
        <v>0.44</v>
      </c>
      <c r="AK295">
        <v>0.29230769229999998</v>
      </c>
      <c r="AL295">
        <v>0.37846153850000003</v>
      </c>
      <c r="AM295">
        <v>0.3415384615</v>
      </c>
      <c r="AN295">
        <v>9.2307692000000007E-3</v>
      </c>
      <c r="AO295">
        <v>6.1538462000000002E-3</v>
      </c>
      <c r="AP295">
        <v>2.1538461500000002E-2</v>
      </c>
      <c r="AQ295">
        <v>3.6923076899999997E-2</v>
      </c>
      <c r="AR295">
        <v>1.5384615399999999E-2</v>
      </c>
      <c r="AS295">
        <v>0.41230769229999997</v>
      </c>
      <c r="AT295">
        <v>0.4276923077</v>
      </c>
      <c r="AU295">
        <v>0.59384615380000005</v>
      </c>
      <c r="AV295">
        <v>0.35692307690000002</v>
      </c>
      <c r="AW295">
        <v>0.26769230770000002</v>
      </c>
      <c r="AX295">
        <v>3.2919254657999999</v>
      </c>
      <c r="AY295">
        <v>3.2693498451999998</v>
      </c>
      <c r="AZ295">
        <v>3.4811320755000001</v>
      </c>
      <c r="BA295">
        <v>3.0702875398999998</v>
      </c>
      <c r="BB295">
        <v>2.7406250000000001</v>
      </c>
      <c r="BC295">
        <v>3.0769231000000001E-3</v>
      </c>
      <c r="BD295">
        <v>6.1538462000000002E-3</v>
      </c>
      <c r="BE295">
        <v>6.1538462000000002E-3</v>
      </c>
      <c r="BF295">
        <v>1.2307692300000001E-2</v>
      </c>
      <c r="BG295">
        <v>5.84615385E-2</v>
      </c>
      <c r="BH295">
        <v>4.6153846200000001E-2</v>
      </c>
      <c r="BI295">
        <v>3.0769231000000001E-3</v>
      </c>
      <c r="BJ295">
        <v>2.7692307699999998E-2</v>
      </c>
      <c r="BK295">
        <v>3.0769230799999998E-2</v>
      </c>
      <c r="BL295">
        <v>0.04</v>
      </c>
      <c r="BM295">
        <v>5.84615385E-2</v>
      </c>
      <c r="BN295">
        <v>5.23076923E-2</v>
      </c>
      <c r="BO295">
        <v>3.84</v>
      </c>
      <c r="BP295">
        <v>3.7530864197999998</v>
      </c>
      <c r="BQ295">
        <v>3.671875</v>
      </c>
      <c r="BR295">
        <v>3.6355140186999999</v>
      </c>
      <c r="BS295">
        <v>3.5093167701999999</v>
      </c>
      <c r="BT295">
        <v>3.55</v>
      </c>
      <c r="BU295">
        <v>0.14461538460000001</v>
      </c>
      <c r="BV295">
        <v>0.17230769230000001</v>
      </c>
      <c r="BW295">
        <v>0.24307692310000001</v>
      </c>
      <c r="BX295">
        <v>0.24307692310000001</v>
      </c>
      <c r="BY295">
        <v>0.1938461538</v>
      </c>
      <c r="BZ295">
        <v>0.2</v>
      </c>
      <c r="CA295">
        <v>0</v>
      </c>
      <c r="CB295">
        <v>3.0769231000000001E-3</v>
      </c>
      <c r="CC295">
        <v>1.5384615399999999E-2</v>
      </c>
      <c r="CD295">
        <v>1.2307692300000001E-2</v>
      </c>
      <c r="CE295">
        <v>9.2307692000000007E-3</v>
      </c>
      <c r="CF295">
        <v>1.5384615399999999E-2</v>
      </c>
      <c r="CG295">
        <v>0.84923076919999996</v>
      </c>
      <c r="CH295">
        <v>0.79076923079999994</v>
      </c>
      <c r="CI295">
        <v>0.70461538459999995</v>
      </c>
      <c r="CJ295">
        <v>0.6923076923</v>
      </c>
      <c r="CK295">
        <v>0.68</v>
      </c>
      <c r="CL295">
        <v>0.68615384619999997</v>
      </c>
      <c r="CM295">
        <v>0.1476923077</v>
      </c>
      <c r="CN295">
        <v>9.2307692000000007E-3</v>
      </c>
      <c r="CO295">
        <v>6.1538462000000002E-3</v>
      </c>
      <c r="CP295">
        <v>1.8461538499999999E-2</v>
      </c>
      <c r="CQ295">
        <v>2.4615384600000002E-2</v>
      </c>
      <c r="CR295">
        <v>1.5384615399999999E-2</v>
      </c>
      <c r="CS295">
        <v>1.2307692300000001E-2</v>
      </c>
      <c r="CT295">
        <v>4.3076923099999997E-2</v>
      </c>
      <c r="CU295">
        <v>0.17846153849999999</v>
      </c>
      <c r="CV295">
        <v>6.1538461500000002E-2</v>
      </c>
      <c r="CW295">
        <v>4.9230769200000003E-2</v>
      </c>
      <c r="CX295">
        <v>8.3076923100000005E-2</v>
      </c>
      <c r="CY295">
        <v>0.11076923079999999</v>
      </c>
      <c r="CZ295">
        <v>9.5384615399999997E-2</v>
      </c>
      <c r="DA295">
        <v>5.23076923E-2</v>
      </c>
      <c r="DB295">
        <v>8.9230769200000004E-2</v>
      </c>
      <c r="DC295">
        <v>0.28000000000000003</v>
      </c>
      <c r="DD295">
        <v>0.3415384615</v>
      </c>
      <c r="DE295">
        <v>0.34769230769999998</v>
      </c>
      <c r="DF295">
        <v>0.33230769230000001</v>
      </c>
      <c r="DG295">
        <v>0.37230769229999999</v>
      </c>
      <c r="DH295">
        <v>0.45846153849999999</v>
      </c>
      <c r="DI295">
        <v>0.3076923077</v>
      </c>
      <c r="DJ295">
        <v>0.25846153849999998</v>
      </c>
      <c r="DK295">
        <v>0.3415384615</v>
      </c>
      <c r="DL295">
        <v>0.56923076920000004</v>
      </c>
      <c r="DM295">
        <v>0.56923076920000004</v>
      </c>
      <c r="DN295">
        <v>0.51692307689999994</v>
      </c>
      <c r="DO295">
        <v>0.45846153849999999</v>
      </c>
      <c r="DP295">
        <v>0.38153846149999998</v>
      </c>
      <c r="DQ295">
        <v>0.59384615380000005</v>
      </c>
      <c r="DR295">
        <v>0.58461538459999995</v>
      </c>
      <c r="DS295">
        <v>5.23076923E-2</v>
      </c>
      <c r="DT295">
        <v>1.8461538499999999E-2</v>
      </c>
      <c r="DU295">
        <v>2.7692307699999998E-2</v>
      </c>
      <c r="DV295">
        <v>4.9230769200000003E-2</v>
      </c>
      <c r="DW295">
        <v>3.3846153800000001E-2</v>
      </c>
      <c r="DX295">
        <v>4.9230769200000003E-2</v>
      </c>
      <c r="DY295">
        <v>3.3846153800000001E-2</v>
      </c>
      <c r="DZ295">
        <v>2.4615384600000002E-2</v>
      </c>
      <c r="EA295">
        <v>2.8603896103999999</v>
      </c>
      <c r="EB295">
        <v>3.4984326018999998</v>
      </c>
      <c r="EC295">
        <v>3.5221518986999998</v>
      </c>
      <c r="ED295">
        <v>3.4174757281999999</v>
      </c>
      <c r="EE295">
        <v>3.3089171975</v>
      </c>
      <c r="EF295">
        <v>3.2686084142</v>
      </c>
      <c r="EG295">
        <v>3.5350318471</v>
      </c>
      <c r="EH295">
        <v>3.4195583595999999</v>
      </c>
      <c r="EI295">
        <v>2.1538461500000002E-2</v>
      </c>
      <c r="EJ295">
        <v>9.2307692000000007E-3</v>
      </c>
      <c r="EK295">
        <v>1.5384615399999999E-2</v>
      </c>
      <c r="EL295">
        <v>5.23076923E-2</v>
      </c>
      <c r="EM295">
        <v>4.9230769200000003E-2</v>
      </c>
      <c r="EN295">
        <v>0.04</v>
      </c>
      <c r="EO295">
        <v>0.04</v>
      </c>
      <c r="EP295">
        <v>0.15076923079999999</v>
      </c>
      <c r="EQ295">
        <v>0.16</v>
      </c>
      <c r="ER295">
        <v>0.39076923079999998</v>
      </c>
      <c r="ES295">
        <v>7.0769230799999999E-2</v>
      </c>
      <c r="ET295">
        <v>3.6923076899999997E-2</v>
      </c>
      <c r="EU295">
        <v>3.0769231000000001E-3</v>
      </c>
      <c r="EV295">
        <v>2.4615384600000002E-2</v>
      </c>
      <c r="EW295">
        <v>0.17230769230000001</v>
      </c>
      <c r="EX295">
        <v>8.6153846199999995E-2</v>
      </c>
      <c r="EY295">
        <v>0.4061538462</v>
      </c>
      <c r="EZ295">
        <v>0.45538461540000003</v>
      </c>
      <c r="FA295">
        <v>0.47076923079999999</v>
      </c>
      <c r="FB295">
        <v>0.43692307689999998</v>
      </c>
      <c r="FC295">
        <v>0.49846153850000002</v>
      </c>
      <c r="FD295">
        <v>0.47076923079999999</v>
      </c>
      <c r="FE295">
        <v>0.42153846150000002</v>
      </c>
      <c r="FF295">
        <v>0.42153846150000002</v>
      </c>
      <c r="FG295">
        <v>0.29846153850000001</v>
      </c>
      <c r="FH295">
        <v>0.3630769231</v>
      </c>
      <c r="FI295">
        <v>6.1538461500000002E-2</v>
      </c>
      <c r="FJ295">
        <v>9.2307692299999994E-2</v>
      </c>
      <c r="FK295">
        <v>5.23076923E-2</v>
      </c>
      <c r="FL295">
        <v>4.3076923099999997E-2</v>
      </c>
      <c r="FM295">
        <v>2.4615384600000002E-2</v>
      </c>
      <c r="FN295">
        <v>9.2307692000000007E-3</v>
      </c>
      <c r="FO295">
        <v>9.2307692000000007E-3</v>
      </c>
      <c r="FP295">
        <v>6.1538462000000002E-3</v>
      </c>
      <c r="FQ295">
        <v>1.2307692300000001E-2</v>
      </c>
      <c r="FR295">
        <v>1.2307692300000001E-2</v>
      </c>
      <c r="FS295">
        <v>1.5384615399999999E-2</v>
      </c>
      <c r="FT295">
        <v>1.8461538499999999E-2</v>
      </c>
      <c r="FU295">
        <v>2.4615384600000002E-2</v>
      </c>
      <c r="FV295">
        <v>3.6923076899999997E-2</v>
      </c>
      <c r="FW295">
        <v>1.5384615399999999E-2</v>
      </c>
      <c r="FX295">
        <v>3.0769230799999998E-2</v>
      </c>
      <c r="FY295">
        <v>4.3076923099999997E-2</v>
      </c>
      <c r="FZ295">
        <v>1.8461538499999999E-2</v>
      </c>
      <c r="GA295">
        <v>7.0769230799999999E-2</v>
      </c>
      <c r="GB295">
        <v>5.84615385E-2</v>
      </c>
      <c r="GC295">
        <v>3.0769230799999998E-2</v>
      </c>
      <c r="GD295">
        <v>0.14461538460000001</v>
      </c>
      <c r="GE295">
        <v>0.11076923079999999</v>
      </c>
      <c r="GF295">
        <v>0.13846153850000001</v>
      </c>
      <c r="GG295">
        <v>0.2184615385</v>
      </c>
      <c r="GH295">
        <v>0.16307692309999999</v>
      </c>
      <c r="GI295">
        <v>0.11692307690000001</v>
      </c>
      <c r="GJ295">
        <v>3.0444444443999998</v>
      </c>
      <c r="GK295">
        <v>3.1838709676999999</v>
      </c>
      <c r="GL295">
        <v>3.1777777777999998</v>
      </c>
      <c r="GM295">
        <v>2.9428571428999999</v>
      </c>
      <c r="GN295">
        <v>3.0032258065000002</v>
      </c>
      <c r="GO295">
        <v>3.1987179487000001</v>
      </c>
      <c r="GP295">
        <v>0.54461538460000003</v>
      </c>
      <c r="GQ295">
        <v>0.4276923077</v>
      </c>
      <c r="GR295">
        <v>0.46461538460000001</v>
      </c>
      <c r="GS295">
        <v>0.37538461540000001</v>
      </c>
      <c r="GT295">
        <v>0.44923076919999999</v>
      </c>
      <c r="GU295">
        <v>0.44307692310000002</v>
      </c>
      <c r="GV295">
        <v>3.0769230799999998E-2</v>
      </c>
      <c r="GW295">
        <v>4.6153846200000001E-2</v>
      </c>
      <c r="GX295">
        <v>3.0769230799999998E-2</v>
      </c>
      <c r="GY295">
        <v>3.0769230799999998E-2</v>
      </c>
      <c r="GZ295">
        <v>4.6153846200000001E-2</v>
      </c>
      <c r="HA295">
        <v>0.04</v>
      </c>
      <c r="HB295">
        <v>0.24923076920000001</v>
      </c>
      <c r="HC295">
        <v>0.37230769229999999</v>
      </c>
      <c r="HD295">
        <v>0.34769230769999998</v>
      </c>
      <c r="HE295">
        <v>0.30461538459999998</v>
      </c>
      <c r="HF295">
        <v>0.28307692309999999</v>
      </c>
      <c r="HG295">
        <v>0.36923076919999998</v>
      </c>
      <c r="HH295" t="s">
        <v>1134</v>
      </c>
      <c r="HI295">
        <v>33</v>
      </c>
      <c r="HJ295">
        <v>325</v>
      </c>
      <c r="HK295">
        <v>517</v>
      </c>
      <c r="HL295" t="s">
        <v>245</v>
      </c>
      <c r="HM295">
        <v>1546</v>
      </c>
      <c r="HN295">
        <v>10</v>
      </c>
    </row>
    <row r="296" spans="1:222" x14ac:dyDescent="0.25">
      <c r="A296">
        <v>609904</v>
      </c>
      <c r="B296" t="s">
        <v>246</v>
      </c>
      <c r="C296" t="s">
        <v>38</v>
      </c>
      <c r="D296" t="s">
        <v>98</v>
      </c>
      <c r="E296" t="s">
        <v>83</v>
      </c>
      <c r="F296">
        <v>79</v>
      </c>
      <c r="G296" t="s">
        <v>39</v>
      </c>
      <c r="H296">
        <v>70</v>
      </c>
      <c r="I296" t="s">
        <v>39</v>
      </c>
      <c r="J296">
        <v>95</v>
      </c>
      <c r="K296" t="s">
        <v>62</v>
      </c>
      <c r="L296">
        <v>8.82</v>
      </c>
      <c r="M296" t="s">
        <v>38</v>
      </c>
      <c r="N296">
        <v>98.684210526000001</v>
      </c>
      <c r="O296">
        <v>331</v>
      </c>
      <c r="P296">
        <v>331</v>
      </c>
      <c r="Q296">
        <v>1</v>
      </c>
      <c r="R296">
        <v>309</v>
      </c>
      <c r="S296">
        <v>0</v>
      </c>
      <c r="T296">
        <v>11</v>
      </c>
      <c r="U296">
        <v>0</v>
      </c>
      <c r="V296">
        <v>0</v>
      </c>
      <c r="W296">
        <v>0</v>
      </c>
      <c r="X296">
        <v>7</v>
      </c>
      <c r="Y296">
        <v>6.0422961000000004E-3</v>
      </c>
      <c r="Z296">
        <v>3.021148E-3</v>
      </c>
      <c r="AA296">
        <v>6.0422961000000004E-3</v>
      </c>
      <c r="AB296">
        <v>9.0634441E-3</v>
      </c>
      <c r="AC296">
        <v>2.1148036299999999E-2</v>
      </c>
      <c r="AD296">
        <v>9.0634441E-3</v>
      </c>
      <c r="AE296">
        <v>9.0634441E-3</v>
      </c>
      <c r="AF296">
        <v>2.7190332300000002E-2</v>
      </c>
      <c r="AG296">
        <v>3.62537764E-2</v>
      </c>
      <c r="AH296">
        <v>5.4380664699999998E-2</v>
      </c>
      <c r="AI296">
        <v>0.33836858009999998</v>
      </c>
      <c r="AJ296">
        <v>0.26586102719999999</v>
      </c>
      <c r="AK296">
        <v>0.20241691840000001</v>
      </c>
      <c r="AL296">
        <v>0.26283987920000002</v>
      </c>
      <c r="AM296">
        <v>0.2779456193</v>
      </c>
      <c r="AN296">
        <v>3.021148E-3</v>
      </c>
      <c r="AO296">
        <v>3.021148E-3</v>
      </c>
      <c r="AP296">
        <v>3.021148E-3</v>
      </c>
      <c r="AQ296">
        <v>3.021148E-3</v>
      </c>
      <c r="AR296">
        <v>9.0634441E-3</v>
      </c>
      <c r="AS296">
        <v>0.64350453169999999</v>
      </c>
      <c r="AT296">
        <v>0.71903323259999996</v>
      </c>
      <c r="AU296">
        <v>0.76132930509999996</v>
      </c>
      <c r="AV296">
        <v>0.68882175229999998</v>
      </c>
      <c r="AW296">
        <v>0.63746223560000004</v>
      </c>
      <c r="AX296">
        <v>3.6242424242000002</v>
      </c>
      <c r="AY296">
        <v>3.7060606060999999</v>
      </c>
      <c r="AZ296">
        <v>3.7242424241999998</v>
      </c>
      <c r="BA296">
        <v>3.6363636364</v>
      </c>
      <c r="BB296">
        <v>3.5457317072999999</v>
      </c>
      <c r="BC296">
        <v>3.021148E-3</v>
      </c>
      <c r="BD296">
        <v>3.021148E-3</v>
      </c>
      <c r="BE296">
        <v>3.021148E-3</v>
      </c>
      <c r="BF296">
        <v>6.0422961000000004E-3</v>
      </c>
      <c r="BG296">
        <v>1.81268882E-2</v>
      </c>
      <c r="BH296">
        <v>1.20845921E-2</v>
      </c>
      <c r="BI296">
        <v>6.0422961000000004E-3</v>
      </c>
      <c r="BJ296">
        <v>1.20845921E-2</v>
      </c>
      <c r="BK296">
        <v>1.81268882E-2</v>
      </c>
      <c r="BL296">
        <v>2.41691843E-2</v>
      </c>
      <c r="BM296">
        <v>2.41691843E-2</v>
      </c>
      <c r="BN296">
        <v>2.7190332300000002E-2</v>
      </c>
      <c r="BO296">
        <v>3.7099697885</v>
      </c>
      <c r="BP296">
        <v>3.7264437689999999</v>
      </c>
      <c r="BQ296">
        <v>3.6465256797999999</v>
      </c>
      <c r="BR296">
        <v>3.6737160120999999</v>
      </c>
      <c r="BS296">
        <v>3.6525679757999998</v>
      </c>
      <c r="BT296">
        <v>3.6616314199</v>
      </c>
      <c r="BU296">
        <v>0.26888217520000002</v>
      </c>
      <c r="BV296">
        <v>0.23867069490000001</v>
      </c>
      <c r="BW296">
        <v>0.30815709969999999</v>
      </c>
      <c r="BX296">
        <v>0.25981873109999998</v>
      </c>
      <c r="BY296">
        <v>0.24471299090000001</v>
      </c>
      <c r="BZ296">
        <v>0.24773413899999999</v>
      </c>
      <c r="CA296">
        <v>0</v>
      </c>
      <c r="CB296">
        <v>6.0422961000000004E-3</v>
      </c>
      <c r="CC296">
        <v>0</v>
      </c>
      <c r="CD296">
        <v>0</v>
      </c>
      <c r="CE296">
        <v>0</v>
      </c>
      <c r="CF296">
        <v>0</v>
      </c>
      <c r="CG296">
        <v>0.72205438070000005</v>
      </c>
      <c r="CH296">
        <v>0.74018126890000002</v>
      </c>
      <c r="CI296">
        <v>0.670694864</v>
      </c>
      <c r="CJ296">
        <v>0.70996978850000003</v>
      </c>
      <c r="CK296">
        <v>0.71299093660000001</v>
      </c>
      <c r="CL296">
        <v>0.71299093660000001</v>
      </c>
      <c r="CM296">
        <v>3.021148E-3</v>
      </c>
      <c r="CN296">
        <v>3.021148E-3</v>
      </c>
      <c r="CO296">
        <v>3.021148E-3</v>
      </c>
      <c r="CP296">
        <v>3.021148E-3</v>
      </c>
      <c r="CQ296">
        <v>3.021148E-3</v>
      </c>
      <c r="CR296">
        <v>3.021148E-3</v>
      </c>
      <c r="CS296">
        <v>3.021148E-3</v>
      </c>
      <c r="CT296">
        <v>9.0634441E-3</v>
      </c>
      <c r="CU296">
        <v>2.41691843E-2</v>
      </c>
      <c r="CV296">
        <v>1.20845921E-2</v>
      </c>
      <c r="CW296">
        <v>0</v>
      </c>
      <c r="CX296">
        <v>9.0634441E-3</v>
      </c>
      <c r="CY296">
        <v>9.0634441E-3</v>
      </c>
      <c r="CZ296">
        <v>2.41691843E-2</v>
      </c>
      <c r="DA296">
        <v>3.021148E-3</v>
      </c>
      <c r="DB296">
        <v>4.5317220499999998E-2</v>
      </c>
      <c r="DC296">
        <v>0.28700906339999999</v>
      </c>
      <c r="DD296">
        <v>0.25075528699999999</v>
      </c>
      <c r="DE296">
        <v>0.18731117820000001</v>
      </c>
      <c r="DF296">
        <v>0.20543806649999999</v>
      </c>
      <c r="DG296">
        <v>0.19335347429999999</v>
      </c>
      <c r="DH296">
        <v>0.36253776440000002</v>
      </c>
      <c r="DI296">
        <v>0.2296072508</v>
      </c>
      <c r="DJ296">
        <v>0.2175226586</v>
      </c>
      <c r="DK296">
        <v>0.67975830820000005</v>
      </c>
      <c r="DL296">
        <v>0.7280966767</v>
      </c>
      <c r="DM296">
        <v>0.79758308160000002</v>
      </c>
      <c r="DN296">
        <v>0.7703927492</v>
      </c>
      <c r="DO296">
        <v>0.78851963749999998</v>
      </c>
      <c r="DP296">
        <v>0.59516616310000003</v>
      </c>
      <c r="DQ296">
        <v>0.74924471299999995</v>
      </c>
      <c r="DR296">
        <v>0.71299093660000001</v>
      </c>
      <c r="DS296">
        <v>6.0422961000000004E-3</v>
      </c>
      <c r="DT296">
        <v>6.0422961000000004E-3</v>
      </c>
      <c r="DU296">
        <v>1.20845921E-2</v>
      </c>
      <c r="DV296">
        <v>1.20845921E-2</v>
      </c>
      <c r="DW296">
        <v>6.0422961000000004E-3</v>
      </c>
      <c r="DX296">
        <v>1.51057402E-2</v>
      </c>
      <c r="DY296">
        <v>1.51057402E-2</v>
      </c>
      <c r="DZ296">
        <v>1.51057402E-2</v>
      </c>
      <c r="EA296">
        <v>3.6534954407</v>
      </c>
      <c r="EB296">
        <v>3.7142857142999999</v>
      </c>
      <c r="EC296">
        <v>3.8012232415999998</v>
      </c>
      <c r="ED296">
        <v>3.7645259939</v>
      </c>
      <c r="EE296">
        <v>3.7781155014999999</v>
      </c>
      <c r="EF296">
        <v>3.5736196319000002</v>
      </c>
      <c r="EG296">
        <v>3.7515337422999999</v>
      </c>
      <c r="EH296">
        <v>3.6595092024999998</v>
      </c>
      <c r="EI296">
        <v>6.0422961000000004E-3</v>
      </c>
      <c r="EJ296">
        <v>3.021148E-3</v>
      </c>
      <c r="EK296">
        <v>0</v>
      </c>
      <c r="EL296">
        <v>0</v>
      </c>
      <c r="EM296">
        <v>1.20845921E-2</v>
      </c>
      <c r="EN296">
        <v>1.81268882E-2</v>
      </c>
      <c r="EO296">
        <v>8.4592144999999994E-2</v>
      </c>
      <c r="EP296">
        <v>0.18429003020000001</v>
      </c>
      <c r="EQ296">
        <v>0.2175226586</v>
      </c>
      <c r="ER296">
        <v>0.36858006040000002</v>
      </c>
      <c r="ES296">
        <v>0.1057401813</v>
      </c>
      <c r="ET296">
        <v>3.021148E-3</v>
      </c>
      <c r="EU296">
        <v>3.021148E-3</v>
      </c>
      <c r="EV296">
        <v>3.021148E-3</v>
      </c>
      <c r="EW296">
        <v>9.0634441E-3</v>
      </c>
      <c r="EX296">
        <v>0</v>
      </c>
      <c r="EY296">
        <v>0.1087613293</v>
      </c>
      <c r="EZ296">
        <v>0.14501510570000001</v>
      </c>
      <c r="FA296">
        <v>0.19033232629999999</v>
      </c>
      <c r="FB296">
        <v>0.28700906339999999</v>
      </c>
      <c r="FC296">
        <v>0.18429003020000001</v>
      </c>
      <c r="FD296">
        <v>0.85196374620000004</v>
      </c>
      <c r="FE296">
        <v>0.78851963749999998</v>
      </c>
      <c r="FF296">
        <v>0.69788519640000002</v>
      </c>
      <c r="FG296">
        <v>0.54984894259999995</v>
      </c>
      <c r="FH296">
        <v>0.75528700910000002</v>
      </c>
      <c r="FI296">
        <v>2.1148036299999999E-2</v>
      </c>
      <c r="FJ296">
        <v>3.9274924500000002E-2</v>
      </c>
      <c r="FK296">
        <v>8.7613293100000003E-2</v>
      </c>
      <c r="FL296">
        <v>0.1359516616</v>
      </c>
      <c r="FM296">
        <v>4.2296072499999997E-2</v>
      </c>
      <c r="FN296">
        <v>9.0634441E-3</v>
      </c>
      <c r="FO296">
        <v>1.81268882E-2</v>
      </c>
      <c r="FP296">
        <v>1.51057402E-2</v>
      </c>
      <c r="FQ296">
        <v>9.0634441E-3</v>
      </c>
      <c r="FR296">
        <v>1.20845921E-2</v>
      </c>
      <c r="FS296">
        <v>6.0422961000000004E-3</v>
      </c>
      <c r="FT296">
        <v>6.0422961000000004E-3</v>
      </c>
      <c r="FU296">
        <v>6.0422961000000004E-3</v>
      </c>
      <c r="FV296">
        <v>9.0634441E-3</v>
      </c>
      <c r="FW296">
        <v>6.0422961000000004E-3</v>
      </c>
      <c r="FX296">
        <v>6.0422961000000004E-3</v>
      </c>
      <c r="FY296">
        <v>3.021148E-3</v>
      </c>
      <c r="FZ296">
        <v>3.021148E-3</v>
      </c>
      <c r="GA296">
        <v>9.0634441E-3</v>
      </c>
      <c r="GB296">
        <v>1.20845921E-2</v>
      </c>
      <c r="GC296">
        <v>3.021148E-3</v>
      </c>
      <c r="GD296">
        <v>9.6676737200000001E-2</v>
      </c>
      <c r="GE296">
        <v>5.1359516600000002E-2</v>
      </c>
      <c r="GF296">
        <v>5.1359516600000002E-2</v>
      </c>
      <c r="GG296">
        <v>2.7190332300000002E-2</v>
      </c>
      <c r="GH296">
        <v>8.4592144999999994E-2</v>
      </c>
      <c r="GI296">
        <v>3.62537764E-2</v>
      </c>
      <c r="GJ296">
        <v>3.3860182371000001</v>
      </c>
      <c r="GK296">
        <v>3.5292307691999998</v>
      </c>
      <c r="GL296">
        <v>3.5274390244</v>
      </c>
      <c r="GM296">
        <v>3.5426829268</v>
      </c>
      <c r="GN296">
        <v>3.4461538462000001</v>
      </c>
      <c r="GO296">
        <v>3.5552147238999998</v>
      </c>
      <c r="GP296">
        <v>0.39879154080000001</v>
      </c>
      <c r="GQ296">
        <v>0.3504531722</v>
      </c>
      <c r="GR296">
        <v>0.35649546830000001</v>
      </c>
      <c r="GS296">
        <v>0.3716012085</v>
      </c>
      <c r="GT296">
        <v>0.33836858009999998</v>
      </c>
      <c r="GU296">
        <v>0.35649546830000001</v>
      </c>
      <c r="GV296">
        <v>6.0422961000000004E-3</v>
      </c>
      <c r="GW296">
        <v>1.81268882E-2</v>
      </c>
      <c r="GX296">
        <v>9.0634441E-3</v>
      </c>
      <c r="GY296">
        <v>9.0634441E-3</v>
      </c>
      <c r="GZ296">
        <v>1.81268882E-2</v>
      </c>
      <c r="HA296">
        <v>1.51057402E-2</v>
      </c>
      <c r="HB296">
        <v>0.4924471299</v>
      </c>
      <c r="HC296">
        <v>0.57703927489999995</v>
      </c>
      <c r="HD296">
        <v>0.58006042300000005</v>
      </c>
      <c r="HE296">
        <v>0.58308157100000002</v>
      </c>
      <c r="HF296">
        <v>0.54682779459999997</v>
      </c>
      <c r="HG296">
        <v>0.58912386709999998</v>
      </c>
      <c r="HH296" t="s">
        <v>1135</v>
      </c>
      <c r="HI296" t="s">
        <v>912</v>
      </c>
      <c r="HJ296">
        <v>331</v>
      </c>
      <c r="HK296">
        <v>525</v>
      </c>
      <c r="HL296" t="s">
        <v>246</v>
      </c>
      <c r="HM296">
        <v>532</v>
      </c>
      <c r="HN296">
        <v>3</v>
      </c>
    </row>
    <row r="297" spans="1:222" x14ac:dyDescent="0.25">
      <c r="A297">
        <v>609907</v>
      </c>
      <c r="B297" t="s">
        <v>248</v>
      </c>
      <c r="C297" t="s">
        <v>38</v>
      </c>
      <c r="D297" t="s">
        <v>94</v>
      </c>
      <c r="E297" s="151">
        <v>0.64</v>
      </c>
      <c r="F297">
        <v>54</v>
      </c>
      <c r="G297" t="s">
        <v>40</v>
      </c>
      <c r="H297">
        <v>84</v>
      </c>
      <c r="I297" t="s">
        <v>62</v>
      </c>
      <c r="J297">
        <v>73</v>
      </c>
      <c r="K297" t="s">
        <v>39</v>
      </c>
      <c r="L297">
        <v>8.2100000000000009</v>
      </c>
      <c r="M297" t="s">
        <v>38</v>
      </c>
      <c r="N297">
        <v>63.325740318999998</v>
      </c>
      <c r="O297">
        <v>146</v>
      </c>
      <c r="P297">
        <v>146</v>
      </c>
      <c r="Q297">
        <v>0</v>
      </c>
      <c r="R297">
        <v>139</v>
      </c>
      <c r="S297">
        <v>0</v>
      </c>
      <c r="T297">
        <v>0</v>
      </c>
      <c r="U297">
        <v>2</v>
      </c>
      <c r="V297">
        <v>0</v>
      </c>
      <c r="W297">
        <v>1</v>
      </c>
      <c r="X297">
        <v>2</v>
      </c>
      <c r="Y297">
        <v>4.7945205499999997E-2</v>
      </c>
      <c r="Z297">
        <v>4.7945205499999997E-2</v>
      </c>
      <c r="AA297">
        <v>2.0547945200000001E-2</v>
      </c>
      <c r="AB297">
        <v>2.0547945200000001E-2</v>
      </c>
      <c r="AC297">
        <v>6.8493150700000005E-2</v>
      </c>
      <c r="AD297">
        <v>6.1643835600000002E-2</v>
      </c>
      <c r="AE297">
        <v>4.1095890400000001E-2</v>
      </c>
      <c r="AF297">
        <v>5.4794520499999999E-2</v>
      </c>
      <c r="AG297">
        <v>0.102739726</v>
      </c>
      <c r="AH297">
        <v>0.10958904110000001</v>
      </c>
      <c r="AI297">
        <v>0.27397260270000001</v>
      </c>
      <c r="AJ297">
        <v>0.29452054789999998</v>
      </c>
      <c r="AK297">
        <v>0.21917808220000001</v>
      </c>
      <c r="AL297">
        <v>0.26712328769999999</v>
      </c>
      <c r="AM297">
        <v>0.28082191779999999</v>
      </c>
      <c r="AN297">
        <v>6.8493151000000004E-3</v>
      </c>
      <c r="AO297">
        <v>6.8493151000000004E-3</v>
      </c>
      <c r="AP297">
        <v>6.8493151000000004E-3</v>
      </c>
      <c r="AQ297">
        <v>6.8493151000000004E-3</v>
      </c>
      <c r="AR297">
        <v>1.3698630099999999E-2</v>
      </c>
      <c r="AS297">
        <v>0.60958904110000001</v>
      </c>
      <c r="AT297">
        <v>0.60958904110000001</v>
      </c>
      <c r="AU297">
        <v>0.69863013699999998</v>
      </c>
      <c r="AV297">
        <v>0.60273972600000003</v>
      </c>
      <c r="AW297">
        <v>0.5273972603</v>
      </c>
      <c r="AX297">
        <v>3.4551724138000002</v>
      </c>
      <c r="AY297">
        <v>3.4758620690000002</v>
      </c>
      <c r="AZ297">
        <v>3.6068965516999998</v>
      </c>
      <c r="BA297">
        <v>3.4620689654999999</v>
      </c>
      <c r="BB297">
        <v>3.2847222222000001</v>
      </c>
      <c r="BC297">
        <v>6.8493151000000004E-3</v>
      </c>
      <c r="BD297">
        <v>0</v>
      </c>
      <c r="BE297">
        <v>6.8493151000000004E-3</v>
      </c>
      <c r="BF297">
        <v>6.8493151000000004E-3</v>
      </c>
      <c r="BG297">
        <v>3.4246575299999998E-2</v>
      </c>
      <c r="BH297">
        <v>2.0547945200000001E-2</v>
      </c>
      <c r="BI297">
        <v>6.8493151000000004E-3</v>
      </c>
      <c r="BJ297">
        <v>2.0547945200000001E-2</v>
      </c>
      <c r="BK297">
        <v>6.1643835600000002E-2</v>
      </c>
      <c r="BL297">
        <v>2.73972603E-2</v>
      </c>
      <c r="BM297">
        <v>2.73972603E-2</v>
      </c>
      <c r="BN297">
        <v>4.1095890400000001E-2</v>
      </c>
      <c r="BO297">
        <v>3.875</v>
      </c>
      <c r="BP297">
        <v>3.875</v>
      </c>
      <c r="BQ297">
        <v>3.6597222222000001</v>
      </c>
      <c r="BR297">
        <v>3.7902097902</v>
      </c>
      <c r="BS297">
        <v>3.7222222222000001</v>
      </c>
      <c r="BT297">
        <v>3.7291666666999999</v>
      </c>
      <c r="BU297">
        <v>8.9041095900000006E-2</v>
      </c>
      <c r="BV297">
        <v>8.2191780800000003E-2</v>
      </c>
      <c r="BW297">
        <v>0.19178082190000001</v>
      </c>
      <c r="BX297">
        <v>0.13013698630000001</v>
      </c>
      <c r="BY297">
        <v>0.1164383562</v>
      </c>
      <c r="BZ297">
        <v>0.1232876712</v>
      </c>
      <c r="CA297">
        <v>1.3698630099999999E-2</v>
      </c>
      <c r="CB297">
        <v>1.3698630099999999E-2</v>
      </c>
      <c r="CC297">
        <v>1.3698630099999999E-2</v>
      </c>
      <c r="CD297">
        <v>2.0547945200000001E-2</v>
      </c>
      <c r="CE297">
        <v>1.3698630099999999E-2</v>
      </c>
      <c r="CF297">
        <v>1.3698630099999999E-2</v>
      </c>
      <c r="CG297">
        <v>0.88356164380000002</v>
      </c>
      <c r="CH297">
        <v>0.88356164380000002</v>
      </c>
      <c r="CI297">
        <v>0.72602739729999999</v>
      </c>
      <c r="CJ297">
        <v>0.81506849319999997</v>
      </c>
      <c r="CK297">
        <v>0.80821917809999999</v>
      </c>
      <c r="CL297">
        <v>0.80136986300000002</v>
      </c>
      <c r="CM297">
        <v>0.15068493150000001</v>
      </c>
      <c r="CN297">
        <v>2.73972603E-2</v>
      </c>
      <c r="CO297">
        <v>6.8493151000000004E-3</v>
      </c>
      <c r="CP297">
        <v>1.3698630099999999E-2</v>
      </c>
      <c r="CQ297">
        <v>6.8493151000000004E-3</v>
      </c>
      <c r="CR297">
        <v>3.4246575299999998E-2</v>
      </c>
      <c r="CS297">
        <v>1.3698630099999999E-2</v>
      </c>
      <c r="CT297">
        <v>1.3698630099999999E-2</v>
      </c>
      <c r="CU297">
        <v>0.21232876710000001</v>
      </c>
      <c r="CV297">
        <v>6.1643835600000002E-2</v>
      </c>
      <c r="CW297">
        <v>4.7945205499999997E-2</v>
      </c>
      <c r="CX297">
        <v>8.2191780800000003E-2</v>
      </c>
      <c r="CY297">
        <v>6.8493150700000005E-2</v>
      </c>
      <c r="CZ297">
        <v>6.8493150700000005E-2</v>
      </c>
      <c r="DA297">
        <v>4.7945205499999997E-2</v>
      </c>
      <c r="DB297">
        <v>6.1643835600000002E-2</v>
      </c>
      <c r="DC297">
        <v>0.24657534249999999</v>
      </c>
      <c r="DD297">
        <v>0.22602739729999999</v>
      </c>
      <c r="DE297">
        <v>0.20547945209999999</v>
      </c>
      <c r="DF297">
        <v>0.18493150680000001</v>
      </c>
      <c r="DG297">
        <v>0.22602739729999999</v>
      </c>
      <c r="DH297">
        <v>0.34931506849999999</v>
      </c>
      <c r="DI297">
        <v>0.26027397260000001</v>
      </c>
      <c r="DJ297">
        <v>0.26027397260000001</v>
      </c>
      <c r="DK297">
        <v>0.34931506849999999</v>
      </c>
      <c r="DL297">
        <v>0.64383561639999998</v>
      </c>
      <c r="DM297">
        <v>0.69178082190000001</v>
      </c>
      <c r="DN297">
        <v>0.67123287669999998</v>
      </c>
      <c r="DO297">
        <v>0.65068493149999995</v>
      </c>
      <c r="DP297">
        <v>0.52054794520000003</v>
      </c>
      <c r="DQ297">
        <v>0.63698630140000001</v>
      </c>
      <c r="DR297">
        <v>0.62328767119999995</v>
      </c>
      <c r="DS297">
        <v>4.1095890400000001E-2</v>
      </c>
      <c r="DT297">
        <v>4.1095890400000001E-2</v>
      </c>
      <c r="DU297">
        <v>4.7945205499999997E-2</v>
      </c>
      <c r="DV297">
        <v>4.7945205499999997E-2</v>
      </c>
      <c r="DW297">
        <v>4.7945205499999997E-2</v>
      </c>
      <c r="DX297">
        <v>2.73972603E-2</v>
      </c>
      <c r="DY297">
        <v>4.1095890400000001E-2</v>
      </c>
      <c r="DZ297">
        <v>4.1095890400000001E-2</v>
      </c>
      <c r="EA297">
        <v>2.8285714286000001</v>
      </c>
      <c r="EB297">
        <v>3.55</v>
      </c>
      <c r="EC297">
        <v>3.6618705035999999</v>
      </c>
      <c r="ED297">
        <v>3.5899280575999999</v>
      </c>
      <c r="EE297">
        <v>3.5971223021999998</v>
      </c>
      <c r="EF297">
        <v>3.3943661972000001</v>
      </c>
      <c r="EG297">
        <v>3.5857142856999999</v>
      </c>
      <c r="EH297">
        <v>3.5571428571000001</v>
      </c>
      <c r="EI297">
        <v>6.8493151000000004E-3</v>
      </c>
      <c r="EJ297">
        <v>3.4246575299999998E-2</v>
      </c>
      <c r="EK297">
        <v>6.8493151000000004E-3</v>
      </c>
      <c r="EL297">
        <v>1.3698630099999999E-2</v>
      </c>
      <c r="EM297">
        <v>7.5342465799999994E-2</v>
      </c>
      <c r="EN297">
        <v>4.7945205499999997E-2</v>
      </c>
      <c r="EO297">
        <v>7.5342465799999994E-2</v>
      </c>
      <c r="EP297">
        <v>0.1232876712</v>
      </c>
      <c r="EQ297">
        <v>9.5890410999999995E-2</v>
      </c>
      <c r="ER297">
        <v>0.4178082192</v>
      </c>
      <c r="ES297">
        <v>0.102739726</v>
      </c>
      <c r="ET297">
        <v>1.3698630099999999E-2</v>
      </c>
      <c r="EU297">
        <v>1.3698630099999999E-2</v>
      </c>
      <c r="EV297">
        <v>2.73972603E-2</v>
      </c>
      <c r="EW297">
        <v>7.5342465799999994E-2</v>
      </c>
      <c r="EX297">
        <v>4.1095890400000001E-2</v>
      </c>
      <c r="EY297">
        <v>0.23287671230000001</v>
      </c>
      <c r="EZ297">
        <v>0.21232876710000001</v>
      </c>
      <c r="FA297">
        <v>0.21232876710000001</v>
      </c>
      <c r="FB297">
        <v>0.26027397260000001</v>
      </c>
      <c r="FC297">
        <v>0.31506849320000002</v>
      </c>
      <c r="FD297">
        <v>0.67123287669999998</v>
      </c>
      <c r="FE297">
        <v>0.63698630140000001</v>
      </c>
      <c r="FF297">
        <v>0.60958904110000001</v>
      </c>
      <c r="FG297">
        <v>0.5273972603</v>
      </c>
      <c r="FH297">
        <v>0.54109589039999995</v>
      </c>
      <c r="FI297">
        <v>2.0547945200000001E-2</v>
      </c>
      <c r="FJ297">
        <v>6.1643835600000002E-2</v>
      </c>
      <c r="FK297">
        <v>6.1643835600000002E-2</v>
      </c>
      <c r="FL297">
        <v>4.7945205499999997E-2</v>
      </c>
      <c r="FM297">
        <v>2.0547945200000001E-2</v>
      </c>
      <c r="FN297">
        <v>2.73972603E-2</v>
      </c>
      <c r="FO297">
        <v>2.73972603E-2</v>
      </c>
      <c r="FP297">
        <v>2.73972603E-2</v>
      </c>
      <c r="FQ297">
        <v>2.73972603E-2</v>
      </c>
      <c r="FR297">
        <v>2.73972603E-2</v>
      </c>
      <c r="FS297">
        <v>3.4246575299999998E-2</v>
      </c>
      <c r="FT297">
        <v>4.7945205499999997E-2</v>
      </c>
      <c r="FU297">
        <v>6.1643835600000002E-2</v>
      </c>
      <c r="FV297">
        <v>6.1643835600000002E-2</v>
      </c>
      <c r="FW297">
        <v>5.4794520499999999E-2</v>
      </c>
      <c r="FX297">
        <v>6.1643835600000002E-2</v>
      </c>
      <c r="FY297">
        <v>4.1095890400000001E-2</v>
      </c>
      <c r="FZ297">
        <v>2.73972603E-2</v>
      </c>
      <c r="GA297">
        <v>3.4246575299999998E-2</v>
      </c>
      <c r="GB297">
        <v>4.7945205499999997E-2</v>
      </c>
      <c r="GC297">
        <v>5.4794520499999999E-2</v>
      </c>
      <c r="GD297">
        <v>0.13013698630000001</v>
      </c>
      <c r="GE297">
        <v>8.2191780800000003E-2</v>
      </c>
      <c r="GF297">
        <v>4.1095890400000001E-2</v>
      </c>
      <c r="GG297">
        <v>8.2191780800000003E-2</v>
      </c>
      <c r="GH297">
        <v>8.9041095900000006E-2</v>
      </c>
      <c r="GI297">
        <v>8.9041095900000006E-2</v>
      </c>
      <c r="GJ297">
        <v>3.1489361701999998</v>
      </c>
      <c r="GK297">
        <v>3.3785714285999999</v>
      </c>
      <c r="GL297">
        <v>3.4642857142999999</v>
      </c>
      <c r="GM297">
        <v>3.3768115941999999</v>
      </c>
      <c r="GN297">
        <v>3.3285714286000001</v>
      </c>
      <c r="GO297">
        <v>3.3642857142999998</v>
      </c>
      <c r="GP297">
        <v>0.3767123288</v>
      </c>
      <c r="GQ297">
        <v>0.30821917809999999</v>
      </c>
      <c r="GR297">
        <v>0.34931506849999999</v>
      </c>
      <c r="GS297">
        <v>0.32191780819999999</v>
      </c>
      <c r="GT297">
        <v>0.32191780819999999</v>
      </c>
      <c r="GU297">
        <v>0.26712328769999999</v>
      </c>
      <c r="GV297">
        <v>3.4246575299999998E-2</v>
      </c>
      <c r="GW297">
        <v>4.1095890400000001E-2</v>
      </c>
      <c r="GX297">
        <v>4.1095890400000001E-2</v>
      </c>
      <c r="GY297">
        <v>5.4794520499999999E-2</v>
      </c>
      <c r="GZ297">
        <v>4.1095890400000001E-2</v>
      </c>
      <c r="HA297">
        <v>4.1095890400000001E-2</v>
      </c>
      <c r="HB297">
        <v>0.39726027400000002</v>
      </c>
      <c r="HC297">
        <v>0.5273972603</v>
      </c>
      <c r="HD297">
        <v>0.54109589039999995</v>
      </c>
      <c r="HE297">
        <v>0.50684931509999998</v>
      </c>
      <c r="HF297">
        <v>0.5</v>
      </c>
      <c r="HG297">
        <v>0.54794520550000003</v>
      </c>
      <c r="HH297" t="s">
        <v>1136</v>
      </c>
      <c r="HI297">
        <v>64</v>
      </c>
      <c r="HJ297">
        <v>146</v>
      </c>
      <c r="HK297">
        <v>278</v>
      </c>
      <c r="HL297" t="s">
        <v>248</v>
      </c>
      <c r="HM297">
        <v>439</v>
      </c>
      <c r="HN297">
        <v>2</v>
      </c>
    </row>
    <row r="298" spans="1:222" x14ac:dyDescent="0.25">
      <c r="A298">
        <v>609908</v>
      </c>
      <c r="B298" t="s">
        <v>250</v>
      </c>
      <c r="C298" t="s">
        <v>38</v>
      </c>
      <c r="D298" t="s">
        <v>67</v>
      </c>
      <c r="E298" s="151">
        <v>0.61</v>
      </c>
      <c r="F298">
        <v>81</v>
      </c>
      <c r="G298" t="s">
        <v>62</v>
      </c>
      <c r="H298">
        <v>70</v>
      </c>
      <c r="I298" t="s">
        <v>39</v>
      </c>
      <c r="J298">
        <v>74</v>
      </c>
      <c r="K298" t="s">
        <v>39</v>
      </c>
      <c r="L298">
        <v>8.7200000000000006</v>
      </c>
      <c r="M298" t="s">
        <v>38</v>
      </c>
      <c r="N298">
        <v>61.111111111</v>
      </c>
      <c r="O298">
        <v>92</v>
      </c>
      <c r="P298">
        <v>92</v>
      </c>
      <c r="Q298">
        <v>1</v>
      </c>
      <c r="R298">
        <v>86</v>
      </c>
      <c r="S298">
        <v>0</v>
      </c>
      <c r="T298">
        <v>0</v>
      </c>
      <c r="U298">
        <v>1</v>
      </c>
      <c r="V298">
        <v>0</v>
      </c>
      <c r="W298">
        <v>1</v>
      </c>
      <c r="X298">
        <v>1</v>
      </c>
      <c r="Y298">
        <v>0</v>
      </c>
      <c r="Z298">
        <v>1.08695652E-2</v>
      </c>
      <c r="AA298">
        <v>1.08695652E-2</v>
      </c>
      <c r="AB298">
        <v>0</v>
      </c>
      <c r="AC298">
        <v>1.08695652E-2</v>
      </c>
      <c r="AD298">
        <v>3.2608695700000002E-2</v>
      </c>
      <c r="AE298">
        <v>3.2608695700000002E-2</v>
      </c>
      <c r="AF298">
        <v>0</v>
      </c>
      <c r="AG298">
        <v>5.4347826100000003E-2</v>
      </c>
      <c r="AH298">
        <v>0.10869565220000001</v>
      </c>
      <c r="AI298">
        <v>0.1956521739</v>
      </c>
      <c r="AJ298">
        <v>0.20652173909999999</v>
      </c>
      <c r="AK298">
        <v>0.16304347829999999</v>
      </c>
      <c r="AL298">
        <v>0.27173913039999997</v>
      </c>
      <c r="AM298">
        <v>0.23913043480000001</v>
      </c>
      <c r="AN298">
        <v>0</v>
      </c>
      <c r="AO298">
        <v>1.08695652E-2</v>
      </c>
      <c r="AP298">
        <v>0</v>
      </c>
      <c r="AQ298">
        <v>0</v>
      </c>
      <c r="AR298">
        <v>1.08695652E-2</v>
      </c>
      <c r="AS298">
        <v>0.77173913039999997</v>
      </c>
      <c r="AT298">
        <v>0.73913043479999996</v>
      </c>
      <c r="AU298">
        <v>0.82608695649999997</v>
      </c>
      <c r="AV298">
        <v>0.67391304350000003</v>
      </c>
      <c r="AW298">
        <v>0.63043478259999997</v>
      </c>
      <c r="AX298">
        <v>3.7391304347999998</v>
      </c>
      <c r="AY298">
        <v>3.6923076923</v>
      </c>
      <c r="AZ298">
        <v>3.8043478260999999</v>
      </c>
      <c r="BA298">
        <v>3.6195652173999999</v>
      </c>
      <c r="BB298">
        <v>3.5054945055000002</v>
      </c>
      <c r="BC298">
        <v>0</v>
      </c>
      <c r="BD298">
        <v>2.1739130400000001E-2</v>
      </c>
      <c r="BE298">
        <v>0</v>
      </c>
      <c r="BF298">
        <v>1.08695652E-2</v>
      </c>
      <c r="BG298">
        <v>4.3478260900000003E-2</v>
      </c>
      <c r="BH298">
        <v>4.3478260900000003E-2</v>
      </c>
      <c r="BI298">
        <v>1.08695652E-2</v>
      </c>
      <c r="BJ298">
        <v>0</v>
      </c>
      <c r="BK298">
        <v>5.4347826100000003E-2</v>
      </c>
      <c r="BL298">
        <v>7.6086956499999997E-2</v>
      </c>
      <c r="BM298">
        <v>4.3478260900000003E-2</v>
      </c>
      <c r="BN298">
        <v>1.08695652E-2</v>
      </c>
      <c r="BO298">
        <v>3.8152173913</v>
      </c>
      <c r="BP298">
        <v>3.8043478260999999</v>
      </c>
      <c r="BQ298">
        <v>3.6923076923</v>
      </c>
      <c r="BR298">
        <v>3.6153846154</v>
      </c>
      <c r="BS298">
        <v>3.6195652173999999</v>
      </c>
      <c r="BT298">
        <v>3.6304347826000001</v>
      </c>
      <c r="BU298">
        <v>0.16304347829999999</v>
      </c>
      <c r="BV298">
        <v>0.13043478259999999</v>
      </c>
      <c r="BW298">
        <v>0.1956521739</v>
      </c>
      <c r="BX298">
        <v>0.1956521739</v>
      </c>
      <c r="BY298">
        <v>0.16304347829999999</v>
      </c>
      <c r="BZ298">
        <v>0.2173913043</v>
      </c>
      <c r="CA298">
        <v>0</v>
      </c>
      <c r="CB298">
        <v>0</v>
      </c>
      <c r="CC298">
        <v>1.08695652E-2</v>
      </c>
      <c r="CD298">
        <v>1.08695652E-2</v>
      </c>
      <c r="CE298">
        <v>0</v>
      </c>
      <c r="CF298">
        <v>0</v>
      </c>
      <c r="CG298">
        <v>0.82608695649999997</v>
      </c>
      <c r="CH298">
        <v>0.84782608699999995</v>
      </c>
      <c r="CI298">
        <v>0.73913043479999996</v>
      </c>
      <c r="CJ298">
        <v>0.70652173910000005</v>
      </c>
      <c r="CK298">
        <v>0.75</v>
      </c>
      <c r="CL298">
        <v>0.72826086960000003</v>
      </c>
      <c r="CM298">
        <v>9.7826087000000006E-2</v>
      </c>
      <c r="CN298">
        <v>0</v>
      </c>
      <c r="CO298">
        <v>1.08695652E-2</v>
      </c>
      <c r="CP298">
        <v>0</v>
      </c>
      <c r="CQ298">
        <v>1.08695652E-2</v>
      </c>
      <c r="CR298">
        <v>1.08695652E-2</v>
      </c>
      <c r="CS298">
        <v>0</v>
      </c>
      <c r="CT298">
        <v>0</v>
      </c>
      <c r="CU298">
        <v>0.1739130435</v>
      </c>
      <c r="CV298">
        <v>3.2608695700000002E-2</v>
      </c>
      <c r="CW298">
        <v>4.3478260900000003E-2</v>
      </c>
      <c r="CX298">
        <v>7.6086956499999997E-2</v>
      </c>
      <c r="CY298">
        <v>8.6956521699999997E-2</v>
      </c>
      <c r="CZ298">
        <v>4.3478260900000003E-2</v>
      </c>
      <c r="DA298">
        <v>3.2608695700000002E-2</v>
      </c>
      <c r="DB298">
        <v>5.4347826100000003E-2</v>
      </c>
      <c r="DC298">
        <v>0.25</v>
      </c>
      <c r="DD298">
        <v>0.1956521739</v>
      </c>
      <c r="DE298">
        <v>0.2173913043</v>
      </c>
      <c r="DF298">
        <v>0.1956521739</v>
      </c>
      <c r="DG298">
        <v>0.2282608696</v>
      </c>
      <c r="DH298">
        <v>0.25</v>
      </c>
      <c r="DI298">
        <v>0.23913043480000001</v>
      </c>
      <c r="DJ298">
        <v>0.20652173909999999</v>
      </c>
      <c r="DK298">
        <v>0.36956521739999998</v>
      </c>
      <c r="DL298">
        <v>0.66304347829999999</v>
      </c>
      <c r="DM298">
        <v>0.61956521740000003</v>
      </c>
      <c r="DN298">
        <v>0.63043478259999997</v>
      </c>
      <c r="DO298">
        <v>0.56521739130000004</v>
      </c>
      <c r="DP298">
        <v>0.59782608699999995</v>
      </c>
      <c r="DQ298">
        <v>0.63043478259999997</v>
      </c>
      <c r="DR298">
        <v>0.64130434780000001</v>
      </c>
      <c r="DS298">
        <v>0.10869565220000001</v>
      </c>
      <c r="DT298">
        <v>0.10869565220000001</v>
      </c>
      <c r="DU298">
        <v>0.10869565220000001</v>
      </c>
      <c r="DV298">
        <v>9.7826087000000006E-2</v>
      </c>
      <c r="DW298">
        <v>0.10869565220000001</v>
      </c>
      <c r="DX298">
        <v>9.7826087000000006E-2</v>
      </c>
      <c r="DY298">
        <v>9.7826087000000006E-2</v>
      </c>
      <c r="DZ298">
        <v>9.7826087000000006E-2</v>
      </c>
      <c r="EA298">
        <v>3</v>
      </c>
      <c r="EB298">
        <v>3.7073170732</v>
      </c>
      <c r="EC298">
        <v>3.6219512195000001</v>
      </c>
      <c r="ED298">
        <v>3.6144578313000002</v>
      </c>
      <c r="EE298">
        <v>3.5121951220000001</v>
      </c>
      <c r="EF298">
        <v>3.5903614458000002</v>
      </c>
      <c r="EG298">
        <v>3.6626506023999998</v>
      </c>
      <c r="EH298">
        <v>3.6506024095999998</v>
      </c>
      <c r="EI298">
        <v>0</v>
      </c>
      <c r="EJ298">
        <v>1.08695652E-2</v>
      </c>
      <c r="EK298">
        <v>1.08695652E-2</v>
      </c>
      <c r="EL298">
        <v>0</v>
      </c>
      <c r="EM298">
        <v>2.1739130400000001E-2</v>
      </c>
      <c r="EN298">
        <v>3.2608695700000002E-2</v>
      </c>
      <c r="EO298">
        <v>7.6086956499999997E-2</v>
      </c>
      <c r="EP298">
        <v>0.16304347829999999</v>
      </c>
      <c r="EQ298">
        <v>9.7826087000000006E-2</v>
      </c>
      <c r="ER298">
        <v>0.41304347829999999</v>
      </c>
      <c r="ES298">
        <v>0.1739130435</v>
      </c>
      <c r="ET298">
        <v>0</v>
      </c>
      <c r="EU298">
        <v>0</v>
      </c>
      <c r="EV298">
        <v>2.1739130400000001E-2</v>
      </c>
      <c r="EW298">
        <v>7.6086956499999997E-2</v>
      </c>
      <c r="EX298">
        <v>2.1739130400000001E-2</v>
      </c>
      <c r="EY298">
        <v>0.2173913043</v>
      </c>
      <c r="EZ298">
        <v>0.1956521739</v>
      </c>
      <c r="FA298">
        <v>0.27173913039999997</v>
      </c>
      <c r="FB298">
        <v>0.26086956519999999</v>
      </c>
      <c r="FC298">
        <v>0.28260869570000002</v>
      </c>
      <c r="FD298">
        <v>0.61956521740000003</v>
      </c>
      <c r="FE298">
        <v>0.52173913039999997</v>
      </c>
      <c r="FF298">
        <v>0.47826086960000003</v>
      </c>
      <c r="FG298">
        <v>0.47826086960000003</v>
      </c>
      <c r="FH298">
        <v>0.5543478261</v>
      </c>
      <c r="FI298">
        <v>3.2608695700000002E-2</v>
      </c>
      <c r="FJ298">
        <v>0.13043478259999999</v>
      </c>
      <c r="FK298">
        <v>9.7826087000000006E-2</v>
      </c>
      <c r="FL298">
        <v>4.3478260900000003E-2</v>
      </c>
      <c r="FM298">
        <v>0</v>
      </c>
      <c r="FN298">
        <v>4.3478260900000003E-2</v>
      </c>
      <c r="FO298">
        <v>4.3478260900000003E-2</v>
      </c>
      <c r="FP298">
        <v>4.3478260900000003E-2</v>
      </c>
      <c r="FQ298">
        <v>4.3478260900000003E-2</v>
      </c>
      <c r="FR298">
        <v>4.3478260900000003E-2</v>
      </c>
      <c r="FS298">
        <v>8.6956521699999997E-2</v>
      </c>
      <c r="FT298">
        <v>0.10869565220000001</v>
      </c>
      <c r="FU298">
        <v>8.6956521699999997E-2</v>
      </c>
      <c r="FV298">
        <v>9.7826087000000006E-2</v>
      </c>
      <c r="FW298">
        <v>9.7826087000000006E-2</v>
      </c>
      <c r="FX298">
        <v>2.1739130400000001E-2</v>
      </c>
      <c r="FY298">
        <v>3.2608695700000002E-2</v>
      </c>
      <c r="FZ298">
        <v>1.08695652E-2</v>
      </c>
      <c r="GA298">
        <v>3.2608695700000002E-2</v>
      </c>
      <c r="GB298">
        <v>3.2608695700000002E-2</v>
      </c>
      <c r="GC298">
        <v>3.2608695700000002E-2</v>
      </c>
      <c r="GD298">
        <v>9.7826087000000006E-2</v>
      </c>
      <c r="GE298">
        <v>8.6956521699999997E-2</v>
      </c>
      <c r="GF298">
        <v>0.10869565220000001</v>
      </c>
      <c r="GG298">
        <v>9.7826087000000006E-2</v>
      </c>
      <c r="GH298">
        <v>7.6086956499999997E-2</v>
      </c>
      <c r="GI298">
        <v>6.5217391299999997E-2</v>
      </c>
      <c r="GJ298">
        <v>3.3214285713999998</v>
      </c>
      <c r="GK298">
        <v>3.3333333333000001</v>
      </c>
      <c r="GL298">
        <v>3.4285714286000002</v>
      </c>
      <c r="GM298">
        <v>3.3493975904000002</v>
      </c>
      <c r="GN298">
        <v>3.3902439024</v>
      </c>
      <c r="GO298">
        <v>3.3928571429000001</v>
      </c>
      <c r="GP298">
        <v>0.35869565219999999</v>
      </c>
      <c r="GQ298">
        <v>0.33695652170000001</v>
      </c>
      <c r="GR298">
        <v>0.27173913039999997</v>
      </c>
      <c r="GS298">
        <v>0.29347826090000001</v>
      </c>
      <c r="GT298">
        <v>0.29347826090000001</v>
      </c>
      <c r="GU298">
        <v>0.32608695650000002</v>
      </c>
      <c r="GV298">
        <v>8.6956521699999997E-2</v>
      </c>
      <c r="GW298">
        <v>8.6956521699999997E-2</v>
      </c>
      <c r="GX298">
        <v>8.6956521699999997E-2</v>
      </c>
      <c r="GY298">
        <v>9.7826087000000006E-2</v>
      </c>
      <c r="GZ298">
        <v>0.10869565220000001</v>
      </c>
      <c r="HA298">
        <v>8.6956521699999997E-2</v>
      </c>
      <c r="HB298">
        <v>0.43478260870000002</v>
      </c>
      <c r="HC298">
        <v>0.45652173909999999</v>
      </c>
      <c r="HD298">
        <v>0.52173913039999997</v>
      </c>
      <c r="HE298">
        <v>0.47826086960000003</v>
      </c>
      <c r="HF298">
        <v>0.48913043480000001</v>
      </c>
      <c r="HG298">
        <v>0.48913043480000001</v>
      </c>
      <c r="HH298" t="s">
        <v>1137</v>
      </c>
      <c r="HI298">
        <v>61</v>
      </c>
      <c r="HJ298">
        <v>92</v>
      </c>
      <c r="HK298">
        <v>165</v>
      </c>
      <c r="HL298" t="s">
        <v>250</v>
      </c>
      <c r="HM298">
        <v>270</v>
      </c>
      <c r="HN298">
        <v>2</v>
      </c>
    </row>
    <row r="299" spans="1:222" x14ac:dyDescent="0.25">
      <c r="A299">
        <v>609909</v>
      </c>
      <c r="B299" t="s">
        <v>251</v>
      </c>
      <c r="C299" t="s">
        <v>38</v>
      </c>
      <c r="D299" t="s">
        <v>78</v>
      </c>
      <c r="E299" s="151">
        <v>0.6</v>
      </c>
      <c r="F299">
        <v>44</v>
      </c>
      <c r="G299" t="s">
        <v>40</v>
      </c>
      <c r="H299">
        <v>70</v>
      </c>
      <c r="I299" t="s">
        <v>39</v>
      </c>
      <c r="J299">
        <v>51</v>
      </c>
      <c r="K299" t="s">
        <v>40</v>
      </c>
      <c r="L299">
        <v>8.35</v>
      </c>
      <c r="M299" t="s">
        <v>38</v>
      </c>
      <c r="N299">
        <v>59.113300492999997</v>
      </c>
      <c r="O299">
        <v>84</v>
      </c>
      <c r="P299">
        <v>84</v>
      </c>
      <c r="Q299">
        <v>4</v>
      </c>
      <c r="R299">
        <v>5</v>
      </c>
      <c r="S299">
        <v>5</v>
      </c>
      <c r="T299">
        <v>65</v>
      </c>
      <c r="U299">
        <v>0</v>
      </c>
      <c r="V299">
        <v>0</v>
      </c>
      <c r="W299">
        <v>2</v>
      </c>
      <c r="X299">
        <v>0</v>
      </c>
      <c r="Y299">
        <v>0</v>
      </c>
      <c r="Z299">
        <v>0</v>
      </c>
      <c r="AA299">
        <v>0</v>
      </c>
      <c r="AB299">
        <v>2.3809523799999999E-2</v>
      </c>
      <c r="AC299">
        <v>0.1071428571</v>
      </c>
      <c r="AD299">
        <v>5.9523809499999997E-2</v>
      </c>
      <c r="AE299">
        <v>4.7619047599999999E-2</v>
      </c>
      <c r="AF299">
        <v>3.5714285700000001E-2</v>
      </c>
      <c r="AG299">
        <v>0.14285714290000001</v>
      </c>
      <c r="AH299">
        <v>0.14285714290000001</v>
      </c>
      <c r="AI299">
        <v>0.36904761899999999</v>
      </c>
      <c r="AJ299">
        <v>0.39285714290000001</v>
      </c>
      <c r="AK299">
        <v>0.30952380950000002</v>
      </c>
      <c r="AL299">
        <v>0.38095238100000001</v>
      </c>
      <c r="AM299">
        <v>0.34523809519999998</v>
      </c>
      <c r="AN299">
        <v>0</v>
      </c>
      <c r="AO299">
        <v>1.19047619E-2</v>
      </c>
      <c r="AP299">
        <v>0</v>
      </c>
      <c r="AQ299">
        <v>2.3809523799999999E-2</v>
      </c>
      <c r="AR299">
        <v>1.19047619E-2</v>
      </c>
      <c r="AS299">
        <v>0.57142857140000003</v>
      </c>
      <c r="AT299">
        <v>0.54761904760000002</v>
      </c>
      <c r="AU299">
        <v>0.65476190479999996</v>
      </c>
      <c r="AV299">
        <v>0.42857142860000003</v>
      </c>
      <c r="AW299">
        <v>0.39285714290000001</v>
      </c>
      <c r="AX299">
        <v>3.5119047618999999</v>
      </c>
      <c r="AY299">
        <v>3.5060240964</v>
      </c>
      <c r="AZ299">
        <v>3.6190476189999998</v>
      </c>
      <c r="BA299">
        <v>3.2439024390000002</v>
      </c>
      <c r="BB299">
        <v>3.0361445783000001</v>
      </c>
      <c r="BC299">
        <v>0</v>
      </c>
      <c r="BD299">
        <v>1.19047619E-2</v>
      </c>
      <c r="BE299">
        <v>0</v>
      </c>
      <c r="BF299">
        <v>0</v>
      </c>
      <c r="BG299">
        <v>5.9523809499999997E-2</v>
      </c>
      <c r="BH299">
        <v>5.9523809499999997E-2</v>
      </c>
      <c r="BI299">
        <v>1.19047619E-2</v>
      </c>
      <c r="BJ299">
        <v>1.19047619E-2</v>
      </c>
      <c r="BK299">
        <v>2.3809523799999999E-2</v>
      </c>
      <c r="BL299">
        <v>7.1428571400000002E-2</v>
      </c>
      <c r="BM299">
        <v>4.7619047599999999E-2</v>
      </c>
      <c r="BN299">
        <v>4.7619047599999999E-2</v>
      </c>
      <c r="BO299">
        <v>3.8571428570999999</v>
      </c>
      <c r="BP299">
        <v>3.7619047618999999</v>
      </c>
      <c r="BQ299">
        <v>3.7590361446</v>
      </c>
      <c r="BR299">
        <v>3.6746987951999999</v>
      </c>
      <c r="BS299">
        <v>3.5476190476</v>
      </c>
      <c r="BT299">
        <v>3.5833333333000001</v>
      </c>
      <c r="BU299">
        <v>0.11904761899999999</v>
      </c>
      <c r="BV299">
        <v>0.1785714286</v>
      </c>
      <c r="BW299">
        <v>0.1904761905</v>
      </c>
      <c r="BX299">
        <v>0.1785714286</v>
      </c>
      <c r="BY299">
        <v>0.1785714286</v>
      </c>
      <c r="BZ299">
        <v>0.14285714290000001</v>
      </c>
      <c r="CA299">
        <v>0</v>
      </c>
      <c r="CB299">
        <v>0</v>
      </c>
      <c r="CC299">
        <v>1.19047619E-2</v>
      </c>
      <c r="CD299">
        <v>1.19047619E-2</v>
      </c>
      <c r="CE299">
        <v>0</v>
      </c>
      <c r="CF299">
        <v>0</v>
      </c>
      <c r="CG299">
        <v>0.86904761900000005</v>
      </c>
      <c r="CH299">
        <v>0.79761904760000002</v>
      </c>
      <c r="CI299">
        <v>0.77380952380000001</v>
      </c>
      <c r="CJ299">
        <v>0.7380952381</v>
      </c>
      <c r="CK299">
        <v>0.71428571429999999</v>
      </c>
      <c r="CL299">
        <v>0.75</v>
      </c>
      <c r="CM299">
        <v>0.14285714290000001</v>
      </c>
      <c r="CN299">
        <v>0</v>
      </c>
      <c r="CO299">
        <v>0</v>
      </c>
      <c r="CP299">
        <v>0</v>
      </c>
      <c r="CQ299">
        <v>2.3809523799999999E-2</v>
      </c>
      <c r="CR299">
        <v>4.7619047599999999E-2</v>
      </c>
      <c r="CS299">
        <v>0</v>
      </c>
      <c r="CT299">
        <v>9.5238095199999998E-2</v>
      </c>
      <c r="CU299">
        <v>0.13095238100000001</v>
      </c>
      <c r="CV299">
        <v>1.19047619E-2</v>
      </c>
      <c r="CW299">
        <v>2.3809523799999999E-2</v>
      </c>
      <c r="CX299">
        <v>5.9523809499999997E-2</v>
      </c>
      <c r="CY299">
        <v>2.3809523799999999E-2</v>
      </c>
      <c r="CZ299">
        <v>5.9523809499999997E-2</v>
      </c>
      <c r="DA299">
        <v>2.3809523799999999E-2</v>
      </c>
      <c r="DB299">
        <v>0.14285714290000001</v>
      </c>
      <c r="DC299">
        <v>0.28571428570000001</v>
      </c>
      <c r="DD299">
        <v>0.25</v>
      </c>
      <c r="DE299">
        <v>0.2619047619</v>
      </c>
      <c r="DF299">
        <v>0.27380952380000001</v>
      </c>
      <c r="DG299">
        <v>0.36904761899999999</v>
      </c>
      <c r="DH299">
        <v>0.44047619049999998</v>
      </c>
      <c r="DI299">
        <v>0.27380952380000001</v>
      </c>
      <c r="DJ299">
        <v>0.25</v>
      </c>
      <c r="DK299">
        <v>0.34523809519999998</v>
      </c>
      <c r="DL299">
        <v>0.70238095239999998</v>
      </c>
      <c r="DM299">
        <v>0.67857142859999997</v>
      </c>
      <c r="DN299">
        <v>0.63095238099999995</v>
      </c>
      <c r="DO299">
        <v>0.53571428570000001</v>
      </c>
      <c r="DP299">
        <v>0.36904761899999999</v>
      </c>
      <c r="DQ299">
        <v>0.63095238099999995</v>
      </c>
      <c r="DR299">
        <v>0.46428571429999999</v>
      </c>
      <c r="DS299">
        <v>9.5238095199999998E-2</v>
      </c>
      <c r="DT299">
        <v>3.5714285700000001E-2</v>
      </c>
      <c r="DU299">
        <v>3.5714285700000001E-2</v>
      </c>
      <c r="DV299">
        <v>3.5714285700000001E-2</v>
      </c>
      <c r="DW299">
        <v>4.7619047599999999E-2</v>
      </c>
      <c r="DX299">
        <v>8.3333333300000006E-2</v>
      </c>
      <c r="DY299">
        <v>7.1428571400000002E-2</v>
      </c>
      <c r="DZ299">
        <v>4.7619047599999999E-2</v>
      </c>
      <c r="EA299">
        <v>2.9210526315999998</v>
      </c>
      <c r="EB299">
        <v>3.7160493827000001</v>
      </c>
      <c r="EC299">
        <v>3.6790123456999999</v>
      </c>
      <c r="ED299">
        <v>3.5925925926</v>
      </c>
      <c r="EE299">
        <v>3.4874999999999998</v>
      </c>
      <c r="EF299">
        <v>3.2337662337999999</v>
      </c>
      <c r="EG299">
        <v>3.6538461538</v>
      </c>
      <c r="EH299">
        <v>3.1375000000000002</v>
      </c>
      <c r="EI299">
        <v>1.19047619E-2</v>
      </c>
      <c r="EJ299">
        <v>2.3809523799999999E-2</v>
      </c>
      <c r="EK299">
        <v>1.19047619E-2</v>
      </c>
      <c r="EL299">
        <v>1.19047619E-2</v>
      </c>
      <c r="EM299">
        <v>2.3809523799999999E-2</v>
      </c>
      <c r="EN299">
        <v>0</v>
      </c>
      <c r="EO299">
        <v>0.11904761899999999</v>
      </c>
      <c r="EP299">
        <v>0.2380952381</v>
      </c>
      <c r="EQ299">
        <v>0.14285714290000001</v>
      </c>
      <c r="ER299">
        <v>0.35714285709999999</v>
      </c>
      <c r="ES299">
        <v>5.9523809499999997E-2</v>
      </c>
      <c r="ET299">
        <v>0</v>
      </c>
      <c r="EU299">
        <v>3.5714285700000001E-2</v>
      </c>
      <c r="EV299">
        <v>5.9523809499999997E-2</v>
      </c>
      <c r="EW299">
        <v>5.9523809499999997E-2</v>
      </c>
      <c r="EX299">
        <v>2.3809523799999999E-2</v>
      </c>
      <c r="EY299">
        <v>0.39285714290000001</v>
      </c>
      <c r="EZ299">
        <v>0.39285714290000001</v>
      </c>
      <c r="FA299">
        <v>0.39285714290000001</v>
      </c>
      <c r="FB299">
        <v>0.47619047619999999</v>
      </c>
      <c r="FC299">
        <v>0.41666666670000002</v>
      </c>
      <c r="FD299">
        <v>0.54761904760000002</v>
      </c>
      <c r="FE299">
        <v>0.40476190480000002</v>
      </c>
      <c r="FF299">
        <v>0.41666666670000002</v>
      </c>
      <c r="FG299">
        <v>0.39285714290000001</v>
      </c>
      <c r="FH299">
        <v>0.52380952380000001</v>
      </c>
      <c r="FI299">
        <v>1.19047619E-2</v>
      </c>
      <c r="FJ299">
        <v>7.1428571400000002E-2</v>
      </c>
      <c r="FK299">
        <v>3.5714285700000001E-2</v>
      </c>
      <c r="FL299">
        <v>1.19047619E-2</v>
      </c>
      <c r="FM299">
        <v>0</v>
      </c>
      <c r="FN299">
        <v>0</v>
      </c>
      <c r="FO299">
        <v>4.7619047599999999E-2</v>
      </c>
      <c r="FP299">
        <v>4.7619047599999999E-2</v>
      </c>
      <c r="FQ299">
        <v>0</v>
      </c>
      <c r="FR299">
        <v>0</v>
      </c>
      <c r="FS299">
        <v>4.7619047599999999E-2</v>
      </c>
      <c r="FT299">
        <v>4.7619047599999999E-2</v>
      </c>
      <c r="FU299">
        <v>4.7619047599999999E-2</v>
      </c>
      <c r="FV299">
        <v>5.9523809499999997E-2</v>
      </c>
      <c r="FW299">
        <v>3.5714285700000001E-2</v>
      </c>
      <c r="FX299">
        <v>1.19047619E-2</v>
      </c>
      <c r="FY299">
        <v>1.19047619E-2</v>
      </c>
      <c r="FZ299">
        <v>1.19047619E-2</v>
      </c>
      <c r="GA299">
        <v>0</v>
      </c>
      <c r="GB299">
        <v>0</v>
      </c>
      <c r="GC299">
        <v>0</v>
      </c>
      <c r="GD299">
        <v>0.15476190479999999</v>
      </c>
      <c r="GE299">
        <v>9.5238095199999998E-2</v>
      </c>
      <c r="GF299">
        <v>9.5238095199999998E-2</v>
      </c>
      <c r="GG299">
        <v>0.1785714286</v>
      </c>
      <c r="GH299">
        <v>0.1785714286</v>
      </c>
      <c r="GI299">
        <v>0.13095238100000001</v>
      </c>
      <c r="GJ299">
        <v>3.1772151899000001</v>
      </c>
      <c r="GK299">
        <v>3.2658227848000001</v>
      </c>
      <c r="GL299">
        <v>3.2839506172999999</v>
      </c>
      <c r="GM299">
        <v>3.1749999999999998</v>
      </c>
      <c r="GN299">
        <v>3.1772151899000001</v>
      </c>
      <c r="GO299">
        <v>3.2875000000000001</v>
      </c>
      <c r="GP299">
        <v>0.42857142860000003</v>
      </c>
      <c r="GQ299">
        <v>0.46428571429999999</v>
      </c>
      <c r="GR299">
        <v>0.46428571429999999</v>
      </c>
      <c r="GS299">
        <v>0.42857142860000003</v>
      </c>
      <c r="GT299">
        <v>0.41666666670000002</v>
      </c>
      <c r="GU299">
        <v>0.41666666670000002</v>
      </c>
      <c r="GV299">
        <v>5.9523809499999997E-2</v>
      </c>
      <c r="GW299">
        <v>5.9523809499999997E-2</v>
      </c>
      <c r="GX299">
        <v>3.5714285700000001E-2</v>
      </c>
      <c r="GY299">
        <v>4.7619047599999999E-2</v>
      </c>
      <c r="GZ299">
        <v>5.9523809499999997E-2</v>
      </c>
      <c r="HA299">
        <v>4.7619047599999999E-2</v>
      </c>
      <c r="HB299">
        <v>0.34523809519999998</v>
      </c>
      <c r="HC299">
        <v>0.36904761899999999</v>
      </c>
      <c r="HD299">
        <v>0.39285714290000001</v>
      </c>
      <c r="HE299">
        <v>0.34523809519999998</v>
      </c>
      <c r="HF299">
        <v>0.34523809519999998</v>
      </c>
      <c r="HG299">
        <v>0.40476190480000002</v>
      </c>
      <c r="HH299" t="s">
        <v>1138</v>
      </c>
      <c r="HI299">
        <v>60</v>
      </c>
      <c r="HJ299">
        <v>84</v>
      </c>
      <c r="HK299">
        <v>120</v>
      </c>
      <c r="HL299" t="s">
        <v>251</v>
      </c>
      <c r="HM299">
        <v>203</v>
      </c>
      <c r="HN299">
        <v>3</v>
      </c>
    </row>
    <row r="300" spans="1:222" x14ac:dyDescent="0.25">
      <c r="A300">
        <v>609910</v>
      </c>
      <c r="B300" t="s">
        <v>255</v>
      </c>
      <c r="C300" t="s">
        <v>38</v>
      </c>
      <c r="D300" t="s">
        <v>98</v>
      </c>
      <c r="E300" s="151">
        <v>0.51</v>
      </c>
      <c r="F300">
        <v>53</v>
      </c>
      <c r="G300" t="s">
        <v>40</v>
      </c>
      <c r="H300">
        <v>78</v>
      </c>
      <c r="I300" t="s">
        <v>39</v>
      </c>
      <c r="J300">
        <v>65</v>
      </c>
      <c r="K300" t="s">
        <v>39</v>
      </c>
      <c r="L300">
        <v>9.0500000000000007</v>
      </c>
      <c r="M300" t="s">
        <v>38</v>
      </c>
      <c r="N300">
        <v>50.75</v>
      </c>
      <c r="O300">
        <v>412</v>
      </c>
      <c r="P300">
        <v>412</v>
      </c>
      <c r="Q300">
        <v>18</v>
      </c>
      <c r="R300">
        <v>4</v>
      </c>
      <c r="S300">
        <v>6</v>
      </c>
      <c r="T300">
        <v>349</v>
      </c>
      <c r="U300">
        <v>1</v>
      </c>
      <c r="V300">
        <v>1</v>
      </c>
      <c r="W300">
        <v>8</v>
      </c>
      <c r="X300">
        <v>9</v>
      </c>
      <c r="Y300">
        <v>9.7087379000000001E-3</v>
      </c>
      <c r="Z300">
        <v>1.2135922299999999E-2</v>
      </c>
      <c r="AA300">
        <v>9.7087379000000001E-3</v>
      </c>
      <c r="AB300">
        <v>2.1844660200000001E-2</v>
      </c>
      <c r="AC300">
        <v>5.58252427E-2</v>
      </c>
      <c r="AD300">
        <v>2.42718447E-2</v>
      </c>
      <c r="AE300">
        <v>4.3689320400000002E-2</v>
      </c>
      <c r="AF300">
        <v>3.1553398099999998E-2</v>
      </c>
      <c r="AG300">
        <v>8.0097087400000003E-2</v>
      </c>
      <c r="AH300">
        <v>0.10922330099999999</v>
      </c>
      <c r="AI300">
        <v>0.32524271840000002</v>
      </c>
      <c r="AJ300">
        <v>0.41262135919999998</v>
      </c>
      <c r="AK300">
        <v>0.2427184466</v>
      </c>
      <c r="AL300">
        <v>0.33252427179999999</v>
      </c>
      <c r="AM300">
        <v>0.3616504854</v>
      </c>
      <c r="AN300">
        <v>3.8834951499999999E-2</v>
      </c>
      <c r="AO300">
        <v>3.1553398099999998E-2</v>
      </c>
      <c r="AP300">
        <v>3.3980582500000002E-2</v>
      </c>
      <c r="AQ300">
        <v>6.7961165000000004E-2</v>
      </c>
      <c r="AR300">
        <v>5.58252427E-2</v>
      </c>
      <c r="AS300">
        <v>0.60194174759999997</v>
      </c>
      <c r="AT300">
        <v>0.5</v>
      </c>
      <c r="AU300">
        <v>0.68203883499999995</v>
      </c>
      <c r="AV300">
        <v>0.49757281549999999</v>
      </c>
      <c r="AW300">
        <v>0.41747572820000001</v>
      </c>
      <c r="AX300">
        <v>3.5808080807999998</v>
      </c>
      <c r="AY300">
        <v>3.4461152882000001</v>
      </c>
      <c r="AZ300">
        <v>3.6532663316999998</v>
      </c>
      <c r="BA300">
        <v>3.4010416666999999</v>
      </c>
      <c r="BB300">
        <v>3.2082262210999999</v>
      </c>
      <c r="BC300">
        <v>0</v>
      </c>
      <c r="BD300">
        <v>4.8543689000000003E-3</v>
      </c>
      <c r="BE300">
        <v>2.4271844999999999E-3</v>
      </c>
      <c r="BF300">
        <v>2.4271844999999999E-3</v>
      </c>
      <c r="BG300">
        <v>2.42718447E-2</v>
      </c>
      <c r="BH300">
        <v>1.2135922299999999E-2</v>
      </c>
      <c r="BI300">
        <v>2.4271844999999999E-3</v>
      </c>
      <c r="BJ300">
        <v>2.4271844999999999E-3</v>
      </c>
      <c r="BK300">
        <v>9.7087379000000001E-3</v>
      </c>
      <c r="BL300">
        <v>2.9126213599999999E-2</v>
      </c>
      <c r="BM300">
        <v>6.7961165000000004E-2</v>
      </c>
      <c r="BN300">
        <v>2.42718447E-2</v>
      </c>
      <c r="BO300">
        <v>3.8778054863000002</v>
      </c>
      <c r="BP300">
        <v>3.8366834171000002</v>
      </c>
      <c r="BQ300">
        <v>3.7791878173</v>
      </c>
      <c r="BR300">
        <v>3.7314578004999999</v>
      </c>
      <c r="BS300">
        <v>3.5415617128000001</v>
      </c>
      <c r="BT300">
        <v>3.6867167919999999</v>
      </c>
      <c r="BU300">
        <v>0.1140776699</v>
      </c>
      <c r="BV300">
        <v>0.1383495146</v>
      </c>
      <c r="BW300">
        <v>0.18446601939999999</v>
      </c>
      <c r="BX300">
        <v>0.1893203883</v>
      </c>
      <c r="BY300">
        <v>0.23300970870000001</v>
      </c>
      <c r="BZ300">
        <v>0.21844660190000001</v>
      </c>
      <c r="CA300">
        <v>2.66990291E-2</v>
      </c>
      <c r="CB300">
        <v>3.3980582500000002E-2</v>
      </c>
      <c r="CC300">
        <v>4.3689320400000002E-2</v>
      </c>
      <c r="CD300">
        <v>5.0970873799999997E-2</v>
      </c>
      <c r="CE300">
        <v>3.6407767000000001E-2</v>
      </c>
      <c r="CF300">
        <v>3.1553398099999998E-2</v>
      </c>
      <c r="CG300">
        <v>0.85679611649999998</v>
      </c>
      <c r="CH300">
        <v>0.82038834949999995</v>
      </c>
      <c r="CI300">
        <v>0.75970873790000004</v>
      </c>
      <c r="CJ300">
        <v>0.72815533980000002</v>
      </c>
      <c r="CK300">
        <v>0.6383495146</v>
      </c>
      <c r="CL300">
        <v>0.71359223299999996</v>
      </c>
      <c r="CM300">
        <v>0.145631068</v>
      </c>
      <c r="CN300">
        <v>1.2135922299999999E-2</v>
      </c>
      <c r="CO300">
        <v>2.4271844999999999E-3</v>
      </c>
      <c r="CP300">
        <v>2.4271844999999999E-3</v>
      </c>
      <c r="CQ300">
        <v>1.2135922299999999E-2</v>
      </c>
      <c r="CR300">
        <v>9.7087379000000001E-3</v>
      </c>
      <c r="CS300">
        <v>9.7087379000000001E-3</v>
      </c>
      <c r="CT300">
        <v>7.2815533999999998E-3</v>
      </c>
      <c r="CU300">
        <v>0.10194174759999999</v>
      </c>
      <c r="CV300">
        <v>3.6407767000000001E-2</v>
      </c>
      <c r="CW300">
        <v>1.9417475699999999E-2</v>
      </c>
      <c r="CX300">
        <v>5.3398058300000002E-2</v>
      </c>
      <c r="CY300">
        <v>3.1553398099999998E-2</v>
      </c>
      <c r="CZ300">
        <v>5.3398058300000002E-2</v>
      </c>
      <c r="DA300">
        <v>1.45631068E-2</v>
      </c>
      <c r="DB300">
        <v>7.7669902900000004E-2</v>
      </c>
      <c r="DC300">
        <v>0.27912621360000001</v>
      </c>
      <c r="DD300">
        <v>0.2354368932</v>
      </c>
      <c r="DE300">
        <v>0.2427184466</v>
      </c>
      <c r="DF300">
        <v>0.21844660190000001</v>
      </c>
      <c r="DG300">
        <v>0.29611650490000002</v>
      </c>
      <c r="DH300">
        <v>0.36650485440000002</v>
      </c>
      <c r="DI300">
        <v>0.25485436890000002</v>
      </c>
      <c r="DJ300">
        <v>0.27184466019999998</v>
      </c>
      <c r="DK300">
        <v>0.38592233009999999</v>
      </c>
      <c r="DL300">
        <v>0.65533980579999995</v>
      </c>
      <c r="DM300">
        <v>0.66747572820000001</v>
      </c>
      <c r="DN300">
        <v>0.63592233009999999</v>
      </c>
      <c r="DO300">
        <v>0.57281553399999996</v>
      </c>
      <c r="DP300">
        <v>0.49271844660000003</v>
      </c>
      <c r="DQ300">
        <v>0.64563106800000003</v>
      </c>
      <c r="DR300">
        <v>0.54854368929999997</v>
      </c>
      <c r="DS300">
        <v>8.7378640800000004E-2</v>
      </c>
      <c r="DT300">
        <v>6.0679611699999997E-2</v>
      </c>
      <c r="DU300">
        <v>6.7961165000000004E-2</v>
      </c>
      <c r="DV300">
        <v>8.9805825199999995E-2</v>
      </c>
      <c r="DW300">
        <v>8.7378640800000004E-2</v>
      </c>
      <c r="DX300">
        <v>7.7669902900000004E-2</v>
      </c>
      <c r="DY300">
        <v>7.5242718400000005E-2</v>
      </c>
      <c r="DZ300">
        <v>9.4660194200000006E-2</v>
      </c>
      <c r="EA300">
        <v>2.9920212766000001</v>
      </c>
      <c r="EB300">
        <v>3.6330749353999998</v>
      </c>
      <c r="EC300">
        <v>3.6901041666999999</v>
      </c>
      <c r="ED300">
        <v>3.6346666666999998</v>
      </c>
      <c r="EE300">
        <v>3.5664893617</v>
      </c>
      <c r="EF300">
        <v>3.4552631579000002</v>
      </c>
      <c r="EG300">
        <v>3.6614173228000002</v>
      </c>
      <c r="EH300">
        <v>3.5040214477</v>
      </c>
      <c r="EI300">
        <v>0</v>
      </c>
      <c r="EJ300">
        <v>2.4271844999999999E-3</v>
      </c>
      <c r="EK300">
        <v>0</v>
      </c>
      <c r="EL300">
        <v>7.2815533999999998E-3</v>
      </c>
      <c r="EM300">
        <v>1.6990291300000002E-2</v>
      </c>
      <c r="EN300">
        <v>3.1553398099999998E-2</v>
      </c>
      <c r="EO300">
        <v>4.8543689299999998E-2</v>
      </c>
      <c r="EP300">
        <v>0.12864077669999999</v>
      </c>
      <c r="EQ300">
        <v>0.14805825240000001</v>
      </c>
      <c r="ER300">
        <v>0.4854368932</v>
      </c>
      <c r="ES300">
        <v>0.1310679612</v>
      </c>
      <c r="ET300">
        <v>4.8543689000000003E-3</v>
      </c>
      <c r="EU300">
        <v>4.8543689000000003E-3</v>
      </c>
      <c r="EV300">
        <v>1.2135922299999999E-2</v>
      </c>
      <c r="EW300">
        <v>7.2815534000000001E-2</v>
      </c>
      <c r="EX300">
        <v>3.6407767000000001E-2</v>
      </c>
      <c r="EY300">
        <v>0.24514563110000001</v>
      </c>
      <c r="EZ300">
        <v>0.27184466019999998</v>
      </c>
      <c r="FA300">
        <v>0.28398058250000002</v>
      </c>
      <c r="FB300">
        <v>0.3616504854</v>
      </c>
      <c r="FC300">
        <v>0.30097087379999998</v>
      </c>
      <c r="FD300">
        <v>0.63592233009999999</v>
      </c>
      <c r="FE300">
        <v>0.56067961170000002</v>
      </c>
      <c r="FF300">
        <v>0.53640776700000004</v>
      </c>
      <c r="FG300">
        <v>0.37135922329999999</v>
      </c>
      <c r="FH300">
        <v>0.51213592230000005</v>
      </c>
      <c r="FI300">
        <v>2.66990291E-2</v>
      </c>
      <c r="FJ300">
        <v>7.5242718400000005E-2</v>
      </c>
      <c r="FK300">
        <v>6.0679611699999997E-2</v>
      </c>
      <c r="FL300">
        <v>8.4951456300000006E-2</v>
      </c>
      <c r="FM300">
        <v>4.1262135899999997E-2</v>
      </c>
      <c r="FN300">
        <v>2.42718447E-2</v>
      </c>
      <c r="FO300">
        <v>2.9126213599999999E-2</v>
      </c>
      <c r="FP300">
        <v>2.1844660200000001E-2</v>
      </c>
      <c r="FQ300">
        <v>2.42718447E-2</v>
      </c>
      <c r="FR300">
        <v>2.1844660200000001E-2</v>
      </c>
      <c r="FS300">
        <v>6.3106796100000001E-2</v>
      </c>
      <c r="FT300">
        <v>5.8252427199999998E-2</v>
      </c>
      <c r="FU300">
        <v>8.4951456300000006E-2</v>
      </c>
      <c r="FV300">
        <v>8.4951456300000006E-2</v>
      </c>
      <c r="FW300">
        <v>8.7378640800000004E-2</v>
      </c>
      <c r="FX300">
        <v>1.45631068E-2</v>
      </c>
      <c r="FY300">
        <v>7.2815533999999998E-3</v>
      </c>
      <c r="FZ300">
        <v>1.2135922299999999E-2</v>
      </c>
      <c r="GA300">
        <v>1.6990291300000002E-2</v>
      </c>
      <c r="GB300">
        <v>9.7087379000000001E-3</v>
      </c>
      <c r="GC300">
        <v>7.2815533999999998E-3</v>
      </c>
      <c r="GD300">
        <v>0.104368932</v>
      </c>
      <c r="GE300">
        <v>6.3106796100000001E-2</v>
      </c>
      <c r="GF300">
        <v>4.3689320400000002E-2</v>
      </c>
      <c r="GG300">
        <v>6.55339806E-2</v>
      </c>
      <c r="GH300">
        <v>6.3106796100000001E-2</v>
      </c>
      <c r="GI300">
        <v>3.3980582500000002E-2</v>
      </c>
      <c r="GJ300">
        <v>3.2201591511999998</v>
      </c>
      <c r="GK300">
        <v>3.3850267380000001</v>
      </c>
      <c r="GL300">
        <v>3.4075067024000001</v>
      </c>
      <c r="GM300">
        <v>3.3457446809000002</v>
      </c>
      <c r="GN300">
        <v>3.3542234332</v>
      </c>
      <c r="GO300">
        <v>3.4323607426999998</v>
      </c>
      <c r="GP300">
        <v>0.46116504850000001</v>
      </c>
      <c r="GQ300">
        <v>0.41019417479999998</v>
      </c>
      <c r="GR300">
        <v>0.41262135919999998</v>
      </c>
      <c r="GS300">
        <v>0.41504854369999999</v>
      </c>
      <c r="GT300">
        <v>0.41990291260000001</v>
      </c>
      <c r="GU300">
        <v>0.4296116505</v>
      </c>
      <c r="GV300">
        <v>8.4951456300000006E-2</v>
      </c>
      <c r="GW300">
        <v>9.2233009699999993E-2</v>
      </c>
      <c r="GX300">
        <v>9.4660194200000006E-2</v>
      </c>
      <c r="GY300">
        <v>8.7378640800000004E-2</v>
      </c>
      <c r="GZ300">
        <v>0.10922330099999999</v>
      </c>
      <c r="HA300">
        <v>8.4951456300000006E-2</v>
      </c>
      <c r="HB300">
        <v>0.33495145630000001</v>
      </c>
      <c r="HC300">
        <v>0.42718446599999998</v>
      </c>
      <c r="HD300">
        <v>0.43689320390000003</v>
      </c>
      <c r="HE300">
        <v>0.41504854369999999</v>
      </c>
      <c r="HF300">
        <v>0.39805825239999998</v>
      </c>
      <c r="HG300">
        <v>0.4441747573</v>
      </c>
      <c r="HH300" t="s">
        <v>1139</v>
      </c>
      <c r="HI300">
        <v>51</v>
      </c>
      <c r="HJ300">
        <v>412</v>
      </c>
      <c r="HK300">
        <v>609</v>
      </c>
      <c r="HL300" t="s">
        <v>255</v>
      </c>
      <c r="HM300">
        <v>1200</v>
      </c>
      <c r="HN300">
        <v>16</v>
      </c>
    </row>
    <row r="301" spans="1:222" x14ac:dyDescent="0.25">
      <c r="A301">
        <v>609912</v>
      </c>
      <c r="B301" t="s">
        <v>257</v>
      </c>
      <c r="C301" t="s">
        <v>38</v>
      </c>
      <c r="D301" t="s">
        <v>53</v>
      </c>
      <c r="E301" s="151">
        <v>0.4</v>
      </c>
      <c r="F301">
        <v>71</v>
      </c>
      <c r="G301" t="s">
        <v>39</v>
      </c>
      <c r="H301">
        <v>72</v>
      </c>
      <c r="I301" t="s">
        <v>39</v>
      </c>
      <c r="J301">
        <v>59</v>
      </c>
      <c r="K301" t="s">
        <v>40</v>
      </c>
      <c r="L301">
        <v>9.25</v>
      </c>
      <c r="M301" t="s">
        <v>38</v>
      </c>
      <c r="N301">
        <v>31.647634583999999</v>
      </c>
      <c r="O301">
        <v>137</v>
      </c>
      <c r="P301">
        <v>137</v>
      </c>
      <c r="Q301">
        <v>59</v>
      </c>
      <c r="R301">
        <v>5</v>
      </c>
      <c r="S301">
        <v>24</v>
      </c>
      <c r="T301">
        <v>30</v>
      </c>
      <c r="U301">
        <v>1</v>
      </c>
      <c r="V301">
        <v>0</v>
      </c>
      <c r="W301">
        <v>8</v>
      </c>
      <c r="X301">
        <v>5</v>
      </c>
      <c r="Y301">
        <v>7.2992700999999997E-3</v>
      </c>
      <c r="Z301">
        <v>7.2992700999999997E-3</v>
      </c>
      <c r="AA301">
        <v>7.2992700999999997E-3</v>
      </c>
      <c r="AB301">
        <v>2.1897810199999999E-2</v>
      </c>
      <c r="AC301">
        <v>2.9197080300000001E-2</v>
      </c>
      <c r="AD301">
        <v>2.1897810199999999E-2</v>
      </c>
      <c r="AE301">
        <v>1.45985401E-2</v>
      </c>
      <c r="AF301">
        <v>1.45985401E-2</v>
      </c>
      <c r="AG301">
        <v>0.1167883212</v>
      </c>
      <c r="AH301">
        <v>0.1240875912</v>
      </c>
      <c r="AI301">
        <v>0.20437956199999999</v>
      </c>
      <c r="AJ301">
        <v>0.2335766423</v>
      </c>
      <c r="AK301">
        <v>0.1605839416</v>
      </c>
      <c r="AL301">
        <v>0.3211678832</v>
      </c>
      <c r="AM301">
        <v>0.24817518250000001</v>
      </c>
      <c r="AN301">
        <v>0</v>
      </c>
      <c r="AO301">
        <v>2.9197080300000001E-2</v>
      </c>
      <c r="AP301">
        <v>1.45985401E-2</v>
      </c>
      <c r="AQ301">
        <v>2.1897810199999999E-2</v>
      </c>
      <c r="AR301">
        <v>1.45985401E-2</v>
      </c>
      <c r="AS301">
        <v>0.76642335770000003</v>
      </c>
      <c r="AT301">
        <v>0.71532846719999998</v>
      </c>
      <c r="AU301">
        <v>0.80291970800000001</v>
      </c>
      <c r="AV301">
        <v>0.51824817519999999</v>
      </c>
      <c r="AW301">
        <v>0.58394160579999999</v>
      </c>
      <c r="AX301">
        <v>3.7299270073000002</v>
      </c>
      <c r="AY301">
        <v>3.7067669173</v>
      </c>
      <c r="AZ301">
        <v>3.7851851852</v>
      </c>
      <c r="BA301">
        <v>3.3656716418000001</v>
      </c>
      <c r="BB301">
        <v>3.4074074074</v>
      </c>
      <c r="BC301">
        <v>0</v>
      </c>
      <c r="BD301">
        <v>0</v>
      </c>
      <c r="BE301">
        <v>0</v>
      </c>
      <c r="BF301">
        <v>7.2992700999999997E-3</v>
      </c>
      <c r="BG301">
        <v>4.3795620399999999E-2</v>
      </c>
      <c r="BH301">
        <v>1.45985401E-2</v>
      </c>
      <c r="BI301">
        <v>0</v>
      </c>
      <c r="BJ301">
        <v>7.2992700999999997E-3</v>
      </c>
      <c r="BK301">
        <v>1.45985401E-2</v>
      </c>
      <c r="BL301">
        <v>4.3795620399999999E-2</v>
      </c>
      <c r="BM301">
        <v>8.7591240900000006E-2</v>
      </c>
      <c r="BN301">
        <v>2.9197080300000001E-2</v>
      </c>
      <c r="BO301">
        <v>3.9489051095000001</v>
      </c>
      <c r="BP301">
        <v>3.9044117646999998</v>
      </c>
      <c r="BQ301">
        <v>3.7956204379999998</v>
      </c>
      <c r="BR301">
        <v>3.6764705881999999</v>
      </c>
      <c r="BS301">
        <v>3.5328467152999998</v>
      </c>
      <c r="BT301">
        <v>3.7153284672</v>
      </c>
      <c r="BU301">
        <v>5.1094890499999997E-2</v>
      </c>
      <c r="BV301">
        <v>8.0291970800000001E-2</v>
      </c>
      <c r="BW301">
        <v>0.17518248180000001</v>
      </c>
      <c r="BX301">
        <v>0.21167883209999999</v>
      </c>
      <c r="BY301">
        <v>0.1605839416</v>
      </c>
      <c r="BZ301">
        <v>0.18248175180000001</v>
      </c>
      <c r="CA301">
        <v>0</v>
      </c>
      <c r="CB301">
        <v>7.2992700999999997E-3</v>
      </c>
      <c r="CC301">
        <v>0</v>
      </c>
      <c r="CD301">
        <v>7.2992700999999997E-3</v>
      </c>
      <c r="CE301">
        <v>0</v>
      </c>
      <c r="CF301">
        <v>0</v>
      </c>
      <c r="CG301">
        <v>0.94890510949999995</v>
      </c>
      <c r="CH301">
        <v>0.9051094891</v>
      </c>
      <c r="CI301">
        <v>0.81021897809999999</v>
      </c>
      <c r="CJ301">
        <v>0.72992700730000004</v>
      </c>
      <c r="CK301">
        <v>0.70802919710000001</v>
      </c>
      <c r="CL301">
        <v>0.7737226277</v>
      </c>
      <c r="CM301">
        <v>8.0291970800000001E-2</v>
      </c>
      <c r="CN301">
        <v>7.2992700999999997E-3</v>
      </c>
      <c r="CO301">
        <v>7.2992700999999997E-3</v>
      </c>
      <c r="CP301">
        <v>0</v>
      </c>
      <c r="CQ301">
        <v>0</v>
      </c>
      <c r="CR301">
        <v>7.2992700999999997E-3</v>
      </c>
      <c r="CS301">
        <v>7.2992700999999997E-3</v>
      </c>
      <c r="CT301">
        <v>2.1897810199999999E-2</v>
      </c>
      <c r="CU301">
        <v>0.1167883212</v>
      </c>
      <c r="CV301">
        <v>1.45985401E-2</v>
      </c>
      <c r="CW301">
        <v>0</v>
      </c>
      <c r="CX301">
        <v>3.6496350400000002E-2</v>
      </c>
      <c r="CY301">
        <v>5.8394160600000002E-2</v>
      </c>
      <c r="CZ301">
        <v>2.9197080300000001E-2</v>
      </c>
      <c r="DA301">
        <v>2.1897810199999999E-2</v>
      </c>
      <c r="DB301">
        <v>5.8394160600000002E-2</v>
      </c>
      <c r="DC301">
        <v>0.27007299270000001</v>
      </c>
      <c r="DD301">
        <v>0.1240875912</v>
      </c>
      <c r="DE301">
        <v>0.16788321170000001</v>
      </c>
      <c r="DF301">
        <v>0.2335766423</v>
      </c>
      <c r="DG301">
        <v>0.20437956199999999</v>
      </c>
      <c r="DH301">
        <v>0.25547445260000001</v>
      </c>
      <c r="DI301">
        <v>0.1605839416</v>
      </c>
      <c r="DJ301">
        <v>0.17518248180000001</v>
      </c>
      <c r="DK301">
        <v>0.4671532847</v>
      </c>
      <c r="DL301">
        <v>0.82481751820000004</v>
      </c>
      <c r="DM301">
        <v>0.80291970800000001</v>
      </c>
      <c r="DN301">
        <v>0.70072992700000003</v>
      </c>
      <c r="DO301">
        <v>0.70802919710000001</v>
      </c>
      <c r="DP301">
        <v>0.6788321168</v>
      </c>
      <c r="DQ301">
        <v>0.7737226277</v>
      </c>
      <c r="DR301">
        <v>0.71532846719999998</v>
      </c>
      <c r="DS301">
        <v>6.56934307E-2</v>
      </c>
      <c r="DT301">
        <v>2.9197080300000001E-2</v>
      </c>
      <c r="DU301">
        <v>2.1897810199999999E-2</v>
      </c>
      <c r="DV301">
        <v>2.9197080300000001E-2</v>
      </c>
      <c r="DW301">
        <v>2.9197080300000001E-2</v>
      </c>
      <c r="DX301">
        <v>2.9197080300000001E-2</v>
      </c>
      <c r="DY301">
        <v>3.6496350400000002E-2</v>
      </c>
      <c r="DZ301">
        <v>2.9197080300000001E-2</v>
      </c>
      <c r="EA301">
        <v>3.203125</v>
      </c>
      <c r="EB301">
        <v>3.8195488721999999</v>
      </c>
      <c r="EC301">
        <v>3.8059701493000002</v>
      </c>
      <c r="ED301">
        <v>3.6842105262999998</v>
      </c>
      <c r="EE301">
        <v>3.6691729323</v>
      </c>
      <c r="EF301">
        <v>3.6541353383000001</v>
      </c>
      <c r="EG301">
        <v>3.7651515151999999</v>
      </c>
      <c r="EH301">
        <v>3.6315789474</v>
      </c>
      <c r="EI301">
        <v>0</v>
      </c>
      <c r="EJ301">
        <v>0</v>
      </c>
      <c r="EK301">
        <v>0</v>
      </c>
      <c r="EL301">
        <v>0</v>
      </c>
      <c r="EM301">
        <v>2.1897810199999999E-2</v>
      </c>
      <c r="EN301">
        <v>2.1897810199999999E-2</v>
      </c>
      <c r="EO301">
        <v>4.3795620399999999E-2</v>
      </c>
      <c r="EP301">
        <v>0.1167883212</v>
      </c>
      <c r="EQ301">
        <v>0.1532846715</v>
      </c>
      <c r="ER301">
        <v>0.59124087589999996</v>
      </c>
      <c r="ES301">
        <v>5.1094890499999997E-2</v>
      </c>
      <c r="ET301">
        <v>1.45985401E-2</v>
      </c>
      <c r="EU301">
        <v>1.45985401E-2</v>
      </c>
      <c r="EV301">
        <v>2.9197080300000001E-2</v>
      </c>
      <c r="EW301">
        <v>5.1094890499999997E-2</v>
      </c>
      <c r="EX301">
        <v>0</v>
      </c>
      <c r="EY301">
        <v>0.27737226279999999</v>
      </c>
      <c r="EZ301">
        <v>0.27007299270000001</v>
      </c>
      <c r="FA301">
        <v>0.35036496350000002</v>
      </c>
      <c r="FB301">
        <v>0.43065693430000002</v>
      </c>
      <c r="FC301">
        <v>0.32846715329999998</v>
      </c>
      <c r="FD301">
        <v>0.63503649640000004</v>
      </c>
      <c r="FE301">
        <v>0.54014598540000003</v>
      </c>
      <c r="FF301">
        <v>0.45985401460000003</v>
      </c>
      <c r="FG301">
        <v>0.3868613139</v>
      </c>
      <c r="FH301">
        <v>0.59124087589999996</v>
      </c>
      <c r="FI301">
        <v>2.1897810199999999E-2</v>
      </c>
      <c r="FJ301">
        <v>0.1240875912</v>
      </c>
      <c r="FK301">
        <v>0.10218978099999999</v>
      </c>
      <c r="FL301">
        <v>8.0291970800000001E-2</v>
      </c>
      <c r="FM301">
        <v>2.9197080300000001E-2</v>
      </c>
      <c r="FN301">
        <v>2.1897810199999999E-2</v>
      </c>
      <c r="FO301">
        <v>2.9197080300000001E-2</v>
      </c>
      <c r="FP301">
        <v>3.6496350400000002E-2</v>
      </c>
      <c r="FQ301">
        <v>2.1897810199999999E-2</v>
      </c>
      <c r="FR301">
        <v>1.45985401E-2</v>
      </c>
      <c r="FS301">
        <v>2.9197080300000001E-2</v>
      </c>
      <c r="FT301">
        <v>2.1897810199999999E-2</v>
      </c>
      <c r="FU301">
        <v>2.1897810199999999E-2</v>
      </c>
      <c r="FV301">
        <v>2.9197080300000001E-2</v>
      </c>
      <c r="FW301">
        <v>3.6496350400000002E-2</v>
      </c>
      <c r="FX301">
        <v>2.1897810199999999E-2</v>
      </c>
      <c r="FY301">
        <v>2.1897810199999999E-2</v>
      </c>
      <c r="FZ301">
        <v>2.1897810199999999E-2</v>
      </c>
      <c r="GA301">
        <v>2.1897810199999999E-2</v>
      </c>
      <c r="GB301">
        <v>2.9197080300000001E-2</v>
      </c>
      <c r="GC301">
        <v>2.1897810199999999E-2</v>
      </c>
      <c r="GD301">
        <v>0.1459854015</v>
      </c>
      <c r="GE301">
        <v>0.10218978099999999</v>
      </c>
      <c r="GF301">
        <v>7.2992700699999996E-2</v>
      </c>
      <c r="GG301">
        <v>0.1240875912</v>
      </c>
      <c r="GH301">
        <v>8.0291970800000001E-2</v>
      </c>
      <c r="GI301">
        <v>5.8394160600000002E-2</v>
      </c>
      <c r="GJ301">
        <v>3.1503759398</v>
      </c>
      <c r="GK301">
        <v>3.2954545455000002</v>
      </c>
      <c r="GL301">
        <v>3.4360902256000001</v>
      </c>
      <c r="GM301">
        <v>3.3565891472999998</v>
      </c>
      <c r="GN301">
        <v>3.2959999999999998</v>
      </c>
      <c r="GO301">
        <v>3.4436090226</v>
      </c>
      <c r="GP301">
        <v>0.4671532847</v>
      </c>
      <c r="GQ301">
        <v>0.40875912409999998</v>
      </c>
      <c r="GR301">
        <v>0.33576642340000001</v>
      </c>
      <c r="GS301">
        <v>0.29197080289999999</v>
      </c>
      <c r="GT301">
        <v>0.39416058389999997</v>
      </c>
      <c r="GU301">
        <v>0.35766423359999999</v>
      </c>
      <c r="GV301">
        <v>2.9197080300000001E-2</v>
      </c>
      <c r="GW301">
        <v>3.6496350400000002E-2</v>
      </c>
      <c r="GX301">
        <v>2.9197080300000001E-2</v>
      </c>
      <c r="GY301">
        <v>5.8394160600000002E-2</v>
      </c>
      <c r="GZ301">
        <v>8.7591240900000006E-2</v>
      </c>
      <c r="HA301">
        <v>2.9197080300000001E-2</v>
      </c>
      <c r="HB301">
        <v>0.33576642340000001</v>
      </c>
      <c r="HC301">
        <v>0.43065693430000002</v>
      </c>
      <c r="HD301">
        <v>0.54014598540000003</v>
      </c>
      <c r="HE301">
        <v>0.50364963500000004</v>
      </c>
      <c r="HF301">
        <v>0.40875912409999998</v>
      </c>
      <c r="HG301">
        <v>0.53284671530000005</v>
      </c>
      <c r="HH301" t="s">
        <v>1140</v>
      </c>
      <c r="HI301">
        <v>40</v>
      </c>
      <c r="HJ301">
        <v>137</v>
      </c>
      <c r="HK301">
        <v>194</v>
      </c>
      <c r="HL301" t="s">
        <v>257</v>
      </c>
      <c r="HM301">
        <v>613</v>
      </c>
      <c r="HN301">
        <v>5</v>
      </c>
    </row>
    <row r="302" spans="1:222" x14ac:dyDescent="0.25">
      <c r="A302">
        <v>609917</v>
      </c>
      <c r="B302" t="s">
        <v>260</v>
      </c>
      <c r="C302" t="s">
        <v>38</v>
      </c>
      <c r="D302" t="s">
        <v>58</v>
      </c>
      <c r="E302" s="151">
        <v>0.33</v>
      </c>
      <c r="F302">
        <v>75</v>
      </c>
      <c r="G302" t="s">
        <v>39</v>
      </c>
      <c r="H302">
        <v>81</v>
      </c>
      <c r="I302" t="s">
        <v>62</v>
      </c>
      <c r="J302">
        <v>99</v>
      </c>
      <c r="K302" t="s">
        <v>62</v>
      </c>
      <c r="L302">
        <v>8.9499999999999993</v>
      </c>
      <c r="M302" t="s">
        <v>38</v>
      </c>
      <c r="N302">
        <v>32.154340836000003</v>
      </c>
      <c r="O302">
        <v>59</v>
      </c>
      <c r="P302">
        <v>59</v>
      </c>
      <c r="Q302">
        <v>0</v>
      </c>
      <c r="R302">
        <v>55</v>
      </c>
      <c r="S302">
        <v>0</v>
      </c>
      <c r="T302">
        <v>0</v>
      </c>
      <c r="U302">
        <v>0</v>
      </c>
      <c r="V302">
        <v>0</v>
      </c>
      <c r="W302">
        <v>1</v>
      </c>
      <c r="X302">
        <v>0</v>
      </c>
      <c r="Y302">
        <v>0</v>
      </c>
      <c r="Z302">
        <v>0</v>
      </c>
      <c r="AA302">
        <v>1.6949152499999998E-2</v>
      </c>
      <c r="AB302">
        <v>0</v>
      </c>
      <c r="AC302">
        <v>1.6949152499999998E-2</v>
      </c>
      <c r="AD302">
        <v>3.3898305099999998E-2</v>
      </c>
      <c r="AE302">
        <v>5.08474576E-2</v>
      </c>
      <c r="AF302">
        <v>1.6949152499999998E-2</v>
      </c>
      <c r="AG302">
        <v>0.1186440678</v>
      </c>
      <c r="AH302">
        <v>0.1525423729</v>
      </c>
      <c r="AI302">
        <v>0.1525423729</v>
      </c>
      <c r="AJ302">
        <v>0.1525423729</v>
      </c>
      <c r="AK302">
        <v>0.1525423729</v>
      </c>
      <c r="AL302">
        <v>0.16949152540000001</v>
      </c>
      <c r="AM302">
        <v>0.20338983050000001</v>
      </c>
      <c r="AN302">
        <v>0</v>
      </c>
      <c r="AO302">
        <v>1.6949152499999998E-2</v>
      </c>
      <c r="AP302">
        <v>0</v>
      </c>
      <c r="AQ302">
        <v>3.3898305099999998E-2</v>
      </c>
      <c r="AR302">
        <v>1.6949152499999998E-2</v>
      </c>
      <c r="AS302">
        <v>0.81355932200000003</v>
      </c>
      <c r="AT302">
        <v>0.7796610169</v>
      </c>
      <c r="AU302">
        <v>0.81355932200000003</v>
      </c>
      <c r="AV302">
        <v>0.67796610170000005</v>
      </c>
      <c r="AW302">
        <v>0.61016949149999999</v>
      </c>
      <c r="AX302">
        <v>3.7796610169</v>
      </c>
      <c r="AY302">
        <v>3.7413793103000001</v>
      </c>
      <c r="AZ302">
        <v>3.7627118643999999</v>
      </c>
      <c r="BA302">
        <v>3.5789473684000002</v>
      </c>
      <c r="BB302">
        <v>3.4310344827999999</v>
      </c>
      <c r="BC302">
        <v>0</v>
      </c>
      <c r="BD302">
        <v>1.6949152499999998E-2</v>
      </c>
      <c r="BE302">
        <v>1.6949152499999998E-2</v>
      </c>
      <c r="BF302">
        <v>0</v>
      </c>
      <c r="BG302">
        <v>3.3898305099999998E-2</v>
      </c>
      <c r="BH302">
        <v>0</v>
      </c>
      <c r="BI302">
        <v>0</v>
      </c>
      <c r="BJ302">
        <v>1.6949152499999998E-2</v>
      </c>
      <c r="BK302">
        <v>3.3898305099999998E-2</v>
      </c>
      <c r="BL302">
        <v>3.3898305099999998E-2</v>
      </c>
      <c r="BM302">
        <v>1.6949152499999998E-2</v>
      </c>
      <c r="BN302">
        <v>3.3898305099999998E-2</v>
      </c>
      <c r="BO302">
        <v>3.9152542373000001</v>
      </c>
      <c r="BP302">
        <v>3.8135593220000001</v>
      </c>
      <c r="BQ302">
        <v>3.6896551724000002</v>
      </c>
      <c r="BR302">
        <v>3.7931034483000001</v>
      </c>
      <c r="BS302">
        <v>3.6101694915000002</v>
      </c>
      <c r="BT302">
        <v>3.7627118643999999</v>
      </c>
      <c r="BU302">
        <v>8.4745762700000005E-2</v>
      </c>
      <c r="BV302">
        <v>0.10169491529999999</v>
      </c>
      <c r="BW302">
        <v>0.186440678</v>
      </c>
      <c r="BX302">
        <v>0.13559322030000001</v>
      </c>
      <c r="BY302">
        <v>0.25423728810000001</v>
      </c>
      <c r="BZ302">
        <v>0.16949152540000001</v>
      </c>
      <c r="CA302">
        <v>0</v>
      </c>
      <c r="CB302">
        <v>0</v>
      </c>
      <c r="CC302">
        <v>1.6949152499999998E-2</v>
      </c>
      <c r="CD302">
        <v>1.6949152499999998E-2</v>
      </c>
      <c r="CE302">
        <v>0</v>
      </c>
      <c r="CF302">
        <v>0</v>
      </c>
      <c r="CG302">
        <v>0.9152542373</v>
      </c>
      <c r="CH302">
        <v>0.86440677970000002</v>
      </c>
      <c r="CI302">
        <v>0.74576271189999999</v>
      </c>
      <c r="CJ302">
        <v>0.81355932200000003</v>
      </c>
      <c r="CK302">
        <v>0.6949152542</v>
      </c>
      <c r="CL302">
        <v>0.79661016949999996</v>
      </c>
      <c r="CM302">
        <v>0.1525423729</v>
      </c>
      <c r="CN302">
        <v>3.3898305099999998E-2</v>
      </c>
      <c r="CO302">
        <v>0</v>
      </c>
      <c r="CP302">
        <v>1.6949152499999998E-2</v>
      </c>
      <c r="CQ302">
        <v>3.3898305099999998E-2</v>
      </c>
      <c r="CR302">
        <v>0</v>
      </c>
      <c r="CS302">
        <v>0</v>
      </c>
      <c r="CT302">
        <v>0</v>
      </c>
      <c r="CU302">
        <v>0.1186440678</v>
      </c>
      <c r="CV302">
        <v>1.6949152499999998E-2</v>
      </c>
      <c r="CW302">
        <v>3.3898305099999998E-2</v>
      </c>
      <c r="CX302">
        <v>1.6949152499999998E-2</v>
      </c>
      <c r="CY302">
        <v>1.6949152499999998E-2</v>
      </c>
      <c r="CZ302">
        <v>6.7796610199999996E-2</v>
      </c>
      <c r="DA302">
        <v>3.3898305099999998E-2</v>
      </c>
      <c r="DB302">
        <v>3.3898305099999998E-2</v>
      </c>
      <c r="DC302">
        <v>0.16949152540000001</v>
      </c>
      <c r="DD302">
        <v>0.13559322030000001</v>
      </c>
      <c r="DE302">
        <v>6.7796610199999996E-2</v>
      </c>
      <c r="DF302">
        <v>0.186440678</v>
      </c>
      <c r="DG302">
        <v>0.16949152540000001</v>
      </c>
      <c r="DH302">
        <v>0.16949152540000001</v>
      </c>
      <c r="DI302">
        <v>0.186440678</v>
      </c>
      <c r="DJ302">
        <v>0.1186440678</v>
      </c>
      <c r="DK302">
        <v>0.52542372879999999</v>
      </c>
      <c r="DL302">
        <v>0.79661016949999996</v>
      </c>
      <c r="DM302">
        <v>0.86440677970000002</v>
      </c>
      <c r="DN302">
        <v>0.74576271189999999</v>
      </c>
      <c r="DO302">
        <v>0.76271186440000005</v>
      </c>
      <c r="DP302">
        <v>0.71186440679999996</v>
      </c>
      <c r="DQ302">
        <v>0.72881355930000002</v>
      </c>
      <c r="DR302">
        <v>0.79661016949999996</v>
      </c>
      <c r="DS302">
        <v>3.3898305099999998E-2</v>
      </c>
      <c r="DT302">
        <v>1.6949152499999998E-2</v>
      </c>
      <c r="DU302">
        <v>3.3898305099999998E-2</v>
      </c>
      <c r="DV302">
        <v>3.3898305099999998E-2</v>
      </c>
      <c r="DW302">
        <v>1.6949152499999998E-2</v>
      </c>
      <c r="DX302">
        <v>5.08474576E-2</v>
      </c>
      <c r="DY302">
        <v>5.08474576E-2</v>
      </c>
      <c r="DZ302">
        <v>5.08474576E-2</v>
      </c>
      <c r="EA302">
        <v>3.1052631579000001</v>
      </c>
      <c r="EB302">
        <v>3.724137931</v>
      </c>
      <c r="EC302">
        <v>3.8596491228000001</v>
      </c>
      <c r="ED302">
        <v>3.7192982456000001</v>
      </c>
      <c r="EE302">
        <v>3.6896551724000002</v>
      </c>
      <c r="EF302">
        <v>3.6785714286000002</v>
      </c>
      <c r="EG302">
        <v>3.7321428570999999</v>
      </c>
      <c r="EH302">
        <v>3.8035714286000002</v>
      </c>
      <c r="EI302">
        <v>1.6949152499999998E-2</v>
      </c>
      <c r="EJ302">
        <v>0</v>
      </c>
      <c r="EK302">
        <v>0</v>
      </c>
      <c r="EL302">
        <v>1.6949152499999998E-2</v>
      </c>
      <c r="EM302">
        <v>3.3898305099999998E-2</v>
      </c>
      <c r="EN302">
        <v>1.6949152499999998E-2</v>
      </c>
      <c r="EO302">
        <v>6.7796610199999996E-2</v>
      </c>
      <c r="EP302">
        <v>8.4745762700000005E-2</v>
      </c>
      <c r="EQ302">
        <v>0.1186440678</v>
      </c>
      <c r="ER302">
        <v>0.57627118639999997</v>
      </c>
      <c r="ES302">
        <v>6.7796610199999996E-2</v>
      </c>
      <c r="ET302">
        <v>0</v>
      </c>
      <c r="EU302">
        <v>0</v>
      </c>
      <c r="EV302">
        <v>1.6949152499999998E-2</v>
      </c>
      <c r="EW302">
        <v>0.10169491529999999</v>
      </c>
      <c r="EX302">
        <v>0</v>
      </c>
      <c r="EY302">
        <v>0.10169491529999999</v>
      </c>
      <c r="EZ302">
        <v>0.1186440678</v>
      </c>
      <c r="FA302">
        <v>0.10169491529999999</v>
      </c>
      <c r="FB302">
        <v>0.186440678</v>
      </c>
      <c r="FC302">
        <v>0.1186440678</v>
      </c>
      <c r="FD302">
        <v>0.7796610169</v>
      </c>
      <c r="FE302">
        <v>0.76271186440000005</v>
      </c>
      <c r="FF302">
        <v>0.71186440679999996</v>
      </c>
      <c r="FG302">
        <v>0.61016949149999999</v>
      </c>
      <c r="FH302">
        <v>0.7796610169</v>
      </c>
      <c r="FI302">
        <v>3.3898305099999998E-2</v>
      </c>
      <c r="FJ302">
        <v>3.3898305099999998E-2</v>
      </c>
      <c r="FK302">
        <v>6.7796610199999996E-2</v>
      </c>
      <c r="FL302">
        <v>3.3898305099999998E-2</v>
      </c>
      <c r="FM302">
        <v>0</v>
      </c>
      <c r="FN302">
        <v>5.08474576E-2</v>
      </c>
      <c r="FO302">
        <v>5.08474576E-2</v>
      </c>
      <c r="FP302">
        <v>3.3898305099999998E-2</v>
      </c>
      <c r="FQ302">
        <v>3.3898305099999998E-2</v>
      </c>
      <c r="FR302">
        <v>5.08474576E-2</v>
      </c>
      <c r="FS302">
        <v>3.3898305099999998E-2</v>
      </c>
      <c r="FT302">
        <v>3.3898305099999998E-2</v>
      </c>
      <c r="FU302">
        <v>6.7796610199999996E-2</v>
      </c>
      <c r="FV302">
        <v>3.3898305099999998E-2</v>
      </c>
      <c r="FW302">
        <v>5.08474576E-2</v>
      </c>
      <c r="FX302">
        <v>0</v>
      </c>
      <c r="FY302">
        <v>3.3898305099999998E-2</v>
      </c>
      <c r="FZ302">
        <v>1.6949152499999998E-2</v>
      </c>
      <c r="GA302">
        <v>3.3898305099999998E-2</v>
      </c>
      <c r="GB302">
        <v>0</v>
      </c>
      <c r="GC302">
        <v>3.3898305099999998E-2</v>
      </c>
      <c r="GD302">
        <v>0.1186440678</v>
      </c>
      <c r="GE302">
        <v>0.10169491529999999</v>
      </c>
      <c r="GF302">
        <v>6.7796610199999996E-2</v>
      </c>
      <c r="GG302">
        <v>8.4745762700000005E-2</v>
      </c>
      <c r="GH302">
        <v>0.1525423729</v>
      </c>
      <c r="GI302">
        <v>3.3898305099999998E-2</v>
      </c>
      <c r="GJ302">
        <v>3.3508771930000001</v>
      </c>
      <c r="GK302">
        <v>3.4727272726999998</v>
      </c>
      <c r="GL302">
        <v>3.5357142857000001</v>
      </c>
      <c r="GM302">
        <v>3.4385964912000002</v>
      </c>
      <c r="GN302">
        <v>3.4259259259000001</v>
      </c>
      <c r="GO302">
        <v>3.6140350877</v>
      </c>
      <c r="GP302">
        <v>0.38983050850000001</v>
      </c>
      <c r="GQ302">
        <v>0.186440678</v>
      </c>
      <c r="GR302">
        <v>0.25423728810000001</v>
      </c>
      <c r="GS302">
        <v>0.27118644069999998</v>
      </c>
      <c r="GT302">
        <v>0.2203389831</v>
      </c>
      <c r="GU302">
        <v>0.20338983050000001</v>
      </c>
      <c r="GV302">
        <v>3.3898305099999998E-2</v>
      </c>
      <c r="GW302">
        <v>6.7796610199999996E-2</v>
      </c>
      <c r="GX302">
        <v>5.08474576E-2</v>
      </c>
      <c r="GY302">
        <v>3.3898305099999998E-2</v>
      </c>
      <c r="GZ302">
        <v>8.4745762700000005E-2</v>
      </c>
      <c r="HA302">
        <v>3.3898305099999998E-2</v>
      </c>
      <c r="HB302">
        <v>0.45762711859999999</v>
      </c>
      <c r="HC302">
        <v>0.61016949149999999</v>
      </c>
      <c r="HD302">
        <v>0.61016949149999999</v>
      </c>
      <c r="HE302">
        <v>0.57627118639999997</v>
      </c>
      <c r="HF302">
        <v>0.54237288139999995</v>
      </c>
      <c r="HG302">
        <v>0.6949152542</v>
      </c>
      <c r="HH302" t="s">
        <v>1141</v>
      </c>
      <c r="HI302">
        <v>33</v>
      </c>
      <c r="HJ302">
        <v>59</v>
      </c>
      <c r="HK302">
        <v>100</v>
      </c>
      <c r="HL302" t="s">
        <v>260</v>
      </c>
      <c r="HM302">
        <v>311</v>
      </c>
      <c r="HN302">
        <v>3</v>
      </c>
    </row>
    <row r="303" spans="1:222" x14ac:dyDescent="0.25">
      <c r="A303">
        <v>609918</v>
      </c>
      <c r="B303" t="s">
        <v>261</v>
      </c>
      <c r="D303" t="s">
        <v>60</v>
      </c>
      <c r="E303" t="s">
        <v>45</v>
      </c>
      <c r="M303" t="s">
        <v>38</v>
      </c>
      <c r="FD303"/>
      <c r="HH303" t="s">
        <v>1142</v>
      </c>
      <c r="HL303" t="s">
        <v>261</v>
      </c>
      <c r="HM303">
        <v>164</v>
      </c>
    </row>
    <row r="304" spans="1:222" x14ac:dyDescent="0.25">
      <c r="A304">
        <v>609919</v>
      </c>
      <c r="B304" t="s">
        <v>263</v>
      </c>
      <c r="D304" t="s">
        <v>90</v>
      </c>
      <c r="E304" t="s">
        <v>45</v>
      </c>
      <c r="M304" t="s">
        <v>38</v>
      </c>
      <c r="FD304"/>
      <c r="HH304" t="s">
        <v>1143</v>
      </c>
      <c r="HL304" t="s">
        <v>263</v>
      </c>
      <c r="HM304">
        <v>480</v>
      </c>
    </row>
    <row r="305" spans="1:222" x14ac:dyDescent="0.25">
      <c r="A305">
        <v>609920</v>
      </c>
      <c r="B305" t="s">
        <v>360</v>
      </c>
      <c r="C305" t="s">
        <v>38</v>
      </c>
      <c r="D305" t="s">
        <v>141</v>
      </c>
      <c r="E305" s="151">
        <v>0.43</v>
      </c>
      <c r="F305">
        <v>33</v>
      </c>
      <c r="G305" t="s">
        <v>49</v>
      </c>
      <c r="H305">
        <v>66</v>
      </c>
      <c r="I305" t="s">
        <v>39</v>
      </c>
      <c r="J305">
        <v>53</v>
      </c>
      <c r="K305" t="s">
        <v>40</v>
      </c>
      <c r="L305">
        <v>8.25</v>
      </c>
      <c r="M305" t="s">
        <v>38</v>
      </c>
      <c r="N305">
        <v>43.166666667000001</v>
      </c>
      <c r="O305">
        <v>154</v>
      </c>
      <c r="P305">
        <v>154</v>
      </c>
      <c r="Q305">
        <v>5</v>
      </c>
      <c r="R305">
        <v>0</v>
      </c>
      <c r="S305">
        <v>2</v>
      </c>
      <c r="T305">
        <v>140</v>
      </c>
      <c r="U305">
        <v>0</v>
      </c>
      <c r="V305">
        <v>0</v>
      </c>
      <c r="W305">
        <v>0</v>
      </c>
      <c r="X305">
        <v>3</v>
      </c>
      <c r="Y305">
        <v>1.2987013E-2</v>
      </c>
      <c r="Z305">
        <v>2.5974026000000001E-2</v>
      </c>
      <c r="AA305">
        <v>1.2987013E-2</v>
      </c>
      <c r="AB305">
        <v>4.5454545499999999E-2</v>
      </c>
      <c r="AC305">
        <v>0.10389610389999999</v>
      </c>
      <c r="AD305">
        <v>7.1428571400000002E-2</v>
      </c>
      <c r="AE305">
        <v>7.1428571400000002E-2</v>
      </c>
      <c r="AF305">
        <v>6.4935064900000006E-2</v>
      </c>
      <c r="AG305">
        <v>9.0909090900000003E-2</v>
      </c>
      <c r="AH305">
        <v>0.18181818180000001</v>
      </c>
      <c r="AI305">
        <v>0.35714285709999999</v>
      </c>
      <c r="AJ305">
        <v>0.43506493509999999</v>
      </c>
      <c r="AK305">
        <v>0.32467532469999999</v>
      </c>
      <c r="AL305">
        <v>0.39610389610000002</v>
      </c>
      <c r="AM305">
        <v>0.33766233769999998</v>
      </c>
      <c r="AN305">
        <v>2.5974026000000001E-2</v>
      </c>
      <c r="AO305">
        <v>7.1428571400000002E-2</v>
      </c>
      <c r="AP305">
        <v>5.19480519E-2</v>
      </c>
      <c r="AQ305">
        <v>9.7402597399999999E-2</v>
      </c>
      <c r="AR305">
        <v>7.1428571400000002E-2</v>
      </c>
      <c r="AS305">
        <v>0.53246753250000001</v>
      </c>
      <c r="AT305">
        <v>0.39610389610000002</v>
      </c>
      <c r="AU305">
        <v>0.54545454550000005</v>
      </c>
      <c r="AV305">
        <v>0.37012987009999998</v>
      </c>
      <c r="AW305">
        <v>0.30519480519999997</v>
      </c>
      <c r="AX305">
        <v>3.4466666667000001</v>
      </c>
      <c r="AY305">
        <v>3.2937062937000001</v>
      </c>
      <c r="AZ305">
        <v>3.4794520547999999</v>
      </c>
      <c r="BA305">
        <v>3.2086330935</v>
      </c>
      <c r="BB305">
        <v>2.9090909091000001</v>
      </c>
      <c r="BC305">
        <v>0</v>
      </c>
      <c r="BD305">
        <v>0</v>
      </c>
      <c r="BE305">
        <v>6.4935065000000002E-3</v>
      </c>
      <c r="BF305">
        <v>1.9480519500000001E-2</v>
      </c>
      <c r="BG305">
        <v>3.8961039000000003E-2</v>
      </c>
      <c r="BH305">
        <v>1.2987013E-2</v>
      </c>
      <c r="BI305">
        <v>6.4935065000000002E-3</v>
      </c>
      <c r="BJ305">
        <v>2.5974026000000001E-2</v>
      </c>
      <c r="BK305">
        <v>3.8961039000000003E-2</v>
      </c>
      <c r="BL305">
        <v>3.8961039000000003E-2</v>
      </c>
      <c r="BM305">
        <v>4.5454545499999999E-2</v>
      </c>
      <c r="BN305">
        <v>3.8961039000000003E-2</v>
      </c>
      <c r="BO305">
        <v>3.8378378378</v>
      </c>
      <c r="BP305">
        <v>3.768707483</v>
      </c>
      <c r="BQ305">
        <v>3.6986301369999999</v>
      </c>
      <c r="BR305">
        <v>3.5862068965999998</v>
      </c>
      <c r="BS305">
        <v>3.5310344828</v>
      </c>
      <c r="BT305">
        <v>3.6734693878</v>
      </c>
      <c r="BU305">
        <v>0.14285714290000001</v>
      </c>
      <c r="BV305">
        <v>0.16883116879999999</v>
      </c>
      <c r="BW305">
        <v>0.1883116883</v>
      </c>
      <c r="BX305">
        <v>0.25324675320000001</v>
      </c>
      <c r="BY305">
        <v>0.2337662338</v>
      </c>
      <c r="BZ305">
        <v>0.1948051948</v>
      </c>
      <c r="CA305">
        <v>3.8961039000000003E-2</v>
      </c>
      <c r="CB305">
        <v>4.5454545499999999E-2</v>
      </c>
      <c r="CC305">
        <v>5.19480519E-2</v>
      </c>
      <c r="CD305">
        <v>5.8441558400000003E-2</v>
      </c>
      <c r="CE305">
        <v>5.8441558400000003E-2</v>
      </c>
      <c r="CF305">
        <v>4.5454545499999999E-2</v>
      </c>
      <c r="CG305">
        <v>0.8116883117</v>
      </c>
      <c r="CH305">
        <v>0.75974025970000003</v>
      </c>
      <c r="CI305">
        <v>0.71428571429999999</v>
      </c>
      <c r="CJ305">
        <v>0.62987012990000002</v>
      </c>
      <c r="CK305">
        <v>0.6233766234</v>
      </c>
      <c r="CL305">
        <v>0.70779220779999996</v>
      </c>
      <c r="CM305">
        <v>0.1168831169</v>
      </c>
      <c r="CN305">
        <v>2.5974026000000001E-2</v>
      </c>
      <c r="CO305">
        <v>6.4935065000000002E-3</v>
      </c>
      <c r="CP305">
        <v>6.4935065000000002E-3</v>
      </c>
      <c r="CQ305">
        <v>6.4935065000000002E-3</v>
      </c>
      <c r="CR305">
        <v>3.24675325E-2</v>
      </c>
      <c r="CS305">
        <v>1.2987013E-2</v>
      </c>
      <c r="CT305">
        <v>1.9480519500000001E-2</v>
      </c>
      <c r="CU305">
        <v>0.25974025969999998</v>
      </c>
      <c r="CV305">
        <v>5.19480519E-2</v>
      </c>
      <c r="CW305">
        <v>5.19480519E-2</v>
      </c>
      <c r="CX305">
        <v>6.4935064900000006E-2</v>
      </c>
      <c r="CY305">
        <v>9.0909090900000003E-2</v>
      </c>
      <c r="CZ305">
        <v>9.0909090900000003E-2</v>
      </c>
      <c r="DA305">
        <v>5.8441558400000003E-2</v>
      </c>
      <c r="DB305">
        <v>0.1233766234</v>
      </c>
      <c r="DC305">
        <v>0.33116883120000001</v>
      </c>
      <c r="DD305">
        <v>0.4220779221</v>
      </c>
      <c r="DE305">
        <v>0.37012987009999998</v>
      </c>
      <c r="DF305">
        <v>0.34415584420000001</v>
      </c>
      <c r="DG305">
        <v>0.40909090910000001</v>
      </c>
      <c r="DH305">
        <v>0.42857142860000003</v>
      </c>
      <c r="DI305">
        <v>0.35714285709999999</v>
      </c>
      <c r="DJ305">
        <v>0.32467532469999999</v>
      </c>
      <c r="DK305">
        <v>0.1883116883</v>
      </c>
      <c r="DL305">
        <v>0.4545454545</v>
      </c>
      <c r="DM305">
        <v>0.5</v>
      </c>
      <c r="DN305">
        <v>0.48701298700000001</v>
      </c>
      <c r="DO305">
        <v>0.40259740259999999</v>
      </c>
      <c r="DP305">
        <v>0.35064935060000002</v>
      </c>
      <c r="DQ305">
        <v>0.5</v>
      </c>
      <c r="DR305">
        <v>0.43506493509999999</v>
      </c>
      <c r="DS305">
        <v>0.10389610389999999</v>
      </c>
      <c r="DT305">
        <v>4.5454545499999999E-2</v>
      </c>
      <c r="DU305">
        <v>7.1428571400000002E-2</v>
      </c>
      <c r="DV305">
        <v>9.7402597399999999E-2</v>
      </c>
      <c r="DW305">
        <v>9.0909090900000003E-2</v>
      </c>
      <c r="DX305">
        <v>9.7402597399999999E-2</v>
      </c>
      <c r="DY305">
        <v>7.1428571400000002E-2</v>
      </c>
      <c r="DZ305">
        <v>9.7402597399999999E-2</v>
      </c>
      <c r="EA305">
        <v>2.6594202898999999</v>
      </c>
      <c r="EB305">
        <v>3.3673469387999999</v>
      </c>
      <c r="EC305">
        <v>3.4685314685000002</v>
      </c>
      <c r="ED305">
        <v>3.4532374100999998</v>
      </c>
      <c r="EE305">
        <v>3.3285714286000001</v>
      </c>
      <c r="EF305">
        <v>3.2158273381</v>
      </c>
      <c r="EG305">
        <v>3.4475524476000001</v>
      </c>
      <c r="EH305">
        <v>3.3021582733999999</v>
      </c>
      <c r="EI305">
        <v>3.24675325E-2</v>
      </c>
      <c r="EJ305">
        <v>0</v>
      </c>
      <c r="EK305">
        <v>1.2987013E-2</v>
      </c>
      <c r="EL305">
        <v>1.2987013E-2</v>
      </c>
      <c r="EM305">
        <v>4.5454545499999999E-2</v>
      </c>
      <c r="EN305">
        <v>5.19480519E-2</v>
      </c>
      <c r="EO305">
        <v>6.4935064900000006E-2</v>
      </c>
      <c r="EP305">
        <v>0.14935064940000001</v>
      </c>
      <c r="EQ305">
        <v>0.15584415579999999</v>
      </c>
      <c r="ER305">
        <v>0.35714285709999999</v>
      </c>
      <c r="ES305">
        <v>0.1168831169</v>
      </c>
      <c r="ET305">
        <v>6.4935065000000002E-3</v>
      </c>
      <c r="EU305">
        <v>0</v>
      </c>
      <c r="EV305">
        <v>1.9480519500000001E-2</v>
      </c>
      <c r="EW305">
        <v>9.7402597399999999E-2</v>
      </c>
      <c r="EX305">
        <v>3.24675325E-2</v>
      </c>
      <c r="EY305">
        <v>0.34415584420000001</v>
      </c>
      <c r="EZ305">
        <v>0.34415584420000001</v>
      </c>
      <c r="FA305">
        <v>0.35064935060000002</v>
      </c>
      <c r="FB305">
        <v>0.42857142860000003</v>
      </c>
      <c r="FC305">
        <v>0.35064935060000002</v>
      </c>
      <c r="FD305">
        <v>0.53246753250000001</v>
      </c>
      <c r="FE305">
        <v>0.5</v>
      </c>
      <c r="FF305">
        <v>0.46753246749999999</v>
      </c>
      <c r="FG305">
        <v>0.33116883120000001</v>
      </c>
      <c r="FH305">
        <v>0.49350649349999998</v>
      </c>
      <c r="FI305">
        <v>4.5454545499999999E-2</v>
      </c>
      <c r="FJ305">
        <v>7.7922077899999997E-2</v>
      </c>
      <c r="FK305">
        <v>7.7922077899999997E-2</v>
      </c>
      <c r="FL305">
        <v>4.5454545499999999E-2</v>
      </c>
      <c r="FM305">
        <v>3.8961039000000003E-2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7.1428571400000002E-2</v>
      </c>
      <c r="FT305">
        <v>7.7922077899999997E-2</v>
      </c>
      <c r="FU305">
        <v>8.4415584399999993E-2</v>
      </c>
      <c r="FV305">
        <v>9.7402597399999999E-2</v>
      </c>
      <c r="FW305">
        <v>8.4415584399999993E-2</v>
      </c>
      <c r="FX305">
        <v>1.2987013E-2</v>
      </c>
      <c r="FY305">
        <v>1.2987013E-2</v>
      </c>
      <c r="FZ305">
        <v>1.9480519500000001E-2</v>
      </c>
      <c r="GA305">
        <v>3.8961039000000003E-2</v>
      </c>
      <c r="GB305">
        <v>1.2987013E-2</v>
      </c>
      <c r="GC305">
        <v>1.9480519500000001E-2</v>
      </c>
      <c r="GD305">
        <v>0.14935064940000001</v>
      </c>
      <c r="GE305">
        <v>0.1103896104</v>
      </c>
      <c r="GF305">
        <v>0.1103896104</v>
      </c>
      <c r="GG305">
        <v>0.1168831169</v>
      </c>
      <c r="GH305">
        <v>0.15584415579999999</v>
      </c>
      <c r="GI305">
        <v>0.10389610389999999</v>
      </c>
      <c r="GJ305">
        <v>3.1538461538</v>
      </c>
      <c r="GK305">
        <v>3.2624113475000001</v>
      </c>
      <c r="GL305">
        <v>3.2222222222000001</v>
      </c>
      <c r="GM305">
        <v>3.2056737589000002</v>
      </c>
      <c r="GN305">
        <v>3.1492537313</v>
      </c>
      <c r="GO305">
        <v>3.2733812950000001</v>
      </c>
      <c r="GP305">
        <v>0.44805194809999999</v>
      </c>
      <c r="GQ305">
        <v>0.41558441559999998</v>
      </c>
      <c r="GR305">
        <v>0.44805194809999999</v>
      </c>
      <c r="GS305">
        <v>0.3766233766</v>
      </c>
      <c r="GT305">
        <v>0.3896103896</v>
      </c>
      <c r="GU305">
        <v>0.3896103896</v>
      </c>
      <c r="GV305">
        <v>7.1428571400000002E-2</v>
      </c>
      <c r="GW305">
        <v>8.4415584399999993E-2</v>
      </c>
      <c r="GX305">
        <v>6.4935064900000006E-2</v>
      </c>
      <c r="GY305">
        <v>8.4415584399999993E-2</v>
      </c>
      <c r="GZ305">
        <v>0.12987012989999999</v>
      </c>
      <c r="HA305">
        <v>9.7402597399999999E-2</v>
      </c>
      <c r="HB305">
        <v>0.31818181820000002</v>
      </c>
      <c r="HC305">
        <v>0.3766233766</v>
      </c>
      <c r="HD305">
        <v>0.35714285709999999</v>
      </c>
      <c r="HE305">
        <v>0.38311688310000003</v>
      </c>
      <c r="HF305">
        <v>0.3116883117</v>
      </c>
      <c r="HG305">
        <v>0.3896103896</v>
      </c>
      <c r="HH305" t="s">
        <v>1144</v>
      </c>
      <c r="HI305">
        <v>43</v>
      </c>
      <c r="HJ305">
        <v>154</v>
      </c>
      <c r="HK305">
        <v>259</v>
      </c>
      <c r="HL305" t="s">
        <v>360</v>
      </c>
      <c r="HM305">
        <v>600</v>
      </c>
      <c r="HN305">
        <v>4</v>
      </c>
    </row>
    <row r="306" spans="1:222" x14ac:dyDescent="0.25">
      <c r="A306">
        <v>609921</v>
      </c>
      <c r="B306" t="s">
        <v>625</v>
      </c>
      <c r="C306" t="s">
        <v>38</v>
      </c>
      <c r="D306" t="s">
        <v>141</v>
      </c>
      <c r="E306" s="151">
        <v>0.49</v>
      </c>
      <c r="F306">
        <v>80</v>
      </c>
      <c r="G306" t="s">
        <v>62</v>
      </c>
      <c r="H306">
        <v>99</v>
      </c>
      <c r="I306" t="s">
        <v>62</v>
      </c>
      <c r="J306">
        <v>66</v>
      </c>
      <c r="K306" t="s">
        <v>39</v>
      </c>
      <c r="L306">
        <v>9.2200000000000006</v>
      </c>
      <c r="M306" t="s">
        <v>38</v>
      </c>
      <c r="N306">
        <v>49.466192171000003</v>
      </c>
      <c r="O306">
        <v>82</v>
      </c>
      <c r="P306">
        <v>82</v>
      </c>
      <c r="Q306">
        <v>6</v>
      </c>
      <c r="R306">
        <v>1</v>
      </c>
      <c r="S306">
        <v>2</v>
      </c>
      <c r="T306">
        <v>69</v>
      </c>
      <c r="U306">
        <v>0</v>
      </c>
      <c r="V306">
        <v>0</v>
      </c>
      <c r="W306">
        <v>0</v>
      </c>
      <c r="X306">
        <v>2</v>
      </c>
      <c r="Y306">
        <v>0</v>
      </c>
      <c r="Z306">
        <v>1.2195121999999999E-2</v>
      </c>
      <c r="AA306">
        <v>0</v>
      </c>
      <c r="AB306">
        <v>0</v>
      </c>
      <c r="AC306">
        <v>1.2195121999999999E-2</v>
      </c>
      <c r="AD306">
        <v>0</v>
      </c>
      <c r="AE306">
        <v>1.2195121999999999E-2</v>
      </c>
      <c r="AF306">
        <v>0</v>
      </c>
      <c r="AG306">
        <v>3.65853659E-2</v>
      </c>
      <c r="AH306">
        <v>6.0975609799999997E-2</v>
      </c>
      <c r="AI306">
        <v>0.13414634149999999</v>
      </c>
      <c r="AJ306">
        <v>0.34146341460000001</v>
      </c>
      <c r="AK306">
        <v>0.1951219512</v>
      </c>
      <c r="AL306">
        <v>0.31707317070000002</v>
      </c>
      <c r="AM306">
        <v>0.35365853660000002</v>
      </c>
      <c r="AN306">
        <v>0</v>
      </c>
      <c r="AO306">
        <v>0</v>
      </c>
      <c r="AP306">
        <v>0</v>
      </c>
      <c r="AQ306">
        <v>3.65853659E-2</v>
      </c>
      <c r="AR306">
        <v>0</v>
      </c>
      <c r="AS306">
        <v>0.86585365849999996</v>
      </c>
      <c r="AT306">
        <v>0.63414634150000004</v>
      </c>
      <c r="AU306">
        <v>0.80487804880000002</v>
      </c>
      <c r="AV306">
        <v>0.60975609760000005</v>
      </c>
      <c r="AW306">
        <v>0.57317073169999999</v>
      </c>
      <c r="AX306">
        <v>3.8658536584999998</v>
      </c>
      <c r="AY306">
        <v>3.5975609756</v>
      </c>
      <c r="AZ306">
        <v>3.8048780488</v>
      </c>
      <c r="BA306">
        <v>3.5949367089000002</v>
      </c>
      <c r="BB306">
        <v>3.4878048779999999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1.2195121999999999E-2</v>
      </c>
      <c r="BL306">
        <v>2.4390243900000001E-2</v>
      </c>
      <c r="BM306">
        <v>1.2195121999999999E-2</v>
      </c>
      <c r="BN306">
        <v>1.2195121999999999E-2</v>
      </c>
      <c r="BO306">
        <v>3.9375</v>
      </c>
      <c r="BP306">
        <v>3.9135802469000001</v>
      </c>
      <c r="BQ306">
        <v>3.8227848100999999</v>
      </c>
      <c r="BR306">
        <v>3.8250000000000002</v>
      </c>
      <c r="BS306">
        <v>3.7974683543999999</v>
      </c>
      <c r="BT306">
        <v>3.8641975308999998</v>
      </c>
      <c r="BU306">
        <v>6.0975609799999997E-2</v>
      </c>
      <c r="BV306">
        <v>8.5365853699999994E-2</v>
      </c>
      <c r="BW306">
        <v>0.14634146340000001</v>
      </c>
      <c r="BX306">
        <v>0.1219512195</v>
      </c>
      <c r="BY306">
        <v>0.17073170730000001</v>
      </c>
      <c r="BZ306">
        <v>0.1097560976</v>
      </c>
      <c r="CA306">
        <v>2.4390243900000001E-2</v>
      </c>
      <c r="CB306">
        <v>1.2195121999999999E-2</v>
      </c>
      <c r="CC306">
        <v>3.65853659E-2</v>
      </c>
      <c r="CD306">
        <v>2.4390243900000001E-2</v>
      </c>
      <c r="CE306">
        <v>3.65853659E-2</v>
      </c>
      <c r="CF306">
        <v>1.2195121999999999E-2</v>
      </c>
      <c r="CG306">
        <v>0.91463414629999995</v>
      </c>
      <c r="CH306">
        <v>0.90243902440000001</v>
      </c>
      <c r="CI306">
        <v>0.80487804880000002</v>
      </c>
      <c r="CJ306">
        <v>0.82926829270000002</v>
      </c>
      <c r="CK306">
        <v>0.78048780490000003</v>
      </c>
      <c r="CL306">
        <v>0.86585365849999996</v>
      </c>
      <c r="CM306">
        <v>0.1097560976</v>
      </c>
      <c r="CN306">
        <v>1.2195121999999999E-2</v>
      </c>
      <c r="CO306">
        <v>1.2195121999999999E-2</v>
      </c>
      <c r="CP306">
        <v>1.2195121999999999E-2</v>
      </c>
      <c r="CQ306">
        <v>3.65853659E-2</v>
      </c>
      <c r="CR306">
        <v>0</v>
      </c>
      <c r="CS306">
        <v>0</v>
      </c>
      <c r="CT306">
        <v>0</v>
      </c>
      <c r="CU306">
        <v>0.14634146340000001</v>
      </c>
      <c r="CV306">
        <v>2.4390243900000001E-2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2.4390243900000001E-2</v>
      </c>
      <c r="DC306">
        <v>0.30487804880000002</v>
      </c>
      <c r="DD306">
        <v>0.2317073171</v>
      </c>
      <c r="DE306">
        <v>0.20731707320000001</v>
      </c>
      <c r="DF306">
        <v>0.2195121951</v>
      </c>
      <c r="DG306">
        <v>0.243902439</v>
      </c>
      <c r="DH306">
        <v>0.28048780490000003</v>
      </c>
      <c r="DI306">
        <v>0.1219512195</v>
      </c>
      <c r="DJ306">
        <v>0.28048780490000003</v>
      </c>
      <c r="DK306">
        <v>0.41463414630000001</v>
      </c>
      <c r="DL306">
        <v>0.71951219509999997</v>
      </c>
      <c r="DM306">
        <v>0.73170731710000003</v>
      </c>
      <c r="DN306">
        <v>0.74390243899999997</v>
      </c>
      <c r="DO306">
        <v>0.65853658540000004</v>
      </c>
      <c r="DP306">
        <v>0.69512195119999998</v>
      </c>
      <c r="DQ306">
        <v>0.82926829270000002</v>
      </c>
      <c r="DR306">
        <v>0.64634146339999998</v>
      </c>
      <c r="DS306">
        <v>2.4390243900000001E-2</v>
      </c>
      <c r="DT306">
        <v>1.2195121999999999E-2</v>
      </c>
      <c r="DU306">
        <v>4.8780487800000001E-2</v>
      </c>
      <c r="DV306">
        <v>2.4390243900000001E-2</v>
      </c>
      <c r="DW306">
        <v>6.0975609799999997E-2</v>
      </c>
      <c r="DX306">
        <v>2.4390243900000001E-2</v>
      </c>
      <c r="DY306">
        <v>4.8780487800000001E-2</v>
      </c>
      <c r="DZ306">
        <v>4.8780487800000001E-2</v>
      </c>
      <c r="EA306">
        <v>3.05</v>
      </c>
      <c r="EB306">
        <v>3.6790123456999999</v>
      </c>
      <c r="EC306">
        <v>3.7435897435999999</v>
      </c>
      <c r="ED306">
        <v>3.7374999999999998</v>
      </c>
      <c r="EE306">
        <v>3.6233766234</v>
      </c>
      <c r="EF306">
        <v>3.7124999999999999</v>
      </c>
      <c r="EG306">
        <v>3.8717948718000001</v>
      </c>
      <c r="EH306">
        <v>3.6538461538</v>
      </c>
      <c r="EI306">
        <v>1.2195121999999999E-2</v>
      </c>
      <c r="EJ306">
        <v>0</v>
      </c>
      <c r="EK306">
        <v>0</v>
      </c>
      <c r="EL306">
        <v>1.2195121999999999E-2</v>
      </c>
      <c r="EM306">
        <v>0</v>
      </c>
      <c r="EN306">
        <v>0</v>
      </c>
      <c r="EO306">
        <v>2.4390243900000001E-2</v>
      </c>
      <c r="EP306">
        <v>0.15853658540000001</v>
      </c>
      <c r="EQ306">
        <v>0.1097560976</v>
      </c>
      <c r="ER306">
        <v>0.56097560980000005</v>
      </c>
      <c r="ES306">
        <v>0.1219512195</v>
      </c>
      <c r="ET306">
        <v>0</v>
      </c>
      <c r="EU306">
        <v>1.2195121999999999E-2</v>
      </c>
      <c r="EV306">
        <v>7.3170731700000005E-2</v>
      </c>
      <c r="EW306">
        <v>7.3170731700000005E-2</v>
      </c>
      <c r="EX306">
        <v>0</v>
      </c>
      <c r="EY306">
        <v>0.32926829270000002</v>
      </c>
      <c r="EZ306">
        <v>0.29268292680000002</v>
      </c>
      <c r="FA306">
        <v>0.30487804880000002</v>
      </c>
      <c r="FB306">
        <v>0.42682926830000001</v>
      </c>
      <c r="FC306">
        <v>0.26829268290000002</v>
      </c>
      <c r="FD306">
        <v>0.62195121949999999</v>
      </c>
      <c r="FE306">
        <v>0.57317073169999999</v>
      </c>
      <c r="FF306">
        <v>0.4390243902</v>
      </c>
      <c r="FG306">
        <v>0.35365853660000002</v>
      </c>
      <c r="FH306">
        <v>0.63414634150000004</v>
      </c>
      <c r="FI306">
        <v>1.2195121999999999E-2</v>
      </c>
      <c r="FJ306">
        <v>4.8780487800000001E-2</v>
      </c>
      <c r="FK306">
        <v>0.1097560976</v>
      </c>
      <c r="FL306">
        <v>6.0975609799999997E-2</v>
      </c>
      <c r="FM306">
        <v>4.8780487800000001E-2</v>
      </c>
      <c r="FN306">
        <v>1.2195121999999999E-2</v>
      </c>
      <c r="FO306">
        <v>2.4390243900000001E-2</v>
      </c>
      <c r="FP306">
        <v>1.2195121999999999E-2</v>
      </c>
      <c r="FQ306">
        <v>2.4390243900000001E-2</v>
      </c>
      <c r="FR306">
        <v>1.2195121999999999E-2</v>
      </c>
      <c r="FS306">
        <v>2.4390243900000001E-2</v>
      </c>
      <c r="FT306">
        <v>4.8780487800000001E-2</v>
      </c>
      <c r="FU306">
        <v>6.0975609799999997E-2</v>
      </c>
      <c r="FV306">
        <v>6.0975609799999997E-2</v>
      </c>
      <c r="FW306">
        <v>3.65853659E-2</v>
      </c>
      <c r="FX306">
        <v>2.4390243900000001E-2</v>
      </c>
      <c r="FY306">
        <v>0</v>
      </c>
      <c r="FZ306">
        <v>0</v>
      </c>
      <c r="GA306">
        <v>1.2195121999999999E-2</v>
      </c>
      <c r="GB306">
        <v>4.8780487800000001E-2</v>
      </c>
      <c r="GC306">
        <v>1.2195121999999999E-2</v>
      </c>
      <c r="GD306">
        <v>0.18292682930000001</v>
      </c>
      <c r="GE306">
        <v>6.0975609799999997E-2</v>
      </c>
      <c r="GF306">
        <v>6.0975609799999997E-2</v>
      </c>
      <c r="GG306">
        <v>9.7560975600000002E-2</v>
      </c>
      <c r="GH306">
        <v>0.1219512195</v>
      </c>
      <c r="GI306">
        <v>8.5365853699999994E-2</v>
      </c>
      <c r="GJ306">
        <v>2.9746835442999999</v>
      </c>
      <c r="GK306">
        <v>3.3246753246999998</v>
      </c>
      <c r="GL306">
        <v>3.3376623376999999</v>
      </c>
      <c r="GM306">
        <v>3.2692307692</v>
      </c>
      <c r="GN306">
        <v>3.08</v>
      </c>
      <c r="GO306">
        <v>3.2435897435999999</v>
      </c>
      <c r="GP306">
        <v>0.54878048779999999</v>
      </c>
      <c r="GQ306">
        <v>0.51219512199999995</v>
      </c>
      <c r="GR306">
        <v>0.5</v>
      </c>
      <c r="GS306">
        <v>0.4634146341</v>
      </c>
      <c r="GT306">
        <v>0.45121951220000001</v>
      </c>
      <c r="GU306">
        <v>0.51219512199999995</v>
      </c>
      <c r="GV306">
        <v>3.65853659E-2</v>
      </c>
      <c r="GW306">
        <v>6.0975609799999997E-2</v>
      </c>
      <c r="GX306">
        <v>6.0975609799999997E-2</v>
      </c>
      <c r="GY306">
        <v>4.8780487800000001E-2</v>
      </c>
      <c r="GZ306">
        <v>8.5365853699999994E-2</v>
      </c>
      <c r="HA306">
        <v>4.8780487800000001E-2</v>
      </c>
      <c r="HB306">
        <v>0.20731707320000001</v>
      </c>
      <c r="HC306">
        <v>0.36585365850000001</v>
      </c>
      <c r="HD306">
        <v>0.37804878050000001</v>
      </c>
      <c r="HE306">
        <v>0.37804878050000001</v>
      </c>
      <c r="HF306">
        <v>0.29268292680000002</v>
      </c>
      <c r="HG306">
        <v>0.34146341460000001</v>
      </c>
      <c r="HH306" t="s">
        <v>1145</v>
      </c>
      <c r="HI306">
        <v>49</v>
      </c>
      <c r="HJ306">
        <v>82</v>
      </c>
      <c r="HK306">
        <v>139</v>
      </c>
      <c r="HL306" t="s">
        <v>625</v>
      </c>
      <c r="HM306">
        <v>281</v>
      </c>
      <c r="HN306">
        <v>2</v>
      </c>
    </row>
    <row r="307" spans="1:222" x14ac:dyDescent="0.25">
      <c r="A307">
        <v>609922</v>
      </c>
      <c r="B307" t="s">
        <v>97</v>
      </c>
      <c r="D307" t="s">
        <v>98</v>
      </c>
      <c r="E307" t="s">
        <v>45</v>
      </c>
      <c r="M307" t="s">
        <v>38</v>
      </c>
      <c r="FD307"/>
      <c r="HH307" t="s">
        <v>1146</v>
      </c>
      <c r="HL307" t="s">
        <v>97</v>
      </c>
      <c r="HM307">
        <v>575</v>
      </c>
    </row>
    <row r="308" spans="1:222" x14ac:dyDescent="0.25">
      <c r="A308">
        <v>609924</v>
      </c>
      <c r="B308" t="s">
        <v>265</v>
      </c>
      <c r="C308" t="s">
        <v>38</v>
      </c>
      <c r="D308" t="s">
        <v>85</v>
      </c>
      <c r="E308" t="s">
        <v>83</v>
      </c>
      <c r="F308">
        <v>57</v>
      </c>
      <c r="G308" t="s">
        <v>40</v>
      </c>
      <c r="H308">
        <v>55</v>
      </c>
      <c r="I308" t="s">
        <v>40</v>
      </c>
      <c r="J308">
        <v>65</v>
      </c>
      <c r="K308" t="s">
        <v>39</v>
      </c>
      <c r="L308">
        <v>8.7200000000000006</v>
      </c>
      <c r="M308" t="s">
        <v>38</v>
      </c>
      <c r="N308">
        <v>100</v>
      </c>
      <c r="O308">
        <v>226</v>
      </c>
      <c r="P308">
        <v>226</v>
      </c>
      <c r="Q308">
        <v>0</v>
      </c>
      <c r="R308">
        <v>221</v>
      </c>
      <c r="S308">
        <v>0</v>
      </c>
      <c r="T308">
        <v>0</v>
      </c>
      <c r="U308">
        <v>0</v>
      </c>
      <c r="V308">
        <v>0</v>
      </c>
      <c r="W308">
        <v>1</v>
      </c>
      <c r="X308">
        <v>3</v>
      </c>
      <c r="Y308">
        <v>1.7699115000000001E-2</v>
      </c>
      <c r="Z308">
        <v>8.8495575000000007E-3</v>
      </c>
      <c r="AA308">
        <v>1.7699115000000001E-2</v>
      </c>
      <c r="AB308">
        <v>1.32743363E-2</v>
      </c>
      <c r="AC308">
        <v>8.8495575000000007E-3</v>
      </c>
      <c r="AD308">
        <v>9.2920353999999997E-2</v>
      </c>
      <c r="AE308">
        <v>3.9823008799999997E-2</v>
      </c>
      <c r="AF308">
        <v>6.6371681399999993E-2</v>
      </c>
      <c r="AG308">
        <v>0.1017699115</v>
      </c>
      <c r="AH308">
        <v>0.1150442478</v>
      </c>
      <c r="AI308">
        <v>0.2787610619</v>
      </c>
      <c r="AJ308">
        <v>0.34070796460000002</v>
      </c>
      <c r="AK308">
        <v>0.26548672569999998</v>
      </c>
      <c r="AL308">
        <v>0.24778761060000001</v>
      </c>
      <c r="AM308">
        <v>0.20796460180000001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0.61061946899999997</v>
      </c>
      <c r="AT308">
        <v>0.61061946899999997</v>
      </c>
      <c r="AU308">
        <v>0.65044247789999998</v>
      </c>
      <c r="AV308">
        <v>0.63716814160000002</v>
      </c>
      <c r="AW308">
        <v>0.66814159289999997</v>
      </c>
      <c r="AX308">
        <v>3.4823008849999999</v>
      </c>
      <c r="AY308">
        <v>3.5530973450999999</v>
      </c>
      <c r="AZ308">
        <v>3.5486725664000001</v>
      </c>
      <c r="BA308">
        <v>3.5088495575</v>
      </c>
      <c r="BB308">
        <v>3.5353982301000002</v>
      </c>
      <c r="BC308">
        <v>1.32743363E-2</v>
      </c>
      <c r="BD308">
        <v>1.32743363E-2</v>
      </c>
      <c r="BE308">
        <v>3.09734513E-2</v>
      </c>
      <c r="BF308">
        <v>1.7699115000000001E-2</v>
      </c>
      <c r="BG308">
        <v>2.2123893799999999E-2</v>
      </c>
      <c r="BH308">
        <v>2.65486726E-2</v>
      </c>
      <c r="BI308">
        <v>3.9823008799999997E-2</v>
      </c>
      <c r="BJ308">
        <v>5.75221239E-2</v>
      </c>
      <c r="BK308">
        <v>6.6371681399999993E-2</v>
      </c>
      <c r="BL308">
        <v>4.4247787599999998E-2</v>
      </c>
      <c r="BM308">
        <v>3.9823008799999997E-2</v>
      </c>
      <c r="BN308">
        <v>3.5398230099999997E-2</v>
      </c>
      <c r="BO308">
        <v>3.6311111111000001</v>
      </c>
      <c r="BP308">
        <v>3.6222222222</v>
      </c>
      <c r="BQ308">
        <v>3.5357142857000001</v>
      </c>
      <c r="BR308">
        <v>3.6044444443999999</v>
      </c>
      <c r="BS308">
        <v>3.6071428570999999</v>
      </c>
      <c r="BT308">
        <v>3.6116071429000001</v>
      </c>
      <c r="BU308">
        <v>0.24778761060000001</v>
      </c>
      <c r="BV308">
        <v>0.2212389381</v>
      </c>
      <c r="BW308">
        <v>0.23451327429999999</v>
      </c>
      <c r="BX308">
        <v>0.25221238940000001</v>
      </c>
      <c r="BY308">
        <v>0.24336283189999999</v>
      </c>
      <c r="BZ308">
        <v>0.23451327429999999</v>
      </c>
      <c r="CA308">
        <v>4.4247788000000001E-3</v>
      </c>
      <c r="CB308">
        <v>4.4247788000000001E-3</v>
      </c>
      <c r="CC308">
        <v>8.8495575000000007E-3</v>
      </c>
      <c r="CD308">
        <v>4.4247788000000001E-3</v>
      </c>
      <c r="CE308">
        <v>8.8495575000000007E-3</v>
      </c>
      <c r="CF308">
        <v>8.8495575000000007E-3</v>
      </c>
      <c r="CG308">
        <v>0.69469026550000001</v>
      </c>
      <c r="CH308">
        <v>0.70353982299999995</v>
      </c>
      <c r="CI308">
        <v>0.65929203540000003</v>
      </c>
      <c r="CJ308">
        <v>0.68141592920000005</v>
      </c>
      <c r="CK308">
        <v>0.68584070799999997</v>
      </c>
      <c r="CL308">
        <v>0.69469026550000001</v>
      </c>
      <c r="CM308">
        <v>0.36283185839999998</v>
      </c>
      <c r="CN308">
        <v>3.09734513E-2</v>
      </c>
      <c r="CO308">
        <v>8.8495575000000007E-3</v>
      </c>
      <c r="CP308">
        <v>8.8495575000000007E-3</v>
      </c>
      <c r="CQ308">
        <v>1.32743363E-2</v>
      </c>
      <c r="CR308">
        <v>8.8495575000000007E-3</v>
      </c>
      <c r="CS308">
        <v>8.8495575000000007E-3</v>
      </c>
      <c r="CT308">
        <v>1.32743363E-2</v>
      </c>
      <c r="CU308">
        <v>9.7345132700000003E-2</v>
      </c>
      <c r="CV308">
        <v>0.1592920354</v>
      </c>
      <c r="CW308">
        <v>4.4247787599999998E-2</v>
      </c>
      <c r="CX308">
        <v>5.75221239E-2</v>
      </c>
      <c r="CY308">
        <v>4.4247787599999998E-2</v>
      </c>
      <c r="CZ308">
        <v>4.4247787599999998E-2</v>
      </c>
      <c r="DA308">
        <v>5.75221239E-2</v>
      </c>
      <c r="DB308">
        <v>2.65486726E-2</v>
      </c>
      <c r="DC308">
        <v>0.110619469</v>
      </c>
      <c r="DD308">
        <v>0.25663716809999998</v>
      </c>
      <c r="DE308">
        <v>0.33185840709999997</v>
      </c>
      <c r="DF308">
        <v>0.2876106195</v>
      </c>
      <c r="DG308">
        <v>0.29646017699999999</v>
      </c>
      <c r="DH308">
        <v>0.3362831858</v>
      </c>
      <c r="DI308">
        <v>0.32300884959999998</v>
      </c>
      <c r="DJ308">
        <v>0.31415929199999998</v>
      </c>
      <c r="DK308">
        <v>0.4026548673</v>
      </c>
      <c r="DL308">
        <v>0.52212389380000002</v>
      </c>
      <c r="DM308">
        <v>0.58849557519999995</v>
      </c>
      <c r="DN308">
        <v>0.6150442478</v>
      </c>
      <c r="DO308">
        <v>0.61061946899999997</v>
      </c>
      <c r="DP308">
        <v>0.59292035399999998</v>
      </c>
      <c r="DQ308">
        <v>0.59292035399999998</v>
      </c>
      <c r="DR308">
        <v>0.62831858409999997</v>
      </c>
      <c r="DS308">
        <v>2.65486726E-2</v>
      </c>
      <c r="DT308">
        <v>3.09734513E-2</v>
      </c>
      <c r="DU308">
        <v>2.65486726E-2</v>
      </c>
      <c r="DV308">
        <v>3.09734513E-2</v>
      </c>
      <c r="DW308">
        <v>3.5398230099999997E-2</v>
      </c>
      <c r="DX308">
        <v>1.7699115000000001E-2</v>
      </c>
      <c r="DY308">
        <v>1.7699115000000001E-2</v>
      </c>
      <c r="DZ308">
        <v>1.7699115000000001E-2</v>
      </c>
      <c r="EA308">
        <v>2.5681818181999998</v>
      </c>
      <c r="EB308">
        <v>3.3105022830999999</v>
      </c>
      <c r="EC308">
        <v>3.5409090909000001</v>
      </c>
      <c r="ED308">
        <v>3.5570776255999998</v>
      </c>
      <c r="EE308">
        <v>3.5596330274999999</v>
      </c>
      <c r="EF308">
        <v>3.5405405404999999</v>
      </c>
      <c r="EG308">
        <v>3.5270270269999999</v>
      </c>
      <c r="EH308">
        <v>3.5855855856000001</v>
      </c>
      <c r="EI308">
        <v>4.4247788000000001E-3</v>
      </c>
      <c r="EJ308">
        <v>0</v>
      </c>
      <c r="EK308">
        <v>4.4247788000000001E-3</v>
      </c>
      <c r="EL308">
        <v>8.8495575000000007E-3</v>
      </c>
      <c r="EM308">
        <v>1.7699115000000001E-2</v>
      </c>
      <c r="EN308">
        <v>0</v>
      </c>
      <c r="EO308">
        <v>5.3097345099999999E-2</v>
      </c>
      <c r="EP308">
        <v>0.19469026549999999</v>
      </c>
      <c r="EQ308">
        <v>0.2787610619</v>
      </c>
      <c r="ER308">
        <v>0.24778761060000001</v>
      </c>
      <c r="ES308">
        <v>0.19026548670000001</v>
      </c>
      <c r="ET308">
        <v>1.32743363E-2</v>
      </c>
      <c r="EU308">
        <v>2.65486726E-2</v>
      </c>
      <c r="EV308">
        <v>2.2123893799999999E-2</v>
      </c>
      <c r="EW308">
        <v>5.75221239E-2</v>
      </c>
      <c r="EX308">
        <v>1.7699115000000001E-2</v>
      </c>
      <c r="EY308">
        <v>0.30530973449999999</v>
      </c>
      <c r="EZ308">
        <v>0.28318584070000002</v>
      </c>
      <c r="FA308">
        <v>0.30530973449999999</v>
      </c>
      <c r="FB308">
        <v>0.30973451330000001</v>
      </c>
      <c r="FC308">
        <v>0.30973451330000001</v>
      </c>
      <c r="FD308">
        <v>0.57522123889999999</v>
      </c>
      <c r="FE308">
        <v>0.58407079650000004</v>
      </c>
      <c r="FF308">
        <v>0.55309734509999997</v>
      </c>
      <c r="FG308">
        <v>0.52212389380000002</v>
      </c>
      <c r="FH308">
        <v>0.57522123889999999</v>
      </c>
      <c r="FI308">
        <v>5.75221239E-2</v>
      </c>
      <c r="FJ308">
        <v>6.6371681399999993E-2</v>
      </c>
      <c r="FK308">
        <v>7.9646017700000002E-2</v>
      </c>
      <c r="FL308">
        <v>6.1946902700000001E-2</v>
      </c>
      <c r="FM308">
        <v>6.1946902700000001E-2</v>
      </c>
      <c r="FN308">
        <v>3.5398230099999997E-2</v>
      </c>
      <c r="FO308">
        <v>2.65486726E-2</v>
      </c>
      <c r="FP308">
        <v>2.65486726E-2</v>
      </c>
      <c r="FQ308">
        <v>3.5398230099999997E-2</v>
      </c>
      <c r="FR308">
        <v>2.2123893799999999E-2</v>
      </c>
      <c r="FS308">
        <v>1.32743363E-2</v>
      </c>
      <c r="FT308">
        <v>1.32743363E-2</v>
      </c>
      <c r="FU308">
        <v>1.32743363E-2</v>
      </c>
      <c r="FV308">
        <v>1.32743363E-2</v>
      </c>
      <c r="FW308">
        <v>1.32743363E-2</v>
      </c>
      <c r="FX308">
        <v>8.4070796500000003E-2</v>
      </c>
      <c r="FY308">
        <v>7.5221238900000001E-2</v>
      </c>
      <c r="FZ308">
        <v>7.9646017700000002E-2</v>
      </c>
      <c r="GA308">
        <v>9.2920353999999997E-2</v>
      </c>
      <c r="GB308">
        <v>0.1017699115</v>
      </c>
      <c r="GC308">
        <v>0.12389380530000001</v>
      </c>
      <c r="GD308">
        <v>0.14601769910000001</v>
      </c>
      <c r="GE308">
        <v>0.14601769910000001</v>
      </c>
      <c r="GF308">
        <v>0.13274336279999999</v>
      </c>
      <c r="GG308">
        <v>0.1150442478</v>
      </c>
      <c r="GH308">
        <v>0.11946902650000001</v>
      </c>
      <c r="GI308">
        <v>0.1017699115</v>
      </c>
      <c r="GJ308">
        <v>2.9865470851999998</v>
      </c>
      <c r="GK308">
        <v>3</v>
      </c>
      <c r="GL308">
        <v>2.9954954955000002</v>
      </c>
      <c r="GM308">
        <v>3.0180995474999999</v>
      </c>
      <c r="GN308">
        <v>3.0134529148000002</v>
      </c>
      <c r="GO308">
        <v>2.9910313900999999</v>
      </c>
      <c r="GP308">
        <v>0.45575221240000002</v>
      </c>
      <c r="GQ308">
        <v>0.46902654869999999</v>
      </c>
      <c r="GR308">
        <v>0.48230088500000001</v>
      </c>
      <c r="GS308">
        <v>0.45132743359999999</v>
      </c>
      <c r="GT308">
        <v>0.42920353979999998</v>
      </c>
      <c r="GU308">
        <v>0.42035398229999998</v>
      </c>
      <c r="GV308">
        <v>1.32743363E-2</v>
      </c>
      <c r="GW308">
        <v>1.32743363E-2</v>
      </c>
      <c r="GX308">
        <v>1.7699115000000001E-2</v>
      </c>
      <c r="GY308">
        <v>2.2123893799999999E-2</v>
      </c>
      <c r="GZ308">
        <v>1.32743363E-2</v>
      </c>
      <c r="HA308">
        <v>1.32743363E-2</v>
      </c>
      <c r="HB308">
        <v>0.30088495580000002</v>
      </c>
      <c r="HC308">
        <v>0.29646017699999999</v>
      </c>
      <c r="HD308">
        <v>0.2876106195</v>
      </c>
      <c r="HE308">
        <v>0.31858407080000001</v>
      </c>
      <c r="HF308">
        <v>0.3362831858</v>
      </c>
      <c r="HG308">
        <v>0.34070796460000002</v>
      </c>
      <c r="HH308" t="s">
        <v>1147</v>
      </c>
      <c r="HI308" t="s">
        <v>912</v>
      </c>
      <c r="HJ308">
        <v>226</v>
      </c>
      <c r="HK308">
        <v>425</v>
      </c>
      <c r="HL308" t="s">
        <v>265</v>
      </c>
      <c r="HM308">
        <v>354</v>
      </c>
      <c r="HN308">
        <v>1</v>
      </c>
    </row>
    <row r="309" spans="1:222" x14ac:dyDescent="0.25">
      <c r="A309">
        <v>609925</v>
      </c>
      <c r="B309" t="s">
        <v>362</v>
      </c>
      <c r="C309" t="s">
        <v>38</v>
      </c>
      <c r="D309" t="s">
        <v>94</v>
      </c>
      <c r="E309" s="151">
        <v>0.56000000000000005</v>
      </c>
      <c r="F309">
        <v>98</v>
      </c>
      <c r="G309" t="s">
        <v>62</v>
      </c>
      <c r="H309">
        <v>75</v>
      </c>
      <c r="I309" t="s">
        <v>39</v>
      </c>
      <c r="J309">
        <v>82</v>
      </c>
      <c r="K309" t="s">
        <v>62</v>
      </c>
      <c r="L309">
        <v>9.2799999999999994</v>
      </c>
      <c r="M309" t="s">
        <v>38</v>
      </c>
      <c r="N309">
        <v>46.706586825999999</v>
      </c>
      <c r="O309">
        <v>88</v>
      </c>
      <c r="P309">
        <v>88</v>
      </c>
      <c r="Q309">
        <v>0</v>
      </c>
      <c r="R309">
        <v>82</v>
      </c>
      <c r="S309">
        <v>0</v>
      </c>
      <c r="T309">
        <v>1</v>
      </c>
      <c r="U309">
        <v>0</v>
      </c>
      <c r="V309">
        <v>0</v>
      </c>
      <c r="W309">
        <v>1</v>
      </c>
      <c r="X309">
        <v>1</v>
      </c>
      <c r="Y309">
        <v>0</v>
      </c>
      <c r="Z309">
        <v>0</v>
      </c>
      <c r="AA309">
        <v>1.13636364E-2</v>
      </c>
      <c r="AB309">
        <v>0</v>
      </c>
      <c r="AC309">
        <v>1.13636364E-2</v>
      </c>
      <c r="AD309">
        <v>2.2727272699999999E-2</v>
      </c>
      <c r="AE309">
        <v>1.13636364E-2</v>
      </c>
      <c r="AF309">
        <v>1.13636364E-2</v>
      </c>
      <c r="AG309">
        <v>3.4090909099999997E-2</v>
      </c>
      <c r="AH309">
        <v>6.8181818199999994E-2</v>
      </c>
      <c r="AI309">
        <v>0.1136363636</v>
      </c>
      <c r="AJ309">
        <v>0.15909090910000001</v>
      </c>
      <c r="AK309">
        <v>0.1022727273</v>
      </c>
      <c r="AL309">
        <v>0.1704545455</v>
      </c>
      <c r="AM309">
        <v>0.1704545455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0.86363636359999996</v>
      </c>
      <c r="AT309">
        <v>0.82954545449999995</v>
      </c>
      <c r="AU309">
        <v>0.875</v>
      </c>
      <c r="AV309">
        <v>0.79545454550000005</v>
      </c>
      <c r="AW309">
        <v>0.75</v>
      </c>
      <c r="AX309">
        <v>3.8409090908999999</v>
      </c>
      <c r="AY309">
        <v>3.8181818181999998</v>
      </c>
      <c r="AZ309">
        <v>3.8409090908999999</v>
      </c>
      <c r="BA309">
        <v>3.7613636364</v>
      </c>
      <c r="BB309">
        <v>3.6590909091000001</v>
      </c>
      <c r="BC309">
        <v>1.13636364E-2</v>
      </c>
      <c r="BD309">
        <v>1.13636364E-2</v>
      </c>
      <c r="BE309">
        <v>1.13636364E-2</v>
      </c>
      <c r="BF309">
        <v>0</v>
      </c>
      <c r="BG309">
        <v>3.4090909099999997E-2</v>
      </c>
      <c r="BH309">
        <v>5.6818181799999999E-2</v>
      </c>
      <c r="BI309">
        <v>2.2727272699999999E-2</v>
      </c>
      <c r="BJ309">
        <v>4.5454545499999999E-2</v>
      </c>
      <c r="BK309">
        <v>2.2727272699999999E-2</v>
      </c>
      <c r="BL309">
        <v>6.8181818199999994E-2</v>
      </c>
      <c r="BM309">
        <v>3.4090909099999997E-2</v>
      </c>
      <c r="BN309">
        <v>2.2727272699999999E-2</v>
      </c>
      <c r="BO309">
        <v>3.7613636364</v>
      </c>
      <c r="BP309">
        <v>3.7613636364</v>
      </c>
      <c r="BQ309">
        <v>3.7011494253000001</v>
      </c>
      <c r="BR309">
        <v>3.6666666666999999</v>
      </c>
      <c r="BS309">
        <v>3.6162790698</v>
      </c>
      <c r="BT309">
        <v>3.6206896552000001</v>
      </c>
      <c r="BU309">
        <v>0.15909090910000001</v>
      </c>
      <c r="BV309">
        <v>0.1136363636</v>
      </c>
      <c r="BW309">
        <v>0.21590909089999999</v>
      </c>
      <c r="BX309">
        <v>0.19318181819999999</v>
      </c>
      <c r="BY309">
        <v>0.2045454545</v>
      </c>
      <c r="BZ309">
        <v>0.15909090910000001</v>
      </c>
      <c r="CA309">
        <v>0</v>
      </c>
      <c r="CB309">
        <v>0</v>
      </c>
      <c r="CC309">
        <v>1.13636364E-2</v>
      </c>
      <c r="CD309">
        <v>1.13636364E-2</v>
      </c>
      <c r="CE309">
        <v>2.2727272699999999E-2</v>
      </c>
      <c r="CF309">
        <v>1.13636364E-2</v>
      </c>
      <c r="CG309">
        <v>0.80681818179999998</v>
      </c>
      <c r="CH309">
        <v>0.82954545449999995</v>
      </c>
      <c r="CI309">
        <v>0.73863636359999996</v>
      </c>
      <c r="CJ309">
        <v>0.72727272730000003</v>
      </c>
      <c r="CK309">
        <v>0.70454545449999995</v>
      </c>
      <c r="CL309">
        <v>0.75</v>
      </c>
      <c r="CM309">
        <v>4.5454545499999999E-2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0.19318181819999999</v>
      </c>
      <c r="CV309">
        <v>4.5454545499999999E-2</v>
      </c>
      <c r="CW309">
        <v>3.4090909099999997E-2</v>
      </c>
      <c r="CX309">
        <v>3.4090909099999997E-2</v>
      </c>
      <c r="CY309">
        <v>4.5454545499999999E-2</v>
      </c>
      <c r="CZ309">
        <v>3.4090909099999997E-2</v>
      </c>
      <c r="DA309">
        <v>2.2727272699999999E-2</v>
      </c>
      <c r="DB309">
        <v>3.4090909099999997E-2</v>
      </c>
      <c r="DC309">
        <v>0.19318181819999999</v>
      </c>
      <c r="DD309">
        <v>0.1477272727</v>
      </c>
      <c r="DE309">
        <v>0.1704545455</v>
      </c>
      <c r="DF309">
        <v>0.19318181819999999</v>
      </c>
      <c r="DG309">
        <v>0.21590909089999999</v>
      </c>
      <c r="DH309">
        <v>0.31818181820000002</v>
      </c>
      <c r="DI309">
        <v>0.2045454545</v>
      </c>
      <c r="DJ309">
        <v>0.21590909089999999</v>
      </c>
      <c r="DK309">
        <v>0.55681818179999998</v>
      </c>
      <c r="DL309">
        <v>0.80681818179999998</v>
      </c>
      <c r="DM309">
        <v>0.77272727269999997</v>
      </c>
      <c r="DN309">
        <v>0.76136363640000004</v>
      </c>
      <c r="DO309">
        <v>0.71590909089999999</v>
      </c>
      <c r="DP309">
        <v>0.64772727269999997</v>
      </c>
      <c r="DQ309">
        <v>0.76136363640000004</v>
      </c>
      <c r="DR309">
        <v>0.73863636359999996</v>
      </c>
      <c r="DS309">
        <v>1.13636364E-2</v>
      </c>
      <c r="DT309">
        <v>0</v>
      </c>
      <c r="DU309">
        <v>2.2727272699999999E-2</v>
      </c>
      <c r="DV309">
        <v>1.13636364E-2</v>
      </c>
      <c r="DW309">
        <v>2.2727272699999999E-2</v>
      </c>
      <c r="DX309">
        <v>0</v>
      </c>
      <c r="DY309">
        <v>1.13636364E-2</v>
      </c>
      <c r="DZ309">
        <v>1.13636364E-2</v>
      </c>
      <c r="EA309">
        <v>3.275862069</v>
      </c>
      <c r="EB309">
        <v>3.7613636364</v>
      </c>
      <c r="EC309">
        <v>3.7558139535000001</v>
      </c>
      <c r="ED309">
        <v>3.7356321839</v>
      </c>
      <c r="EE309">
        <v>3.6860465115999999</v>
      </c>
      <c r="EF309">
        <v>3.6136363636</v>
      </c>
      <c r="EG309">
        <v>3.7471264367999999</v>
      </c>
      <c r="EH309">
        <v>3.7126436782000001</v>
      </c>
      <c r="EI309">
        <v>0</v>
      </c>
      <c r="EJ309">
        <v>0</v>
      </c>
      <c r="EK309">
        <v>0</v>
      </c>
      <c r="EL309">
        <v>0</v>
      </c>
      <c r="EM309">
        <v>1.13636364E-2</v>
      </c>
      <c r="EN309">
        <v>3.4090909099999997E-2</v>
      </c>
      <c r="EO309">
        <v>4.5454545499999999E-2</v>
      </c>
      <c r="EP309">
        <v>0.13636363639999999</v>
      </c>
      <c r="EQ309">
        <v>7.9545454500000001E-2</v>
      </c>
      <c r="ER309">
        <v>0.63636363640000004</v>
      </c>
      <c r="ES309">
        <v>5.6818181799999999E-2</v>
      </c>
      <c r="ET309">
        <v>0</v>
      </c>
      <c r="EU309">
        <v>0</v>
      </c>
      <c r="EV309">
        <v>4.5454545499999999E-2</v>
      </c>
      <c r="EW309">
        <v>4.5454545499999999E-2</v>
      </c>
      <c r="EX309">
        <v>0</v>
      </c>
      <c r="EY309">
        <v>0.28409090910000001</v>
      </c>
      <c r="EZ309">
        <v>0.1704545455</v>
      </c>
      <c r="FA309">
        <v>0.2272727273</v>
      </c>
      <c r="FB309">
        <v>0.30681818179999998</v>
      </c>
      <c r="FC309">
        <v>0.23863636360000001</v>
      </c>
      <c r="FD309">
        <v>0.67045454550000005</v>
      </c>
      <c r="FE309">
        <v>0.79545454550000005</v>
      </c>
      <c r="FF309">
        <v>0.71590909089999999</v>
      </c>
      <c r="FG309">
        <v>0.61363636359999996</v>
      </c>
      <c r="FH309">
        <v>0.75</v>
      </c>
      <c r="FI309">
        <v>3.4090909099999997E-2</v>
      </c>
      <c r="FJ309">
        <v>1.13636364E-2</v>
      </c>
      <c r="FK309">
        <v>1.13636364E-2</v>
      </c>
      <c r="FL309">
        <v>2.2727272699999999E-2</v>
      </c>
      <c r="FM309">
        <v>1.13636364E-2</v>
      </c>
      <c r="FN309">
        <v>0</v>
      </c>
      <c r="FO309">
        <v>1.13636364E-2</v>
      </c>
      <c r="FP309">
        <v>0</v>
      </c>
      <c r="FQ309">
        <v>0</v>
      </c>
      <c r="FR309">
        <v>0</v>
      </c>
      <c r="FS309">
        <v>1.13636364E-2</v>
      </c>
      <c r="FT309">
        <v>1.13636364E-2</v>
      </c>
      <c r="FU309">
        <v>0</v>
      </c>
      <c r="FV309">
        <v>1.13636364E-2</v>
      </c>
      <c r="FW309">
        <v>0</v>
      </c>
      <c r="FX309">
        <v>2.2727272699999999E-2</v>
      </c>
      <c r="FY309">
        <v>1.13636364E-2</v>
      </c>
      <c r="FZ309">
        <v>0</v>
      </c>
      <c r="GA309">
        <v>1.13636364E-2</v>
      </c>
      <c r="GB309">
        <v>2.2727272699999999E-2</v>
      </c>
      <c r="GC309">
        <v>0</v>
      </c>
      <c r="GD309">
        <v>0.1136363636</v>
      </c>
      <c r="GE309">
        <v>4.5454545499999999E-2</v>
      </c>
      <c r="GF309">
        <v>5.6818181799999999E-2</v>
      </c>
      <c r="GG309">
        <v>3.4090909099999997E-2</v>
      </c>
      <c r="GH309">
        <v>5.6818181799999999E-2</v>
      </c>
      <c r="GI309">
        <v>6.8181818199999994E-2</v>
      </c>
      <c r="GJ309">
        <v>3.3522727272999999</v>
      </c>
      <c r="GK309">
        <v>3.5172413793000001</v>
      </c>
      <c r="GL309">
        <v>3.5681818181999998</v>
      </c>
      <c r="GM309">
        <v>3.5681818181999998</v>
      </c>
      <c r="GN309">
        <v>3.4659090908999999</v>
      </c>
      <c r="GO309">
        <v>3.5454545455000002</v>
      </c>
      <c r="GP309">
        <v>0.35227272729999998</v>
      </c>
      <c r="GQ309">
        <v>0.35227272729999998</v>
      </c>
      <c r="GR309">
        <v>0.31818181820000002</v>
      </c>
      <c r="GS309">
        <v>0.3295454545</v>
      </c>
      <c r="GT309">
        <v>0.35227272729999998</v>
      </c>
      <c r="GU309">
        <v>0.31818181820000002</v>
      </c>
      <c r="GV309">
        <v>0</v>
      </c>
      <c r="GW309">
        <v>1.13636364E-2</v>
      </c>
      <c r="GX309">
        <v>0</v>
      </c>
      <c r="GY309">
        <v>0</v>
      </c>
      <c r="GZ309">
        <v>0</v>
      </c>
      <c r="HA309">
        <v>0</v>
      </c>
      <c r="HB309">
        <v>0.51136363640000004</v>
      </c>
      <c r="HC309">
        <v>0.57954545449999995</v>
      </c>
      <c r="HD309">
        <v>0.625</v>
      </c>
      <c r="HE309">
        <v>0.625</v>
      </c>
      <c r="HF309">
        <v>0.56818181820000002</v>
      </c>
      <c r="HG309">
        <v>0.61363636359999996</v>
      </c>
      <c r="HH309" t="s">
        <v>1148</v>
      </c>
      <c r="HI309">
        <v>56</v>
      </c>
      <c r="HJ309">
        <v>88</v>
      </c>
      <c r="HK309">
        <v>156</v>
      </c>
      <c r="HL309" t="s">
        <v>362</v>
      </c>
      <c r="HM309">
        <v>334</v>
      </c>
      <c r="HN309">
        <v>3</v>
      </c>
    </row>
    <row r="310" spans="1:222" x14ac:dyDescent="0.25">
      <c r="A310">
        <v>609926</v>
      </c>
      <c r="B310" t="s">
        <v>268</v>
      </c>
      <c r="C310" t="s">
        <v>38</v>
      </c>
      <c r="D310" t="s">
        <v>47</v>
      </c>
      <c r="E310" t="s">
        <v>45</v>
      </c>
      <c r="M310" t="s">
        <v>38</v>
      </c>
      <c r="FD310"/>
      <c r="HH310" t="s">
        <v>1149</v>
      </c>
      <c r="HI310">
        <v>42</v>
      </c>
      <c r="HL310" t="s">
        <v>268</v>
      </c>
      <c r="HM310">
        <v>366</v>
      </c>
    </row>
    <row r="311" spans="1:222" x14ac:dyDescent="0.25">
      <c r="A311">
        <v>609927</v>
      </c>
      <c r="B311" t="s">
        <v>266</v>
      </c>
      <c r="D311" t="s">
        <v>85</v>
      </c>
      <c r="E311" t="s">
        <v>45</v>
      </c>
      <c r="M311" t="s">
        <v>38</v>
      </c>
      <c r="N311">
        <v>24.795640327000001</v>
      </c>
      <c r="O311">
        <v>58</v>
      </c>
      <c r="P311">
        <v>58</v>
      </c>
      <c r="Q311">
        <v>0</v>
      </c>
      <c r="R311">
        <v>50</v>
      </c>
      <c r="S311">
        <v>0</v>
      </c>
      <c r="T311">
        <v>0</v>
      </c>
      <c r="U311">
        <v>1</v>
      </c>
      <c r="V311">
        <v>0</v>
      </c>
      <c r="W311">
        <v>3</v>
      </c>
      <c r="X311">
        <v>2</v>
      </c>
      <c r="Y311">
        <v>1.7241379300000002E-2</v>
      </c>
      <c r="Z311">
        <v>3.4482758600000003E-2</v>
      </c>
      <c r="AA311">
        <v>1.7241379300000002E-2</v>
      </c>
      <c r="AB311">
        <v>3.4482758600000003E-2</v>
      </c>
      <c r="AC311">
        <v>5.1724137900000001E-2</v>
      </c>
      <c r="AD311">
        <v>0</v>
      </c>
      <c r="AE311">
        <v>0</v>
      </c>
      <c r="AF311">
        <v>3.4482758600000003E-2</v>
      </c>
      <c r="AG311">
        <v>1.7241379300000002E-2</v>
      </c>
      <c r="AH311">
        <v>5.1724137900000001E-2</v>
      </c>
      <c r="AI311">
        <v>0.13793103449999999</v>
      </c>
      <c r="AJ311">
        <v>0.22413793100000001</v>
      </c>
      <c r="AK311">
        <v>0.18965517239999999</v>
      </c>
      <c r="AL311">
        <v>0.25862068970000002</v>
      </c>
      <c r="AM311">
        <v>0.31034482759999998</v>
      </c>
      <c r="AN311">
        <v>0</v>
      </c>
      <c r="AO311">
        <v>0</v>
      </c>
      <c r="AP311">
        <v>1.7241379300000002E-2</v>
      </c>
      <c r="AQ311">
        <v>0</v>
      </c>
      <c r="AR311">
        <v>1.7241379300000002E-2</v>
      </c>
      <c r="AS311">
        <v>0.84482758619999998</v>
      </c>
      <c r="AT311">
        <v>0.74137931030000004</v>
      </c>
      <c r="AU311">
        <v>0.74137931030000004</v>
      </c>
      <c r="AV311">
        <v>0.68965517239999996</v>
      </c>
      <c r="AW311">
        <v>0.56896551719999999</v>
      </c>
      <c r="AX311">
        <v>3.8103448275999998</v>
      </c>
      <c r="AY311">
        <v>3.6724137931</v>
      </c>
      <c r="AZ311">
        <v>3.6842105262999998</v>
      </c>
      <c r="BA311">
        <v>3.6034482758999999</v>
      </c>
      <c r="BB311">
        <v>3.4210526315999998</v>
      </c>
      <c r="BC311">
        <v>1.7241379300000002E-2</v>
      </c>
      <c r="BD311">
        <v>1.7241379300000002E-2</v>
      </c>
      <c r="BE311">
        <v>1.7241379300000002E-2</v>
      </c>
      <c r="BF311">
        <v>1.7241379300000002E-2</v>
      </c>
      <c r="BG311">
        <v>5.1724137900000001E-2</v>
      </c>
      <c r="BH311">
        <v>3.4482758600000003E-2</v>
      </c>
      <c r="BI311">
        <v>0</v>
      </c>
      <c r="BJ311">
        <v>1.7241379300000002E-2</v>
      </c>
      <c r="BK311">
        <v>5.1724137900000001E-2</v>
      </c>
      <c r="BL311">
        <v>8.6206896599999999E-2</v>
      </c>
      <c r="BM311">
        <v>5.1724137900000001E-2</v>
      </c>
      <c r="BN311">
        <v>6.8965517200000007E-2</v>
      </c>
      <c r="BO311">
        <v>3.8275862069</v>
      </c>
      <c r="BP311">
        <v>3.775862069</v>
      </c>
      <c r="BQ311">
        <v>3.6379310345000002</v>
      </c>
      <c r="BR311">
        <v>3.5517241379</v>
      </c>
      <c r="BS311">
        <v>3.5</v>
      </c>
      <c r="BT311">
        <v>3.5</v>
      </c>
      <c r="BU311">
        <v>0.1206896552</v>
      </c>
      <c r="BV311">
        <v>0.13793103449999999</v>
      </c>
      <c r="BW311">
        <v>0.20689655169999999</v>
      </c>
      <c r="BX311">
        <v>0.22413793100000001</v>
      </c>
      <c r="BY311">
        <v>0.24137931030000001</v>
      </c>
      <c r="BZ311">
        <v>0.25862068970000002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0.86206896550000001</v>
      </c>
      <c r="CH311">
        <v>0.82758620689999995</v>
      </c>
      <c r="CI311">
        <v>0.72413793100000001</v>
      </c>
      <c r="CJ311">
        <v>0.67241379310000005</v>
      </c>
      <c r="CK311">
        <v>0.65517241380000002</v>
      </c>
      <c r="CL311">
        <v>0.63793103449999999</v>
      </c>
      <c r="CM311">
        <v>8.6206896599999999E-2</v>
      </c>
      <c r="CN311">
        <v>3.4482758600000003E-2</v>
      </c>
      <c r="CO311">
        <v>3.4482758600000003E-2</v>
      </c>
      <c r="CP311">
        <v>3.4482758600000003E-2</v>
      </c>
      <c r="CQ311">
        <v>3.4482758600000003E-2</v>
      </c>
      <c r="CR311">
        <v>3.4482758600000003E-2</v>
      </c>
      <c r="CS311">
        <v>5.1724137900000001E-2</v>
      </c>
      <c r="CT311">
        <v>5.1724137900000001E-2</v>
      </c>
      <c r="CU311">
        <v>8.6206896599999999E-2</v>
      </c>
      <c r="CV311">
        <v>0</v>
      </c>
      <c r="CW311">
        <v>0</v>
      </c>
      <c r="CX311">
        <v>0</v>
      </c>
      <c r="CY311">
        <v>3.4482758600000003E-2</v>
      </c>
      <c r="CZ311">
        <v>1.7241379300000002E-2</v>
      </c>
      <c r="DA311">
        <v>0</v>
      </c>
      <c r="DB311">
        <v>3.4482758600000003E-2</v>
      </c>
      <c r="DC311">
        <v>0.43103448280000001</v>
      </c>
      <c r="DD311">
        <v>0.24137931030000001</v>
      </c>
      <c r="DE311">
        <v>0.24137931030000001</v>
      </c>
      <c r="DF311">
        <v>0.27586206899999999</v>
      </c>
      <c r="DG311">
        <v>0.34482758619999998</v>
      </c>
      <c r="DH311">
        <v>0.37931034479999998</v>
      </c>
      <c r="DI311">
        <v>0.22413793100000001</v>
      </c>
      <c r="DJ311">
        <v>0.25862068970000002</v>
      </c>
      <c r="DK311">
        <v>0.31034482759999998</v>
      </c>
      <c r="DL311">
        <v>0.70689655169999999</v>
      </c>
      <c r="DM311">
        <v>0.70689655169999999</v>
      </c>
      <c r="DN311">
        <v>0.67241379310000005</v>
      </c>
      <c r="DO311">
        <v>0.55172413789999997</v>
      </c>
      <c r="DP311">
        <v>0.55172413789999997</v>
      </c>
      <c r="DQ311">
        <v>0.72413793100000001</v>
      </c>
      <c r="DR311">
        <v>0.63793103449999999</v>
      </c>
      <c r="DS311">
        <v>8.6206896599999999E-2</v>
      </c>
      <c r="DT311">
        <v>1.7241379300000002E-2</v>
      </c>
      <c r="DU311">
        <v>1.7241379300000002E-2</v>
      </c>
      <c r="DV311">
        <v>1.7241379300000002E-2</v>
      </c>
      <c r="DW311">
        <v>3.4482758600000003E-2</v>
      </c>
      <c r="DX311">
        <v>1.7241379300000002E-2</v>
      </c>
      <c r="DY311">
        <v>0</v>
      </c>
      <c r="DZ311">
        <v>1.7241379300000002E-2</v>
      </c>
      <c r="EA311">
        <v>3.0566037736</v>
      </c>
      <c r="EB311">
        <v>3.6491228069999999</v>
      </c>
      <c r="EC311">
        <v>3.6491228069999999</v>
      </c>
      <c r="ED311">
        <v>3.6140350877</v>
      </c>
      <c r="EE311">
        <v>3.4642857142999999</v>
      </c>
      <c r="EF311">
        <v>3.4736842105000001</v>
      </c>
      <c r="EG311">
        <v>3.6206896552000001</v>
      </c>
      <c r="EH311">
        <v>3.5087719298</v>
      </c>
      <c r="EI311">
        <v>1.7241379300000002E-2</v>
      </c>
      <c r="EJ311">
        <v>3.4482758600000003E-2</v>
      </c>
      <c r="EK311">
        <v>0</v>
      </c>
      <c r="EL311">
        <v>0</v>
      </c>
      <c r="EM311">
        <v>5.1724137900000001E-2</v>
      </c>
      <c r="EN311">
        <v>5.1724137900000001E-2</v>
      </c>
      <c r="EO311">
        <v>0.1034482759</v>
      </c>
      <c r="EP311">
        <v>0.15517241379999999</v>
      </c>
      <c r="EQ311">
        <v>0.15517241379999999</v>
      </c>
      <c r="ER311">
        <v>0.36206896550000001</v>
      </c>
      <c r="ES311">
        <v>6.8965517200000007E-2</v>
      </c>
      <c r="ET311">
        <v>0</v>
      </c>
      <c r="EU311">
        <v>0</v>
      </c>
      <c r="EV311">
        <v>3.4482758600000003E-2</v>
      </c>
      <c r="EW311">
        <v>8.6206896599999999E-2</v>
      </c>
      <c r="EX311">
        <v>1.7241379300000002E-2</v>
      </c>
      <c r="EY311">
        <v>0.31034482759999998</v>
      </c>
      <c r="EZ311">
        <v>0.25862068970000002</v>
      </c>
      <c r="FA311">
        <v>0.41379310339999997</v>
      </c>
      <c r="FB311">
        <v>0.37931034479999998</v>
      </c>
      <c r="FC311">
        <v>0.43103448280000001</v>
      </c>
      <c r="FD311">
        <v>0.58620689660000003</v>
      </c>
      <c r="FE311">
        <v>0.63793103449999999</v>
      </c>
      <c r="FF311">
        <v>0.5</v>
      </c>
      <c r="FG311">
        <v>0.4655172414</v>
      </c>
      <c r="FH311">
        <v>0.5</v>
      </c>
      <c r="FI311">
        <v>8.6206896599999999E-2</v>
      </c>
      <c r="FJ311">
        <v>8.6206896599999999E-2</v>
      </c>
      <c r="FK311">
        <v>3.4482758600000003E-2</v>
      </c>
      <c r="FL311">
        <v>5.1724137900000001E-2</v>
      </c>
      <c r="FM311">
        <v>3.4482758600000003E-2</v>
      </c>
      <c r="FN311">
        <v>0</v>
      </c>
      <c r="FO311">
        <v>0</v>
      </c>
      <c r="FP311">
        <v>1.7241379300000002E-2</v>
      </c>
      <c r="FQ311">
        <v>1.7241379300000002E-2</v>
      </c>
      <c r="FR311">
        <v>1.7241379300000002E-2</v>
      </c>
      <c r="FS311">
        <v>1.7241379300000002E-2</v>
      </c>
      <c r="FT311">
        <v>1.7241379300000002E-2</v>
      </c>
      <c r="FU311">
        <v>0</v>
      </c>
      <c r="FV311">
        <v>0</v>
      </c>
      <c r="FW311">
        <v>0</v>
      </c>
      <c r="FX311">
        <v>8.6206896599999999E-2</v>
      </c>
      <c r="FY311">
        <v>6.8965517200000007E-2</v>
      </c>
      <c r="FZ311">
        <v>5.1724137900000001E-2</v>
      </c>
      <c r="GA311">
        <v>0.1034482759</v>
      </c>
      <c r="GB311">
        <v>8.6206896599999999E-2</v>
      </c>
      <c r="GC311">
        <v>8.6206896599999999E-2</v>
      </c>
      <c r="GD311">
        <v>0.20689655169999999</v>
      </c>
      <c r="GE311">
        <v>0.15517241379999999</v>
      </c>
      <c r="GF311">
        <v>0.1206896552</v>
      </c>
      <c r="GG311">
        <v>0.20689655169999999</v>
      </c>
      <c r="GH311">
        <v>0.20689655169999999</v>
      </c>
      <c r="GI311">
        <v>0.15517241379999999</v>
      </c>
      <c r="GJ311">
        <v>2.8620689654999998</v>
      </c>
      <c r="GK311">
        <v>3.1551724137999999</v>
      </c>
      <c r="GL311">
        <v>3.0877192982000001</v>
      </c>
      <c r="GM311">
        <v>2.9310344827999999</v>
      </c>
      <c r="GN311">
        <v>2.9122807017999999</v>
      </c>
      <c r="GO311">
        <v>3.0862068965999998</v>
      </c>
      <c r="GP311">
        <v>0.4655172414</v>
      </c>
      <c r="GQ311">
        <v>0.32758620690000001</v>
      </c>
      <c r="GR311">
        <v>0.5</v>
      </c>
      <c r="GS311">
        <v>0.34482758619999998</v>
      </c>
      <c r="GT311">
        <v>0.3965517241</v>
      </c>
      <c r="GU311">
        <v>0.34482758619999998</v>
      </c>
      <c r="GV311">
        <v>0</v>
      </c>
      <c r="GW311">
        <v>0</v>
      </c>
      <c r="GX311">
        <v>1.7241379300000002E-2</v>
      </c>
      <c r="GY311">
        <v>0</v>
      </c>
      <c r="GZ311">
        <v>1.7241379300000002E-2</v>
      </c>
      <c r="HA311">
        <v>0</v>
      </c>
      <c r="HB311">
        <v>0.24137931030000001</v>
      </c>
      <c r="HC311">
        <v>0.44827586209999998</v>
      </c>
      <c r="HD311">
        <v>0.31034482759999998</v>
      </c>
      <c r="HE311">
        <v>0.34482758619999998</v>
      </c>
      <c r="HF311">
        <v>0.29310344830000001</v>
      </c>
      <c r="HG311">
        <v>0.41379310339999997</v>
      </c>
      <c r="HH311" t="s">
        <v>1150</v>
      </c>
      <c r="HJ311">
        <v>58</v>
      </c>
      <c r="HK311">
        <v>91</v>
      </c>
      <c r="HL311" t="s">
        <v>266</v>
      </c>
      <c r="HM311">
        <v>367</v>
      </c>
      <c r="HN311">
        <v>2</v>
      </c>
    </row>
    <row r="312" spans="1:222" x14ac:dyDescent="0.25">
      <c r="A312">
        <v>609928</v>
      </c>
      <c r="B312" t="s">
        <v>271</v>
      </c>
      <c r="D312" t="s">
        <v>109</v>
      </c>
      <c r="E312" t="s">
        <v>45</v>
      </c>
      <c r="M312" t="s">
        <v>38</v>
      </c>
      <c r="FD312"/>
      <c r="HH312" t="s">
        <v>1151</v>
      </c>
      <c r="HL312" t="s">
        <v>271</v>
      </c>
      <c r="HM312">
        <v>400</v>
      </c>
    </row>
    <row r="313" spans="1:222" x14ac:dyDescent="0.25">
      <c r="A313">
        <v>609929</v>
      </c>
      <c r="B313" t="s">
        <v>272</v>
      </c>
      <c r="C313" t="s">
        <v>38</v>
      </c>
      <c r="D313" t="s">
        <v>85</v>
      </c>
      <c r="E313" s="151">
        <v>0.5</v>
      </c>
      <c r="F313">
        <v>38</v>
      </c>
      <c r="G313" t="s">
        <v>49</v>
      </c>
      <c r="H313">
        <v>46</v>
      </c>
      <c r="I313" t="s">
        <v>40</v>
      </c>
      <c r="J313">
        <v>61</v>
      </c>
      <c r="K313" t="s">
        <v>39</v>
      </c>
      <c r="L313">
        <v>8.02</v>
      </c>
      <c r="M313" t="s">
        <v>38</v>
      </c>
      <c r="N313">
        <v>49.565217390999997</v>
      </c>
      <c r="O313">
        <v>97</v>
      </c>
      <c r="P313">
        <v>97</v>
      </c>
      <c r="Q313">
        <v>0</v>
      </c>
      <c r="R313">
        <v>26</v>
      </c>
      <c r="S313">
        <v>0</v>
      </c>
      <c r="T313">
        <v>64</v>
      </c>
      <c r="U313">
        <v>1</v>
      </c>
      <c r="V313">
        <v>0</v>
      </c>
      <c r="W313">
        <v>4</v>
      </c>
      <c r="X313">
        <v>2</v>
      </c>
      <c r="Y313">
        <v>1.03092784E-2</v>
      </c>
      <c r="Z313">
        <v>4.1237113399999997E-2</v>
      </c>
      <c r="AA313">
        <v>1.03092784E-2</v>
      </c>
      <c r="AB313">
        <v>4.1237113399999997E-2</v>
      </c>
      <c r="AC313">
        <v>5.1546391800000001E-2</v>
      </c>
      <c r="AD313">
        <v>6.1855670100000003E-2</v>
      </c>
      <c r="AE313">
        <v>7.2164948500000006E-2</v>
      </c>
      <c r="AF313">
        <v>9.2783505200000005E-2</v>
      </c>
      <c r="AG313">
        <v>9.2783505200000005E-2</v>
      </c>
      <c r="AH313">
        <v>0.1855670103</v>
      </c>
      <c r="AI313">
        <v>0.38144329900000001</v>
      </c>
      <c r="AJ313">
        <v>0.38144329900000001</v>
      </c>
      <c r="AK313">
        <v>0.2680412371</v>
      </c>
      <c r="AL313">
        <v>0.43298969069999999</v>
      </c>
      <c r="AM313">
        <v>0.34020618559999999</v>
      </c>
      <c r="AN313">
        <v>2.0618556699999999E-2</v>
      </c>
      <c r="AO313">
        <v>3.0927835099999999E-2</v>
      </c>
      <c r="AP313">
        <v>1.03092784E-2</v>
      </c>
      <c r="AQ313">
        <v>4.1237113399999997E-2</v>
      </c>
      <c r="AR313">
        <v>4.1237113399999997E-2</v>
      </c>
      <c r="AS313">
        <v>0.52577319590000005</v>
      </c>
      <c r="AT313">
        <v>0.47422680410000001</v>
      </c>
      <c r="AU313">
        <v>0.61855670100000004</v>
      </c>
      <c r="AV313">
        <v>0.39175257730000002</v>
      </c>
      <c r="AW313">
        <v>0.38144329900000001</v>
      </c>
      <c r="AX313">
        <v>3.4526315789000002</v>
      </c>
      <c r="AY313">
        <v>3.3297872339999999</v>
      </c>
      <c r="AZ313">
        <v>3.5104166666999999</v>
      </c>
      <c r="BA313">
        <v>3.2258064516</v>
      </c>
      <c r="BB313">
        <v>3.0967741934999999</v>
      </c>
      <c r="BC313">
        <v>0</v>
      </c>
      <c r="BD313">
        <v>2.0618556699999999E-2</v>
      </c>
      <c r="BE313">
        <v>2.0618556699999999E-2</v>
      </c>
      <c r="BF313">
        <v>0</v>
      </c>
      <c r="BG313">
        <v>4.1237113399999997E-2</v>
      </c>
      <c r="BH313">
        <v>5.1546391800000001E-2</v>
      </c>
      <c r="BI313">
        <v>3.0927835099999999E-2</v>
      </c>
      <c r="BJ313">
        <v>2.0618556699999999E-2</v>
      </c>
      <c r="BK313">
        <v>4.1237113399999997E-2</v>
      </c>
      <c r="BL313">
        <v>5.1546391800000001E-2</v>
      </c>
      <c r="BM313">
        <v>0.10309278349999999</v>
      </c>
      <c r="BN313">
        <v>6.1855670100000003E-2</v>
      </c>
      <c r="BO313">
        <v>3.7604166666999999</v>
      </c>
      <c r="BP313">
        <v>3.625</v>
      </c>
      <c r="BQ313">
        <v>3.5053763441000001</v>
      </c>
      <c r="BR313">
        <v>3.5578947367999998</v>
      </c>
      <c r="BS313">
        <v>3.2765957446999998</v>
      </c>
      <c r="BT313">
        <v>3.3917525773000001</v>
      </c>
      <c r="BU313">
        <v>0.175257732</v>
      </c>
      <c r="BV313">
        <v>0.2680412371</v>
      </c>
      <c r="BW313">
        <v>0.32989690719999998</v>
      </c>
      <c r="BX313">
        <v>0.32989690719999998</v>
      </c>
      <c r="BY313">
        <v>0.3711340206</v>
      </c>
      <c r="BZ313">
        <v>0.32989690719999998</v>
      </c>
      <c r="CA313">
        <v>1.03092784E-2</v>
      </c>
      <c r="CB313">
        <v>1.03092784E-2</v>
      </c>
      <c r="CC313">
        <v>4.1237113399999997E-2</v>
      </c>
      <c r="CD313">
        <v>2.0618556699999999E-2</v>
      </c>
      <c r="CE313">
        <v>3.0927835099999999E-2</v>
      </c>
      <c r="CF313">
        <v>0</v>
      </c>
      <c r="CG313">
        <v>0.78350515460000003</v>
      </c>
      <c r="CH313">
        <v>0.68041237109999997</v>
      </c>
      <c r="CI313">
        <v>0.56701030929999996</v>
      </c>
      <c r="CJ313">
        <v>0.59793814430000003</v>
      </c>
      <c r="CK313">
        <v>0.4536082474</v>
      </c>
      <c r="CL313">
        <v>0.5567010309</v>
      </c>
      <c r="CM313">
        <v>8.2474226799999995E-2</v>
      </c>
      <c r="CN313">
        <v>1.03092784E-2</v>
      </c>
      <c r="CO313">
        <v>0</v>
      </c>
      <c r="CP313">
        <v>1.03092784E-2</v>
      </c>
      <c r="CQ313">
        <v>2.0618556699999999E-2</v>
      </c>
      <c r="CR313">
        <v>1.03092784E-2</v>
      </c>
      <c r="CS313">
        <v>0</v>
      </c>
      <c r="CT313">
        <v>2.0618556699999999E-2</v>
      </c>
      <c r="CU313">
        <v>0.25773195879999999</v>
      </c>
      <c r="CV313">
        <v>8.2474226799999995E-2</v>
      </c>
      <c r="CW313">
        <v>5.1546391800000001E-2</v>
      </c>
      <c r="CX313">
        <v>8.2474226799999995E-2</v>
      </c>
      <c r="CY313">
        <v>0.10309278349999999</v>
      </c>
      <c r="CZ313">
        <v>3.0927835099999999E-2</v>
      </c>
      <c r="DA313">
        <v>4.1237113399999997E-2</v>
      </c>
      <c r="DB313">
        <v>5.1546391800000001E-2</v>
      </c>
      <c r="DC313">
        <v>0.30927835050000002</v>
      </c>
      <c r="DD313">
        <v>0.3608247423</v>
      </c>
      <c r="DE313">
        <v>0.3608247423</v>
      </c>
      <c r="DF313">
        <v>0.30927835050000002</v>
      </c>
      <c r="DG313">
        <v>0.3711340206</v>
      </c>
      <c r="DH313">
        <v>0.4432989691</v>
      </c>
      <c r="DI313">
        <v>0.30927835050000002</v>
      </c>
      <c r="DJ313">
        <v>0.38144329900000001</v>
      </c>
      <c r="DK313">
        <v>0.27835051550000001</v>
      </c>
      <c r="DL313">
        <v>0.46391752580000001</v>
      </c>
      <c r="DM313">
        <v>0.49484536080000002</v>
      </c>
      <c r="DN313">
        <v>0.50515463920000003</v>
      </c>
      <c r="DO313">
        <v>0.42268041239999998</v>
      </c>
      <c r="DP313">
        <v>0.41237113399999997</v>
      </c>
      <c r="DQ313">
        <v>0.57731958760000002</v>
      </c>
      <c r="DR313">
        <v>0.4536082474</v>
      </c>
      <c r="DS313">
        <v>7.2164948500000006E-2</v>
      </c>
      <c r="DT313">
        <v>8.2474226799999995E-2</v>
      </c>
      <c r="DU313">
        <v>9.2783505200000005E-2</v>
      </c>
      <c r="DV313">
        <v>9.2783505200000005E-2</v>
      </c>
      <c r="DW313">
        <v>8.2474226799999995E-2</v>
      </c>
      <c r="DX313">
        <v>0.10309278349999999</v>
      </c>
      <c r="DY313">
        <v>7.2164948500000006E-2</v>
      </c>
      <c r="DZ313">
        <v>9.2783505200000005E-2</v>
      </c>
      <c r="EA313">
        <v>2.8444444444000001</v>
      </c>
      <c r="EB313">
        <v>3.3932584270000001</v>
      </c>
      <c r="EC313">
        <v>3.4886363636</v>
      </c>
      <c r="ED313">
        <v>3.4431818181999998</v>
      </c>
      <c r="EE313">
        <v>3.3033707864999999</v>
      </c>
      <c r="EF313">
        <v>3.4022988505999998</v>
      </c>
      <c r="EG313">
        <v>3.5777777778000002</v>
      </c>
      <c r="EH313">
        <v>3.3977272727000001</v>
      </c>
      <c r="EI313">
        <v>1.03092784E-2</v>
      </c>
      <c r="EJ313">
        <v>0</v>
      </c>
      <c r="EK313">
        <v>3.0927835099999999E-2</v>
      </c>
      <c r="EL313">
        <v>1.03092784E-2</v>
      </c>
      <c r="EM313">
        <v>9.2783505200000005E-2</v>
      </c>
      <c r="EN313">
        <v>5.1546391800000001E-2</v>
      </c>
      <c r="EO313">
        <v>0.12371134020000001</v>
      </c>
      <c r="EP313">
        <v>0.1443298969</v>
      </c>
      <c r="EQ313">
        <v>0.15463917529999999</v>
      </c>
      <c r="ER313">
        <v>0.31958762889999998</v>
      </c>
      <c r="ES313">
        <v>6.1855670100000003E-2</v>
      </c>
      <c r="ET313">
        <v>0</v>
      </c>
      <c r="EU313">
        <v>0</v>
      </c>
      <c r="EV313">
        <v>2.0618556699999999E-2</v>
      </c>
      <c r="EW313">
        <v>9.2783505200000005E-2</v>
      </c>
      <c r="EX313">
        <v>2.0618556699999999E-2</v>
      </c>
      <c r="EY313">
        <v>0.2268041237</v>
      </c>
      <c r="EZ313">
        <v>0.2680412371</v>
      </c>
      <c r="FA313">
        <v>0.31958762889999998</v>
      </c>
      <c r="FB313">
        <v>0.31958762889999998</v>
      </c>
      <c r="FC313">
        <v>0.31958762889999998</v>
      </c>
      <c r="FD313">
        <v>0.5567010309</v>
      </c>
      <c r="FE313">
        <v>0.48453608250000002</v>
      </c>
      <c r="FF313">
        <v>0.47422680410000001</v>
      </c>
      <c r="FG313">
        <v>0.42268041239999998</v>
      </c>
      <c r="FH313">
        <v>0.47422680410000001</v>
      </c>
      <c r="FI313">
        <v>0.12371134020000001</v>
      </c>
      <c r="FJ313">
        <v>0.12371134020000001</v>
      </c>
      <c r="FK313">
        <v>0.1134020619</v>
      </c>
      <c r="FL313">
        <v>8.2474226799999995E-2</v>
      </c>
      <c r="FM313">
        <v>8.2474226799999995E-2</v>
      </c>
      <c r="FN313">
        <v>3.0927835099999999E-2</v>
      </c>
      <c r="FO313">
        <v>3.0927835099999999E-2</v>
      </c>
      <c r="FP313">
        <v>1.03092784E-2</v>
      </c>
      <c r="FQ313">
        <v>2.0618556699999999E-2</v>
      </c>
      <c r="FR313">
        <v>1.03092784E-2</v>
      </c>
      <c r="FS313">
        <v>6.1855670100000003E-2</v>
      </c>
      <c r="FT313">
        <v>9.2783505200000005E-2</v>
      </c>
      <c r="FU313">
        <v>6.1855670100000003E-2</v>
      </c>
      <c r="FV313">
        <v>6.1855670100000003E-2</v>
      </c>
      <c r="FW313">
        <v>9.2783505200000005E-2</v>
      </c>
      <c r="FX313">
        <v>1.03092784E-2</v>
      </c>
      <c r="FY313">
        <v>4.1237113399999997E-2</v>
      </c>
      <c r="FZ313">
        <v>1.03092784E-2</v>
      </c>
      <c r="GA313">
        <v>5.1546391800000001E-2</v>
      </c>
      <c r="GB313">
        <v>3.0927835099999999E-2</v>
      </c>
      <c r="GC313">
        <v>3.0927835099999999E-2</v>
      </c>
      <c r="GD313">
        <v>0.15463917529999999</v>
      </c>
      <c r="GE313">
        <v>7.2164948500000006E-2</v>
      </c>
      <c r="GF313">
        <v>7.2164948500000006E-2</v>
      </c>
      <c r="GG313">
        <v>9.2783505200000005E-2</v>
      </c>
      <c r="GH313">
        <v>0.15463917529999999</v>
      </c>
      <c r="GI313">
        <v>0.10309278349999999</v>
      </c>
      <c r="GJ313">
        <v>3.1318681319000001</v>
      </c>
      <c r="GK313">
        <v>3.1797752808999999</v>
      </c>
      <c r="GL313">
        <v>3.2888888888999999</v>
      </c>
      <c r="GM313">
        <v>3.1136363636</v>
      </c>
      <c r="GN313">
        <v>3.0989010988999999</v>
      </c>
      <c r="GO313">
        <v>3.2333333333000001</v>
      </c>
      <c r="GP313">
        <v>0.47422680410000001</v>
      </c>
      <c r="GQ313">
        <v>0.48453608250000002</v>
      </c>
      <c r="GR313">
        <v>0.48453608250000002</v>
      </c>
      <c r="GS313">
        <v>0.46391752580000001</v>
      </c>
      <c r="GT313">
        <v>0.4432989691</v>
      </c>
      <c r="GU313">
        <v>0.41237113399999997</v>
      </c>
      <c r="GV313">
        <v>6.1855670100000003E-2</v>
      </c>
      <c r="GW313">
        <v>8.2474226799999995E-2</v>
      </c>
      <c r="GX313">
        <v>7.2164948500000006E-2</v>
      </c>
      <c r="GY313">
        <v>9.2783505200000005E-2</v>
      </c>
      <c r="GZ313">
        <v>6.1855670100000003E-2</v>
      </c>
      <c r="HA313">
        <v>7.2164948500000006E-2</v>
      </c>
      <c r="HB313">
        <v>0.29896907220000002</v>
      </c>
      <c r="HC313">
        <v>0.31958762889999998</v>
      </c>
      <c r="HD313">
        <v>0.3608247423</v>
      </c>
      <c r="HE313">
        <v>0.29896907220000002</v>
      </c>
      <c r="HF313">
        <v>0.30927835050000002</v>
      </c>
      <c r="HG313">
        <v>0.38144329900000001</v>
      </c>
      <c r="HH313" t="s">
        <v>1152</v>
      </c>
      <c r="HI313">
        <v>50</v>
      </c>
      <c r="HJ313">
        <v>97</v>
      </c>
      <c r="HK313">
        <v>171</v>
      </c>
      <c r="HL313" t="s">
        <v>272</v>
      </c>
      <c r="HM313">
        <v>345</v>
      </c>
      <c r="HN313">
        <v>0</v>
      </c>
    </row>
    <row r="314" spans="1:222" x14ac:dyDescent="0.25">
      <c r="A314">
        <v>609930</v>
      </c>
      <c r="B314" t="s">
        <v>273</v>
      </c>
      <c r="C314" t="s">
        <v>38</v>
      </c>
      <c r="D314" t="s">
        <v>55</v>
      </c>
      <c r="E314" s="151">
        <v>0.33</v>
      </c>
      <c r="F314">
        <v>47</v>
      </c>
      <c r="G314" t="s">
        <v>40</v>
      </c>
      <c r="H314">
        <v>55</v>
      </c>
      <c r="I314" t="s">
        <v>40</v>
      </c>
      <c r="J314">
        <v>58</v>
      </c>
      <c r="K314" t="s">
        <v>40</v>
      </c>
      <c r="L314">
        <v>8.66</v>
      </c>
      <c r="M314" t="s">
        <v>38</v>
      </c>
      <c r="N314">
        <v>31.157894736999999</v>
      </c>
      <c r="O314">
        <v>91</v>
      </c>
      <c r="P314">
        <v>91</v>
      </c>
      <c r="Q314">
        <v>2</v>
      </c>
      <c r="R314">
        <v>7</v>
      </c>
      <c r="S314">
        <v>0</v>
      </c>
      <c r="T314">
        <v>76</v>
      </c>
      <c r="U314">
        <v>0</v>
      </c>
      <c r="V314">
        <v>0</v>
      </c>
      <c r="W314">
        <v>2</v>
      </c>
      <c r="X314">
        <v>0</v>
      </c>
      <c r="Y314">
        <v>1.0989011E-2</v>
      </c>
      <c r="Z314">
        <v>0</v>
      </c>
      <c r="AA314">
        <v>2.1978022E-2</v>
      </c>
      <c r="AB314">
        <v>2.1978022E-2</v>
      </c>
      <c r="AC314">
        <v>8.7912087900000005E-2</v>
      </c>
      <c r="AD314">
        <v>4.3956044E-2</v>
      </c>
      <c r="AE314">
        <v>9.8901098899999998E-2</v>
      </c>
      <c r="AF314">
        <v>1.0989011E-2</v>
      </c>
      <c r="AG314">
        <v>0.1208791209</v>
      </c>
      <c r="AH314">
        <v>0.1538461538</v>
      </c>
      <c r="AI314">
        <v>0.37362637360000001</v>
      </c>
      <c r="AJ314">
        <v>0.28571428570000001</v>
      </c>
      <c r="AK314">
        <v>0.3076923077</v>
      </c>
      <c r="AL314">
        <v>0.34065934069999998</v>
      </c>
      <c r="AM314">
        <v>0.27472527470000002</v>
      </c>
      <c r="AN314">
        <v>2.1978022E-2</v>
      </c>
      <c r="AO314">
        <v>4.3956044E-2</v>
      </c>
      <c r="AP314">
        <v>1.0989011E-2</v>
      </c>
      <c r="AQ314">
        <v>2.1978022E-2</v>
      </c>
      <c r="AR314">
        <v>5.4945054899999998E-2</v>
      </c>
      <c r="AS314">
        <v>0.54945054950000005</v>
      </c>
      <c r="AT314">
        <v>0.57142857140000003</v>
      </c>
      <c r="AU314">
        <v>0.64835164840000004</v>
      </c>
      <c r="AV314">
        <v>0.49450549449999998</v>
      </c>
      <c r="AW314">
        <v>0.42857142860000003</v>
      </c>
      <c r="AX314">
        <v>3.4943820225</v>
      </c>
      <c r="AY314">
        <v>3.4942528735999998</v>
      </c>
      <c r="AZ314">
        <v>3.6</v>
      </c>
      <c r="BA314">
        <v>3.3370786517000002</v>
      </c>
      <c r="BB314">
        <v>3.1046511628000002</v>
      </c>
      <c r="BC314">
        <v>0</v>
      </c>
      <c r="BD314">
        <v>0</v>
      </c>
      <c r="BE314">
        <v>1.0989011E-2</v>
      </c>
      <c r="BF314">
        <v>1.0989011E-2</v>
      </c>
      <c r="BG314">
        <v>3.2967033E-2</v>
      </c>
      <c r="BH314">
        <v>2.1978022E-2</v>
      </c>
      <c r="BI314">
        <v>1.0989011E-2</v>
      </c>
      <c r="BJ314">
        <v>4.3956044E-2</v>
      </c>
      <c r="BK314">
        <v>6.5934065900000005E-2</v>
      </c>
      <c r="BL314">
        <v>5.4945054899999998E-2</v>
      </c>
      <c r="BM314">
        <v>0.13186813189999999</v>
      </c>
      <c r="BN314">
        <v>2.1978022E-2</v>
      </c>
      <c r="BO314">
        <v>3.8111111110999998</v>
      </c>
      <c r="BP314">
        <v>3.6818181818000002</v>
      </c>
      <c r="BQ314">
        <v>3.6</v>
      </c>
      <c r="BR314">
        <v>3.6</v>
      </c>
      <c r="BS314">
        <v>3.3483146066999998</v>
      </c>
      <c r="BT314">
        <v>3.5888888889000001</v>
      </c>
      <c r="BU314">
        <v>0.16483516479999999</v>
      </c>
      <c r="BV314">
        <v>0.21978021980000001</v>
      </c>
      <c r="BW314">
        <v>0.2307692308</v>
      </c>
      <c r="BX314">
        <v>0.2307692308</v>
      </c>
      <c r="BY314">
        <v>0.27472527470000002</v>
      </c>
      <c r="BZ314">
        <v>0.29670329670000001</v>
      </c>
      <c r="CA314">
        <v>1.0989011E-2</v>
      </c>
      <c r="CB314">
        <v>3.2967033E-2</v>
      </c>
      <c r="CC314">
        <v>1.0989011E-2</v>
      </c>
      <c r="CD314">
        <v>6.5934065900000005E-2</v>
      </c>
      <c r="CE314">
        <v>2.1978022E-2</v>
      </c>
      <c r="CF314">
        <v>1.0989011E-2</v>
      </c>
      <c r="CG314">
        <v>0.81318681319999997</v>
      </c>
      <c r="CH314">
        <v>0.70329670330000005</v>
      </c>
      <c r="CI314">
        <v>0.68131868129999995</v>
      </c>
      <c r="CJ314">
        <v>0.63736263739999999</v>
      </c>
      <c r="CK314">
        <v>0.5384615385</v>
      </c>
      <c r="CL314">
        <v>0.64835164840000004</v>
      </c>
      <c r="CM314">
        <v>0.1208791209</v>
      </c>
      <c r="CN314">
        <v>1.0989011E-2</v>
      </c>
      <c r="CO314">
        <v>0</v>
      </c>
      <c r="CP314">
        <v>1.0989011E-2</v>
      </c>
      <c r="CQ314">
        <v>2.1978022E-2</v>
      </c>
      <c r="CR314">
        <v>2.1978022E-2</v>
      </c>
      <c r="CS314">
        <v>0</v>
      </c>
      <c r="CT314">
        <v>1.0989011E-2</v>
      </c>
      <c r="CU314">
        <v>0.2417582418</v>
      </c>
      <c r="CV314">
        <v>7.6923076899999998E-2</v>
      </c>
      <c r="CW314">
        <v>7.6923076899999998E-2</v>
      </c>
      <c r="CX314">
        <v>1.0989011E-2</v>
      </c>
      <c r="CY314">
        <v>0.1098901099</v>
      </c>
      <c r="CZ314">
        <v>5.4945054899999998E-2</v>
      </c>
      <c r="DA314">
        <v>2.1978022E-2</v>
      </c>
      <c r="DB314">
        <v>4.3956044E-2</v>
      </c>
      <c r="DC314">
        <v>0.25274725269999998</v>
      </c>
      <c r="DD314">
        <v>0.32967032969999999</v>
      </c>
      <c r="DE314">
        <v>0.3846153846</v>
      </c>
      <c r="DF314">
        <v>0.41758241759999998</v>
      </c>
      <c r="DG314">
        <v>0.3846153846</v>
      </c>
      <c r="DH314">
        <v>0.42857142860000003</v>
      </c>
      <c r="DI314">
        <v>0.34065934069999998</v>
      </c>
      <c r="DJ314">
        <v>0.31868131869999999</v>
      </c>
      <c r="DK314">
        <v>0.34065934069999998</v>
      </c>
      <c r="DL314">
        <v>0.5384615385</v>
      </c>
      <c r="DM314">
        <v>0.51648351650000002</v>
      </c>
      <c r="DN314">
        <v>0.52747252749999995</v>
      </c>
      <c r="DO314">
        <v>0.4615384615</v>
      </c>
      <c r="DP314">
        <v>0.47252747249999999</v>
      </c>
      <c r="DQ314">
        <v>0.60439560439999995</v>
      </c>
      <c r="DR314">
        <v>0.59340659340000002</v>
      </c>
      <c r="DS314">
        <v>4.3956044E-2</v>
      </c>
      <c r="DT314">
        <v>4.3956044E-2</v>
      </c>
      <c r="DU314">
        <v>2.1978022E-2</v>
      </c>
      <c r="DV314">
        <v>3.2967033E-2</v>
      </c>
      <c r="DW314">
        <v>2.1978022E-2</v>
      </c>
      <c r="DX314">
        <v>2.1978022E-2</v>
      </c>
      <c r="DY314">
        <v>3.2967033E-2</v>
      </c>
      <c r="DZ314">
        <v>3.2967033E-2</v>
      </c>
      <c r="EA314">
        <v>2.8505747125999998</v>
      </c>
      <c r="EB314">
        <v>3.4597701149</v>
      </c>
      <c r="EC314">
        <v>3.4494382022000001</v>
      </c>
      <c r="ED314">
        <v>3.5113636364</v>
      </c>
      <c r="EE314">
        <v>3.3146067416</v>
      </c>
      <c r="EF314">
        <v>3.3820224719</v>
      </c>
      <c r="EG314">
        <v>3.6022727272999999</v>
      </c>
      <c r="EH314">
        <v>3.5454545455000002</v>
      </c>
      <c r="EI314">
        <v>1.0989011E-2</v>
      </c>
      <c r="EJ314">
        <v>0</v>
      </c>
      <c r="EK314">
        <v>0</v>
      </c>
      <c r="EL314">
        <v>2.1978022E-2</v>
      </c>
      <c r="EM314">
        <v>2.1978022E-2</v>
      </c>
      <c r="EN314">
        <v>5.4945054899999998E-2</v>
      </c>
      <c r="EO314">
        <v>4.3956044E-2</v>
      </c>
      <c r="EP314">
        <v>0.17582417580000001</v>
      </c>
      <c r="EQ314">
        <v>0.13186813189999999</v>
      </c>
      <c r="ER314">
        <v>0.41758241759999998</v>
      </c>
      <c r="ES314">
        <v>0.1208791209</v>
      </c>
      <c r="ET314">
        <v>0</v>
      </c>
      <c r="EU314">
        <v>1.0989011E-2</v>
      </c>
      <c r="EV314">
        <v>3.2967033E-2</v>
      </c>
      <c r="EW314">
        <v>9.8901098899999998E-2</v>
      </c>
      <c r="EX314">
        <v>0</v>
      </c>
      <c r="EY314">
        <v>0.31868131869999999</v>
      </c>
      <c r="EZ314">
        <v>0.32967032969999999</v>
      </c>
      <c r="FA314">
        <v>0.34065934069999998</v>
      </c>
      <c r="FB314">
        <v>0.36263736260000001</v>
      </c>
      <c r="FC314">
        <v>0.40659340659999998</v>
      </c>
      <c r="FD314">
        <v>0.60439560439999995</v>
      </c>
      <c r="FE314">
        <v>0.52747252749999995</v>
      </c>
      <c r="FF314">
        <v>0.49450549449999998</v>
      </c>
      <c r="FG314">
        <v>0.40659340659999998</v>
      </c>
      <c r="FH314">
        <v>0.54945054950000005</v>
      </c>
      <c r="FI314">
        <v>3.2967033E-2</v>
      </c>
      <c r="FJ314">
        <v>9.8901098899999998E-2</v>
      </c>
      <c r="FK314">
        <v>9.8901098899999998E-2</v>
      </c>
      <c r="FL314">
        <v>7.6923076899999998E-2</v>
      </c>
      <c r="FM314">
        <v>1.0989011E-2</v>
      </c>
      <c r="FN314">
        <v>2.1978022E-2</v>
      </c>
      <c r="FO314">
        <v>1.0989011E-2</v>
      </c>
      <c r="FP314">
        <v>0</v>
      </c>
      <c r="FQ314">
        <v>0</v>
      </c>
      <c r="FR314">
        <v>0</v>
      </c>
      <c r="FS314">
        <v>2.1978022E-2</v>
      </c>
      <c r="FT314">
        <v>2.1978022E-2</v>
      </c>
      <c r="FU314">
        <v>3.2967033E-2</v>
      </c>
      <c r="FV314">
        <v>5.4945054899999998E-2</v>
      </c>
      <c r="FW314">
        <v>3.2967033E-2</v>
      </c>
      <c r="FX314">
        <v>2.1978022E-2</v>
      </c>
      <c r="FY314">
        <v>1.0989011E-2</v>
      </c>
      <c r="FZ314">
        <v>1.0989011E-2</v>
      </c>
      <c r="GA314">
        <v>2.1978022E-2</v>
      </c>
      <c r="GB314">
        <v>1.0989011E-2</v>
      </c>
      <c r="GC314">
        <v>1.0989011E-2</v>
      </c>
      <c r="GD314">
        <v>0.1208791209</v>
      </c>
      <c r="GE314">
        <v>0.1098901099</v>
      </c>
      <c r="GF314">
        <v>6.5934065900000005E-2</v>
      </c>
      <c r="GG314">
        <v>5.4945054899999998E-2</v>
      </c>
      <c r="GH314">
        <v>7.6923076899999998E-2</v>
      </c>
      <c r="GI314">
        <v>8.7912087900000005E-2</v>
      </c>
      <c r="GJ314">
        <v>3.1797752808999999</v>
      </c>
      <c r="GK314">
        <v>3.2528735632000001</v>
      </c>
      <c r="GL314">
        <v>3.3033707864999999</v>
      </c>
      <c r="GM314">
        <v>3.2988505746999999</v>
      </c>
      <c r="GN314">
        <v>3.3604651162999999</v>
      </c>
      <c r="GO314">
        <v>3.3258426966000001</v>
      </c>
      <c r="GP314">
        <v>0.49450549449999998</v>
      </c>
      <c r="GQ314">
        <v>0.4615384615</v>
      </c>
      <c r="GR314">
        <v>0.51648351650000002</v>
      </c>
      <c r="GS314">
        <v>0.49450549449999998</v>
      </c>
      <c r="GT314">
        <v>0.41758241759999998</v>
      </c>
      <c r="GU314">
        <v>0.4505494505</v>
      </c>
      <c r="GV314">
        <v>2.1978022E-2</v>
      </c>
      <c r="GW314">
        <v>4.3956044E-2</v>
      </c>
      <c r="GX314">
        <v>2.1978022E-2</v>
      </c>
      <c r="GY314">
        <v>4.3956044E-2</v>
      </c>
      <c r="GZ314">
        <v>5.4945054899999998E-2</v>
      </c>
      <c r="HA314">
        <v>2.1978022E-2</v>
      </c>
      <c r="HB314">
        <v>0.34065934069999998</v>
      </c>
      <c r="HC314">
        <v>0.37362637360000001</v>
      </c>
      <c r="HD314">
        <v>0.3846153846</v>
      </c>
      <c r="HE314">
        <v>0.3846153846</v>
      </c>
      <c r="HF314">
        <v>0.43956043960000002</v>
      </c>
      <c r="HG314">
        <v>0.42857142860000003</v>
      </c>
      <c r="HH314" t="s">
        <v>1153</v>
      </c>
      <c r="HI314">
        <v>33</v>
      </c>
      <c r="HJ314">
        <v>91</v>
      </c>
      <c r="HK314">
        <v>148</v>
      </c>
      <c r="HL314" t="s">
        <v>273</v>
      </c>
      <c r="HM314">
        <v>475</v>
      </c>
      <c r="HN314">
        <v>4</v>
      </c>
    </row>
    <row r="315" spans="1:222" x14ac:dyDescent="0.25">
      <c r="A315">
        <v>609933</v>
      </c>
      <c r="B315" t="s">
        <v>275</v>
      </c>
      <c r="D315" t="s">
        <v>60</v>
      </c>
      <c r="E315" t="s">
        <v>45</v>
      </c>
      <c r="M315" t="s">
        <v>38</v>
      </c>
      <c r="FD315"/>
      <c r="HH315" t="s">
        <v>1154</v>
      </c>
      <c r="HL315" t="s">
        <v>275</v>
      </c>
      <c r="HM315">
        <v>325</v>
      </c>
    </row>
    <row r="316" spans="1:222" x14ac:dyDescent="0.25">
      <c r="A316">
        <v>609935</v>
      </c>
      <c r="B316" t="s">
        <v>277</v>
      </c>
      <c r="C316" t="s">
        <v>38</v>
      </c>
      <c r="D316" t="s">
        <v>58</v>
      </c>
      <c r="E316" s="151">
        <v>0.44</v>
      </c>
      <c r="F316">
        <v>51</v>
      </c>
      <c r="G316" t="s">
        <v>40</v>
      </c>
      <c r="H316">
        <v>58</v>
      </c>
      <c r="I316" t="s">
        <v>40</v>
      </c>
      <c r="J316">
        <v>39</v>
      </c>
      <c r="K316" t="s">
        <v>49</v>
      </c>
      <c r="L316">
        <v>8.61</v>
      </c>
      <c r="M316" t="s">
        <v>38</v>
      </c>
      <c r="N316">
        <v>43.592964823999999</v>
      </c>
      <c r="O316">
        <v>186</v>
      </c>
      <c r="P316">
        <v>186</v>
      </c>
      <c r="Q316">
        <v>5</v>
      </c>
      <c r="R316">
        <v>6</v>
      </c>
      <c r="S316">
        <v>0</v>
      </c>
      <c r="T316">
        <v>164</v>
      </c>
      <c r="U316">
        <v>0</v>
      </c>
      <c r="V316">
        <v>0</v>
      </c>
      <c r="W316">
        <v>5</v>
      </c>
      <c r="X316">
        <v>1</v>
      </c>
      <c r="Y316">
        <v>5.3763441000000004E-3</v>
      </c>
      <c r="Z316">
        <v>1.6129032299999999E-2</v>
      </c>
      <c r="AA316">
        <v>5.3763441000000004E-3</v>
      </c>
      <c r="AB316">
        <v>5.3763441000000004E-3</v>
      </c>
      <c r="AC316">
        <v>5.9139784899999999E-2</v>
      </c>
      <c r="AD316">
        <v>3.2258064500000003E-2</v>
      </c>
      <c r="AE316">
        <v>3.7634408600000002E-2</v>
      </c>
      <c r="AF316">
        <v>5.9139784899999999E-2</v>
      </c>
      <c r="AG316">
        <v>9.1397849500000003E-2</v>
      </c>
      <c r="AH316">
        <v>0.16129032260000001</v>
      </c>
      <c r="AI316">
        <v>0.31182795699999999</v>
      </c>
      <c r="AJ316">
        <v>0.4247311828</v>
      </c>
      <c r="AK316">
        <v>0.24731182800000001</v>
      </c>
      <c r="AL316">
        <v>0.40322580650000001</v>
      </c>
      <c r="AM316">
        <v>0.30107526880000002</v>
      </c>
      <c r="AN316">
        <v>1.6129032299999999E-2</v>
      </c>
      <c r="AO316">
        <v>4.3010752700000002E-2</v>
      </c>
      <c r="AP316">
        <v>3.2258064500000003E-2</v>
      </c>
      <c r="AQ316">
        <v>2.15053763E-2</v>
      </c>
      <c r="AR316">
        <v>2.15053763E-2</v>
      </c>
      <c r="AS316">
        <v>0.63440860219999995</v>
      </c>
      <c r="AT316">
        <v>0.47849462370000001</v>
      </c>
      <c r="AU316">
        <v>0.65591397849999999</v>
      </c>
      <c r="AV316">
        <v>0.47849462370000001</v>
      </c>
      <c r="AW316">
        <v>0.45698924730000001</v>
      </c>
      <c r="AX316">
        <v>3.6010928961999999</v>
      </c>
      <c r="AY316">
        <v>3.4269662920999999</v>
      </c>
      <c r="AZ316">
        <v>3.6055555556000001</v>
      </c>
      <c r="BA316">
        <v>3.3846153846</v>
      </c>
      <c r="BB316">
        <v>3.1813186813000001</v>
      </c>
      <c r="BC316">
        <v>1.0752688200000001E-2</v>
      </c>
      <c r="BD316">
        <v>1.0752688200000001E-2</v>
      </c>
      <c r="BE316">
        <v>5.3763441000000004E-3</v>
      </c>
      <c r="BF316">
        <v>2.15053763E-2</v>
      </c>
      <c r="BG316">
        <v>6.4516129000000005E-2</v>
      </c>
      <c r="BH316">
        <v>2.68817204E-2</v>
      </c>
      <c r="BI316">
        <v>5.3763441000000004E-3</v>
      </c>
      <c r="BJ316">
        <v>1.6129032299999999E-2</v>
      </c>
      <c r="BK316">
        <v>1.0752688200000001E-2</v>
      </c>
      <c r="BL316">
        <v>5.9139784899999999E-2</v>
      </c>
      <c r="BM316">
        <v>8.6021505400000003E-2</v>
      </c>
      <c r="BN316">
        <v>5.9139784899999999E-2</v>
      </c>
      <c r="BO316">
        <v>3.8260869565000002</v>
      </c>
      <c r="BP316">
        <v>3.7322404372000002</v>
      </c>
      <c r="BQ316">
        <v>3.7045454544999998</v>
      </c>
      <c r="BR316">
        <v>3.5363128492000002</v>
      </c>
      <c r="BS316">
        <v>3.3551912568</v>
      </c>
      <c r="BT316">
        <v>3.5573770491999999</v>
      </c>
      <c r="BU316">
        <v>0.12903225809999999</v>
      </c>
      <c r="BV316">
        <v>0.19892473120000001</v>
      </c>
      <c r="BW316">
        <v>0.2419354839</v>
      </c>
      <c r="BX316">
        <v>0.26344086020000002</v>
      </c>
      <c r="BY316">
        <v>0.2688172043</v>
      </c>
      <c r="BZ316">
        <v>0.23655913980000001</v>
      </c>
      <c r="CA316">
        <v>1.0752688200000001E-2</v>
      </c>
      <c r="CB316">
        <v>1.6129032299999999E-2</v>
      </c>
      <c r="CC316">
        <v>5.3763440900000001E-2</v>
      </c>
      <c r="CD316">
        <v>3.7634408600000002E-2</v>
      </c>
      <c r="CE316">
        <v>1.6129032299999999E-2</v>
      </c>
      <c r="CF316">
        <v>1.6129032299999999E-2</v>
      </c>
      <c r="CG316">
        <v>0.84408602150000001</v>
      </c>
      <c r="CH316">
        <v>0.75806451610000003</v>
      </c>
      <c r="CI316">
        <v>0.68817204300000001</v>
      </c>
      <c r="CJ316">
        <v>0.61827956989999999</v>
      </c>
      <c r="CK316">
        <v>0.56451612900000003</v>
      </c>
      <c r="CL316">
        <v>0.66129032259999998</v>
      </c>
      <c r="CM316">
        <v>7.5268817200000004E-2</v>
      </c>
      <c r="CN316">
        <v>5.3763441000000004E-3</v>
      </c>
      <c r="CO316">
        <v>5.3763441000000004E-3</v>
      </c>
      <c r="CP316">
        <v>0</v>
      </c>
      <c r="CQ316">
        <v>1.6129032299999999E-2</v>
      </c>
      <c r="CR316">
        <v>1.6129032299999999E-2</v>
      </c>
      <c r="CS316">
        <v>5.3763441000000004E-3</v>
      </c>
      <c r="CT316">
        <v>3.2258064500000003E-2</v>
      </c>
      <c r="CU316">
        <v>0.18817204300000001</v>
      </c>
      <c r="CV316">
        <v>6.9892473100000005E-2</v>
      </c>
      <c r="CW316">
        <v>3.7634408600000002E-2</v>
      </c>
      <c r="CX316">
        <v>3.7634408600000002E-2</v>
      </c>
      <c r="CY316">
        <v>6.9892473100000005E-2</v>
      </c>
      <c r="CZ316">
        <v>6.9892473100000005E-2</v>
      </c>
      <c r="DA316">
        <v>4.3010752700000002E-2</v>
      </c>
      <c r="DB316">
        <v>4.3010752700000002E-2</v>
      </c>
      <c r="DC316">
        <v>0.38709677419999999</v>
      </c>
      <c r="DD316">
        <v>0.43010752689999998</v>
      </c>
      <c r="DE316">
        <v>0.40322580650000001</v>
      </c>
      <c r="DF316">
        <v>0.35483870969999998</v>
      </c>
      <c r="DG316">
        <v>0.40860215049999998</v>
      </c>
      <c r="DH316">
        <v>0.41397849460000002</v>
      </c>
      <c r="DI316">
        <v>0.36021505380000002</v>
      </c>
      <c r="DJ316">
        <v>0.33870967740000002</v>
      </c>
      <c r="DK316">
        <v>0.29032258059999999</v>
      </c>
      <c r="DL316">
        <v>0.44086021510000001</v>
      </c>
      <c r="DM316">
        <v>0.49462365590000001</v>
      </c>
      <c r="DN316">
        <v>0.5376344086</v>
      </c>
      <c r="DO316">
        <v>0.4247311828</v>
      </c>
      <c r="DP316">
        <v>0.43548387100000002</v>
      </c>
      <c r="DQ316">
        <v>0.51075268819999997</v>
      </c>
      <c r="DR316">
        <v>0.52150537630000005</v>
      </c>
      <c r="DS316">
        <v>5.9139784899999999E-2</v>
      </c>
      <c r="DT316">
        <v>5.3763440900000001E-2</v>
      </c>
      <c r="DU316">
        <v>5.9139784899999999E-2</v>
      </c>
      <c r="DV316">
        <v>6.9892473100000005E-2</v>
      </c>
      <c r="DW316">
        <v>8.0645161300000004E-2</v>
      </c>
      <c r="DX316">
        <v>6.4516129000000005E-2</v>
      </c>
      <c r="DY316">
        <v>8.0645161300000004E-2</v>
      </c>
      <c r="DZ316">
        <v>6.4516129000000005E-2</v>
      </c>
      <c r="EA316">
        <v>2.9485714286000002</v>
      </c>
      <c r="EB316">
        <v>3.3806818181999998</v>
      </c>
      <c r="EC316">
        <v>3.4742857143000001</v>
      </c>
      <c r="ED316">
        <v>3.5375722543000001</v>
      </c>
      <c r="EE316">
        <v>3.3508771930000001</v>
      </c>
      <c r="EF316">
        <v>3.3563218391</v>
      </c>
      <c r="EG316">
        <v>3.4970760234</v>
      </c>
      <c r="EH316">
        <v>3.4425287355999998</v>
      </c>
      <c r="EI316">
        <v>5.3763441000000004E-3</v>
      </c>
      <c r="EJ316">
        <v>5.3763441000000004E-3</v>
      </c>
      <c r="EK316">
        <v>0</v>
      </c>
      <c r="EL316">
        <v>1.0752688200000001E-2</v>
      </c>
      <c r="EM316">
        <v>5.3763440900000001E-2</v>
      </c>
      <c r="EN316">
        <v>2.15053763E-2</v>
      </c>
      <c r="EO316">
        <v>7.5268817200000004E-2</v>
      </c>
      <c r="EP316">
        <v>0.17741935480000001</v>
      </c>
      <c r="EQ316">
        <v>0.12903225809999999</v>
      </c>
      <c r="ER316">
        <v>0.39784946240000002</v>
      </c>
      <c r="ES316">
        <v>0.12365591400000001</v>
      </c>
      <c r="ET316">
        <v>1.6129032299999999E-2</v>
      </c>
      <c r="EU316">
        <v>3.7634408600000002E-2</v>
      </c>
      <c r="EV316">
        <v>3.2258064500000003E-2</v>
      </c>
      <c r="EW316">
        <v>0.12365591400000001</v>
      </c>
      <c r="EX316">
        <v>7.5268817200000004E-2</v>
      </c>
      <c r="EY316">
        <v>0.35483870969999998</v>
      </c>
      <c r="EZ316">
        <v>0.3655913978</v>
      </c>
      <c r="FA316">
        <v>0.43010752689999998</v>
      </c>
      <c r="FB316">
        <v>0.44623655909999999</v>
      </c>
      <c r="FC316">
        <v>0.39784946240000002</v>
      </c>
      <c r="FD316">
        <v>0.54301075269999999</v>
      </c>
      <c r="FE316">
        <v>0.43010752689999998</v>
      </c>
      <c r="FF316">
        <v>0.38709677419999999</v>
      </c>
      <c r="FG316">
        <v>0.27956989249999997</v>
      </c>
      <c r="FH316">
        <v>0.40860215049999998</v>
      </c>
      <c r="FI316">
        <v>2.68817204E-2</v>
      </c>
      <c r="FJ316">
        <v>7.5268817200000004E-2</v>
      </c>
      <c r="FK316">
        <v>4.3010752700000002E-2</v>
      </c>
      <c r="FL316">
        <v>4.8387096800000001E-2</v>
      </c>
      <c r="FM316">
        <v>3.2258064500000003E-2</v>
      </c>
      <c r="FN316">
        <v>1.0752688200000001E-2</v>
      </c>
      <c r="FO316">
        <v>1.6129032299999999E-2</v>
      </c>
      <c r="FP316">
        <v>2.15053763E-2</v>
      </c>
      <c r="FQ316">
        <v>1.0752688200000001E-2</v>
      </c>
      <c r="FR316">
        <v>1.0752688200000001E-2</v>
      </c>
      <c r="FS316">
        <v>4.8387096800000001E-2</v>
      </c>
      <c r="FT316">
        <v>7.5268817200000004E-2</v>
      </c>
      <c r="FU316">
        <v>8.6021505400000003E-2</v>
      </c>
      <c r="FV316">
        <v>9.1397849500000003E-2</v>
      </c>
      <c r="FW316">
        <v>7.5268817200000004E-2</v>
      </c>
      <c r="FX316">
        <v>2.15053763E-2</v>
      </c>
      <c r="FY316">
        <v>5.3763441000000004E-3</v>
      </c>
      <c r="FZ316">
        <v>5.3763441000000004E-3</v>
      </c>
      <c r="GA316">
        <v>5.3763441000000004E-3</v>
      </c>
      <c r="GB316">
        <v>5.3763441000000004E-3</v>
      </c>
      <c r="GC316">
        <v>1.0752688200000001E-2</v>
      </c>
      <c r="GD316">
        <v>0.1344086022</v>
      </c>
      <c r="GE316">
        <v>8.0645161300000004E-2</v>
      </c>
      <c r="GF316">
        <v>5.9139784899999999E-2</v>
      </c>
      <c r="GG316">
        <v>9.1397849500000003E-2</v>
      </c>
      <c r="GH316">
        <v>8.6021505400000003E-2</v>
      </c>
      <c r="GI316">
        <v>4.3010752700000002E-2</v>
      </c>
      <c r="GJ316">
        <v>3.0760233918000002</v>
      </c>
      <c r="GK316">
        <v>3.3113772455000001</v>
      </c>
      <c r="GL316">
        <v>3.3173652695000002</v>
      </c>
      <c r="GM316">
        <v>3.2559523810000002</v>
      </c>
      <c r="GN316">
        <v>3.2606060605999998</v>
      </c>
      <c r="GO316">
        <v>3.3333333333000001</v>
      </c>
      <c r="GP316">
        <v>0.51612903229999996</v>
      </c>
      <c r="GQ316">
        <v>0.44086021510000001</v>
      </c>
      <c r="GR316">
        <v>0.47849462370000001</v>
      </c>
      <c r="GS316">
        <v>0.47311827960000002</v>
      </c>
      <c r="GT316">
        <v>0.46774193549999998</v>
      </c>
      <c r="GU316">
        <v>0.48387096769999999</v>
      </c>
      <c r="GV316">
        <v>8.0645161300000004E-2</v>
      </c>
      <c r="GW316">
        <v>0.10215053759999999</v>
      </c>
      <c r="GX316">
        <v>0.10215053759999999</v>
      </c>
      <c r="GY316">
        <v>9.6774193499999994E-2</v>
      </c>
      <c r="GZ316">
        <v>0.11290322580000001</v>
      </c>
      <c r="HA316">
        <v>9.6774193499999994E-2</v>
      </c>
      <c r="HB316">
        <v>0.24731182800000001</v>
      </c>
      <c r="HC316">
        <v>0.37096774189999998</v>
      </c>
      <c r="HD316">
        <v>0.35483870969999998</v>
      </c>
      <c r="HE316">
        <v>0.33333333329999998</v>
      </c>
      <c r="HF316">
        <v>0.32795698919999999</v>
      </c>
      <c r="HG316">
        <v>0.3655913978</v>
      </c>
      <c r="HH316" t="s">
        <v>1155</v>
      </c>
      <c r="HI316">
        <v>44</v>
      </c>
      <c r="HJ316">
        <v>186</v>
      </c>
      <c r="HK316">
        <v>347</v>
      </c>
      <c r="HL316" t="s">
        <v>277</v>
      </c>
      <c r="HM316">
        <v>796</v>
      </c>
      <c r="HN316">
        <v>5</v>
      </c>
    </row>
    <row r="317" spans="1:222" x14ac:dyDescent="0.25">
      <c r="A317">
        <v>609937</v>
      </c>
      <c r="B317" t="s">
        <v>279</v>
      </c>
      <c r="C317" t="s">
        <v>38</v>
      </c>
      <c r="D317" t="s">
        <v>53</v>
      </c>
      <c r="E317" s="151">
        <v>0.42</v>
      </c>
      <c r="F317">
        <v>69</v>
      </c>
      <c r="G317" t="s">
        <v>39</v>
      </c>
      <c r="H317">
        <v>41</v>
      </c>
      <c r="I317" t="s">
        <v>40</v>
      </c>
      <c r="J317">
        <v>61</v>
      </c>
      <c r="K317" t="s">
        <v>39</v>
      </c>
      <c r="L317">
        <v>9.4</v>
      </c>
      <c r="M317" t="s">
        <v>38</v>
      </c>
      <c r="N317">
        <v>27.142857143000001</v>
      </c>
      <c r="O317">
        <v>148</v>
      </c>
      <c r="P317">
        <v>148</v>
      </c>
      <c r="Q317">
        <v>76</v>
      </c>
      <c r="R317">
        <v>1</v>
      </c>
      <c r="S317">
        <v>18</v>
      </c>
      <c r="T317">
        <v>41</v>
      </c>
      <c r="U317">
        <v>0</v>
      </c>
      <c r="V317">
        <v>0</v>
      </c>
      <c r="W317">
        <v>5</v>
      </c>
      <c r="X317">
        <v>2</v>
      </c>
      <c r="Y317">
        <v>0</v>
      </c>
      <c r="Z317">
        <v>0</v>
      </c>
      <c r="AA317">
        <v>0</v>
      </c>
      <c r="AB317">
        <v>1.3513513499999999E-2</v>
      </c>
      <c r="AC317">
        <v>1.3513513499999999E-2</v>
      </c>
      <c r="AD317">
        <v>1.3513513499999999E-2</v>
      </c>
      <c r="AE317">
        <v>2.02702703E-2</v>
      </c>
      <c r="AF317">
        <v>6.7567568000000003E-3</v>
      </c>
      <c r="AG317">
        <v>8.7837837799999999E-2</v>
      </c>
      <c r="AH317">
        <v>0.1351351351</v>
      </c>
      <c r="AI317">
        <v>0.14189189190000001</v>
      </c>
      <c r="AJ317">
        <v>0.1891891892</v>
      </c>
      <c r="AK317">
        <v>0.2094594595</v>
      </c>
      <c r="AL317">
        <v>0.30405405410000003</v>
      </c>
      <c r="AM317">
        <v>0.24324324319999999</v>
      </c>
      <c r="AN317">
        <v>0</v>
      </c>
      <c r="AO317">
        <v>6.7567568000000003E-3</v>
      </c>
      <c r="AP317">
        <v>0</v>
      </c>
      <c r="AQ317">
        <v>6.7567568000000003E-3</v>
      </c>
      <c r="AR317">
        <v>0</v>
      </c>
      <c r="AS317">
        <v>0.84459459459999997</v>
      </c>
      <c r="AT317">
        <v>0.78378378380000002</v>
      </c>
      <c r="AU317">
        <v>0.78378378380000002</v>
      </c>
      <c r="AV317">
        <v>0.58783783779999998</v>
      </c>
      <c r="AW317">
        <v>0.60810810810000004</v>
      </c>
      <c r="AX317">
        <v>3.8310810810999998</v>
      </c>
      <c r="AY317">
        <v>3.768707483</v>
      </c>
      <c r="AZ317">
        <v>3.7770270269999999</v>
      </c>
      <c r="BA317">
        <v>3.4761904762000002</v>
      </c>
      <c r="BB317">
        <v>3.4459459459000001</v>
      </c>
      <c r="BC317">
        <v>0</v>
      </c>
      <c r="BD317">
        <v>0</v>
      </c>
      <c r="BE317">
        <v>0</v>
      </c>
      <c r="BF317">
        <v>2.02702703E-2</v>
      </c>
      <c r="BG317">
        <v>3.3783783800000002E-2</v>
      </c>
      <c r="BH317">
        <v>6.7567568000000003E-3</v>
      </c>
      <c r="BI317">
        <v>1.3513513499999999E-2</v>
      </c>
      <c r="BJ317">
        <v>2.02702703E-2</v>
      </c>
      <c r="BK317">
        <v>4.05405405E-2</v>
      </c>
      <c r="BL317">
        <v>5.4054054099999999E-2</v>
      </c>
      <c r="BM317">
        <v>0.1013513514</v>
      </c>
      <c r="BN317">
        <v>8.1081081099999994E-2</v>
      </c>
      <c r="BO317">
        <v>3.8513513514</v>
      </c>
      <c r="BP317">
        <v>3.8108108108000001</v>
      </c>
      <c r="BQ317">
        <v>3.7006802721000001</v>
      </c>
      <c r="BR317">
        <v>3.5616438356</v>
      </c>
      <c r="BS317">
        <v>3.4452054794999998</v>
      </c>
      <c r="BT317">
        <v>3.6054421769</v>
      </c>
      <c r="BU317">
        <v>0.12162162159999999</v>
      </c>
      <c r="BV317">
        <v>0.14864864859999999</v>
      </c>
      <c r="BW317">
        <v>0.21621621620000001</v>
      </c>
      <c r="BX317">
        <v>0.26351351350000002</v>
      </c>
      <c r="BY317">
        <v>0.24324324319999999</v>
      </c>
      <c r="BZ317">
        <v>0.2094594595</v>
      </c>
      <c r="CA317">
        <v>0</v>
      </c>
      <c r="CB317">
        <v>0</v>
      </c>
      <c r="CC317">
        <v>6.7567568000000003E-3</v>
      </c>
      <c r="CD317">
        <v>1.3513513499999999E-2</v>
      </c>
      <c r="CE317">
        <v>1.3513513499999999E-2</v>
      </c>
      <c r="CF317">
        <v>6.7567568000000003E-3</v>
      </c>
      <c r="CG317">
        <v>0.86486486490000003</v>
      </c>
      <c r="CH317">
        <v>0.83108108110000001</v>
      </c>
      <c r="CI317">
        <v>0.73648648650000004</v>
      </c>
      <c r="CJ317">
        <v>0.64864864860000004</v>
      </c>
      <c r="CK317">
        <v>0.60810810810000004</v>
      </c>
      <c r="CL317">
        <v>0.69594594590000003</v>
      </c>
      <c r="CM317">
        <v>2.7027026999999999E-2</v>
      </c>
      <c r="CN317">
        <v>0</v>
      </c>
      <c r="CO317">
        <v>0</v>
      </c>
      <c r="CP317">
        <v>0</v>
      </c>
      <c r="CQ317">
        <v>0</v>
      </c>
      <c r="CR317">
        <v>1.3513513499999999E-2</v>
      </c>
      <c r="CS317">
        <v>0</v>
      </c>
      <c r="CT317">
        <v>2.02702703E-2</v>
      </c>
      <c r="CU317">
        <v>0.14864864859999999</v>
      </c>
      <c r="CV317">
        <v>2.02702703E-2</v>
      </c>
      <c r="CW317">
        <v>2.02702703E-2</v>
      </c>
      <c r="CX317">
        <v>1.3513513499999999E-2</v>
      </c>
      <c r="CY317">
        <v>4.7297297299999999E-2</v>
      </c>
      <c r="CZ317">
        <v>4.05405405E-2</v>
      </c>
      <c r="DA317">
        <v>2.02702703E-2</v>
      </c>
      <c r="DB317">
        <v>2.02702703E-2</v>
      </c>
      <c r="DC317">
        <v>0.39864864859999999</v>
      </c>
      <c r="DD317">
        <v>0.26351351350000002</v>
      </c>
      <c r="DE317">
        <v>0.2702702703</v>
      </c>
      <c r="DF317">
        <v>0.26351351350000002</v>
      </c>
      <c r="DG317">
        <v>0.31756756759999999</v>
      </c>
      <c r="DH317">
        <v>0.3108108108</v>
      </c>
      <c r="DI317">
        <v>0.1959459459</v>
      </c>
      <c r="DJ317">
        <v>0.20270270269999999</v>
      </c>
      <c r="DK317">
        <v>0.39864864859999999</v>
      </c>
      <c r="DL317">
        <v>0.68918918920000005</v>
      </c>
      <c r="DM317">
        <v>0.66891891889999999</v>
      </c>
      <c r="DN317">
        <v>0.68243243239999996</v>
      </c>
      <c r="DO317">
        <v>0.60810810810000004</v>
      </c>
      <c r="DP317">
        <v>0.60135135139999996</v>
      </c>
      <c r="DQ317">
        <v>0.75</v>
      </c>
      <c r="DR317">
        <v>0.72972972970000005</v>
      </c>
      <c r="DS317">
        <v>2.7027026999999999E-2</v>
      </c>
      <c r="DT317">
        <v>2.7027026999999999E-2</v>
      </c>
      <c r="DU317">
        <v>4.05405405E-2</v>
      </c>
      <c r="DV317">
        <v>4.05405405E-2</v>
      </c>
      <c r="DW317">
        <v>2.7027026999999999E-2</v>
      </c>
      <c r="DX317">
        <v>3.3783783800000002E-2</v>
      </c>
      <c r="DY317">
        <v>3.3783783800000002E-2</v>
      </c>
      <c r="DZ317">
        <v>2.7027026999999999E-2</v>
      </c>
      <c r="EA317">
        <v>3.2013888889</v>
      </c>
      <c r="EB317">
        <v>3.6875</v>
      </c>
      <c r="EC317">
        <v>3.676056338</v>
      </c>
      <c r="ED317">
        <v>3.6971830986000001</v>
      </c>
      <c r="EE317">
        <v>3.5763888889</v>
      </c>
      <c r="EF317">
        <v>3.5524475523999999</v>
      </c>
      <c r="EG317">
        <v>3.7552447552000001</v>
      </c>
      <c r="EH317">
        <v>3.6875</v>
      </c>
      <c r="EI317">
        <v>0</v>
      </c>
      <c r="EJ317">
        <v>0</v>
      </c>
      <c r="EK317">
        <v>0</v>
      </c>
      <c r="EL317">
        <v>6.7567568000000003E-3</v>
      </c>
      <c r="EM317">
        <v>1.3513513499999999E-2</v>
      </c>
      <c r="EN317">
        <v>0</v>
      </c>
      <c r="EO317">
        <v>3.3783783800000002E-2</v>
      </c>
      <c r="EP317">
        <v>0.1013513514</v>
      </c>
      <c r="EQ317">
        <v>0.17567567570000001</v>
      </c>
      <c r="ER317">
        <v>0.64189189189999996</v>
      </c>
      <c r="ES317">
        <v>2.7027026999999999E-2</v>
      </c>
      <c r="ET317">
        <v>0</v>
      </c>
      <c r="EU317">
        <v>6.7567568000000003E-3</v>
      </c>
      <c r="EV317">
        <v>2.7027026999999999E-2</v>
      </c>
      <c r="EW317">
        <v>4.7297297299999999E-2</v>
      </c>
      <c r="EX317">
        <v>6.7567568000000003E-3</v>
      </c>
      <c r="EY317">
        <v>0.17567567570000001</v>
      </c>
      <c r="EZ317">
        <v>0.2297297297</v>
      </c>
      <c r="FA317">
        <v>0.26351351350000002</v>
      </c>
      <c r="FB317">
        <v>0.34459459460000003</v>
      </c>
      <c r="FC317">
        <v>0.1891891892</v>
      </c>
      <c r="FD317">
        <v>0.75</v>
      </c>
      <c r="FE317">
        <v>0.68918918920000005</v>
      </c>
      <c r="FF317">
        <v>0.64189189189999996</v>
      </c>
      <c r="FG317">
        <v>0.4391891892</v>
      </c>
      <c r="FH317">
        <v>0.75675675679999999</v>
      </c>
      <c r="FI317">
        <v>4.7297297299999999E-2</v>
      </c>
      <c r="FJ317">
        <v>4.7297297299999999E-2</v>
      </c>
      <c r="FK317">
        <v>3.3783783800000002E-2</v>
      </c>
      <c r="FL317">
        <v>0.1081081081</v>
      </c>
      <c r="FM317">
        <v>1.3513513499999999E-2</v>
      </c>
      <c r="FN317">
        <v>6.7567568000000003E-3</v>
      </c>
      <c r="FO317">
        <v>6.7567568000000003E-3</v>
      </c>
      <c r="FP317">
        <v>6.7567568000000003E-3</v>
      </c>
      <c r="FQ317">
        <v>3.3783783800000002E-2</v>
      </c>
      <c r="FR317">
        <v>6.7567568000000003E-3</v>
      </c>
      <c r="FS317">
        <v>2.02702703E-2</v>
      </c>
      <c r="FT317">
        <v>2.02702703E-2</v>
      </c>
      <c r="FU317">
        <v>2.7027026999999999E-2</v>
      </c>
      <c r="FV317">
        <v>2.7027026999999999E-2</v>
      </c>
      <c r="FW317">
        <v>2.7027026999999999E-2</v>
      </c>
      <c r="FX317">
        <v>3.3783783800000002E-2</v>
      </c>
      <c r="FY317">
        <v>2.02702703E-2</v>
      </c>
      <c r="FZ317">
        <v>1.3513513499999999E-2</v>
      </c>
      <c r="GA317">
        <v>2.7027026999999999E-2</v>
      </c>
      <c r="GB317">
        <v>1.3513513499999999E-2</v>
      </c>
      <c r="GC317">
        <v>2.02702703E-2</v>
      </c>
      <c r="GD317">
        <v>0.12837837839999999</v>
      </c>
      <c r="GE317">
        <v>0.12162162159999999</v>
      </c>
      <c r="GF317">
        <v>3.3783783800000002E-2</v>
      </c>
      <c r="GG317">
        <v>0.1148648649</v>
      </c>
      <c r="GH317">
        <v>0.12162162159999999</v>
      </c>
      <c r="GI317">
        <v>4.05405405E-2</v>
      </c>
      <c r="GJ317">
        <v>3.1830985914999999</v>
      </c>
      <c r="GK317">
        <v>3.2836879432999999</v>
      </c>
      <c r="GL317">
        <v>3.4718309859000001</v>
      </c>
      <c r="GM317">
        <v>3.3071428571000001</v>
      </c>
      <c r="GN317">
        <v>3.2971014492999999</v>
      </c>
      <c r="GO317">
        <v>3.4335664335999998</v>
      </c>
      <c r="GP317">
        <v>0.42567567569999998</v>
      </c>
      <c r="GQ317">
        <v>0.37837837839999999</v>
      </c>
      <c r="GR317">
        <v>0.39864864859999999</v>
      </c>
      <c r="GS317">
        <v>0.34459459460000003</v>
      </c>
      <c r="GT317">
        <v>0.37162162160000001</v>
      </c>
      <c r="GU317">
        <v>0.40540540539999997</v>
      </c>
      <c r="GV317">
        <v>4.05405405E-2</v>
      </c>
      <c r="GW317">
        <v>4.7297297299999999E-2</v>
      </c>
      <c r="GX317">
        <v>4.05405405E-2</v>
      </c>
      <c r="GY317">
        <v>5.4054054099999999E-2</v>
      </c>
      <c r="GZ317">
        <v>6.7567567600000003E-2</v>
      </c>
      <c r="HA317">
        <v>3.3783783800000002E-2</v>
      </c>
      <c r="HB317">
        <v>0.37162162160000001</v>
      </c>
      <c r="HC317">
        <v>0.43243243240000001</v>
      </c>
      <c r="HD317">
        <v>0.51351351349999996</v>
      </c>
      <c r="HE317">
        <v>0.4594594595</v>
      </c>
      <c r="HF317">
        <v>0.42567567569999998</v>
      </c>
      <c r="HG317">
        <v>0.5</v>
      </c>
      <c r="HH317" t="s">
        <v>1156</v>
      </c>
      <c r="HI317">
        <v>42</v>
      </c>
      <c r="HJ317">
        <v>148</v>
      </c>
      <c r="HK317">
        <v>228</v>
      </c>
      <c r="HL317" t="s">
        <v>279</v>
      </c>
      <c r="HM317">
        <v>840</v>
      </c>
      <c r="HN317">
        <v>5</v>
      </c>
    </row>
    <row r="318" spans="1:222" x14ac:dyDescent="0.25">
      <c r="A318">
        <v>609938</v>
      </c>
      <c r="B318" t="s">
        <v>280</v>
      </c>
      <c r="C318" t="s">
        <v>38</v>
      </c>
      <c r="D318" t="s">
        <v>141</v>
      </c>
      <c r="E318" s="151">
        <v>0.56999999999999995</v>
      </c>
      <c r="F318">
        <v>28</v>
      </c>
      <c r="G318" t="s">
        <v>49</v>
      </c>
      <c r="H318">
        <v>50</v>
      </c>
      <c r="I318" t="s">
        <v>40</v>
      </c>
      <c r="J318">
        <v>47</v>
      </c>
      <c r="K318" t="s">
        <v>40</v>
      </c>
      <c r="L318">
        <v>8.66</v>
      </c>
      <c r="M318" t="s">
        <v>38</v>
      </c>
      <c r="N318">
        <v>53.839364519</v>
      </c>
      <c r="O318">
        <v>396</v>
      </c>
      <c r="P318">
        <v>396</v>
      </c>
      <c r="Q318">
        <v>11</v>
      </c>
      <c r="R318">
        <v>0</v>
      </c>
      <c r="S318">
        <v>2</v>
      </c>
      <c r="T318">
        <v>367</v>
      </c>
      <c r="U318">
        <v>0</v>
      </c>
      <c r="V318">
        <v>0</v>
      </c>
      <c r="W318">
        <v>0</v>
      </c>
      <c r="X318">
        <v>9</v>
      </c>
      <c r="Y318">
        <v>2.5252525299999998E-2</v>
      </c>
      <c r="Z318">
        <v>5.0505050999999999E-3</v>
      </c>
      <c r="AA318">
        <v>1.01010101E-2</v>
      </c>
      <c r="AB318">
        <v>7.5757576E-3</v>
      </c>
      <c r="AC318">
        <v>5.0505050500000002E-2</v>
      </c>
      <c r="AD318">
        <v>0.12626262630000001</v>
      </c>
      <c r="AE318">
        <v>7.8282828299999996E-2</v>
      </c>
      <c r="AF318">
        <v>5.8080808099999999E-2</v>
      </c>
      <c r="AG318">
        <v>0.12626262630000001</v>
      </c>
      <c r="AH318">
        <v>0.2070707071</v>
      </c>
      <c r="AI318">
        <v>0.48232323230000002</v>
      </c>
      <c r="AJ318">
        <v>0.53030303030000003</v>
      </c>
      <c r="AK318">
        <v>0.34090909089999999</v>
      </c>
      <c r="AL318">
        <v>0.43686868690000003</v>
      </c>
      <c r="AM318">
        <v>0.36111111109999999</v>
      </c>
      <c r="AN318">
        <v>5.0505050999999999E-3</v>
      </c>
      <c r="AO318">
        <v>2.5252525299999998E-2</v>
      </c>
      <c r="AP318">
        <v>2.02020202E-2</v>
      </c>
      <c r="AQ318">
        <v>3.0303030299999999E-2</v>
      </c>
      <c r="AR318">
        <v>3.0303030299999999E-2</v>
      </c>
      <c r="AS318">
        <v>0.36111111109999999</v>
      </c>
      <c r="AT318">
        <v>0.36111111109999999</v>
      </c>
      <c r="AU318">
        <v>0.57070707070000004</v>
      </c>
      <c r="AV318">
        <v>0.39898989899999998</v>
      </c>
      <c r="AW318">
        <v>0.35101010100000002</v>
      </c>
      <c r="AX318">
        <v>3.1852791878</v>
      </c>
      <c r="AY318">
        <v>3.2797927461</v>
      </c>
      <c r="AZ318">
        <v>3.5025773195999998</v>
      </c>
      <c r="BA318">
        <v>3.265625</v>
      </c>
      <c r="BB318">
        <v>3.0442708333000001</v>
      </c>
      <c r="BC318">
        <v>0</v>
      </c>
      <c r="BD318">
        <v>2.5252525000000001E-3</v>
      </c>
      <c r="BE318">
        <v>2.5252525000000001E-3</v>
      </c>
      <c r="BF318">
        <v>1.51515152E-2</v>
      </c>
      <c r="BG318">
        <v>7.3232323200000005E-2</v>
      </c>
      <c r="BH318">
        <v>2.5252525299999998E-2</v>
      </c>
      <c r="BI318">
        <v>1.26262626E-2</v>
      </c>
      <c r="BJ318">
        <v>4.5454545499999999E-2</v>
      </c>
      <c r="BK318">
        <v>3.5353535399999997E-2</v>
      </c>
      <c r="BL318">
        <v>6.5656565700000002E-2</v>
      </c>
      <c r="BM318">
        <v>6.3131313100000003E-2</v>
      </c>
      <c r="BN318">
        <v>5.5555555600000001E-2</v>
      </c>
      <c r="BO318">
        <v>3.7696202531999998</v>
      </c>
      <c r="BP318">
        <v>3.6443298969</v>
      </c>
      <c r="BQ318">
        <v>3.6191709845000002</v>
      </c>
      <c r="BR318">
        <v>3.5052356021</v>
      </c>
      <c r="BS318">
        <v>3.3511450381999999</v>
      </c>
      <c r="BT318">
        <v>3.5178571429000001</v>
      </c>
      <c r="BU318">
        <v>0.2045454545</v>
      </c>
      <c r="BV318">
        <v>0.25</v>
      </c>
      <c r="BW318">
        <v>0.29292929290000003</v>
      </c>
      <c r="BX318">
        <v>0.30050505049999998</v>
      </c>
      <c r="BY318">
        <v>0.29797979800000002</v>
      </c>
      <c r="BZ318">
        <v>0.29040404040000001</v>
      </c>
      <c r="CA318">
        <v>2.5252525000000001E-3</v>
      </c>
      <c r="CB318">
        <v>2.02020202E-2</v>
      </c>
      <c r="CC318">
        <v>2.5252525299999998E-2</v>
      </c>
      <c r="CD318">
        <v>3.5353535399999997E-2</v>
      </c>
      <c r="CE318">
        <v>7.5757576E-3</v>
      </c>
      <c r="CF318">
        <v>1.01010101E-2</v>
      </c>
      <c r="CG318">
        <v>0.78030303030000003</v>
      </c>
      <c r="CH318">
        <v>0.68181818179999998</v>
      </c>
      <c r="CI318">
        <v>0.64393939389999999</v>
      </c>
      <c r="CJ318">
        <v>0.58333333330000003</v>
      </c>
      <c r="CK318">
        <v>0.55808080810000005</v>
      </c>
      <c r="CL318">
        <v>0.6186868687</v>
      </c>
      <c r="CM318">
        <v>0.13383838379999999</v>
      </c>
      <c r="CN318">
        <v>1.26262626E-2</v>
      </c>
      <c r="CO318">
        <v>2.5252525000000001E-3</v>
      </c>
      <c r="CP318">
        <v>1.01010101E-2</v>
      </c>
      <c r="CQ318">
        <v>1.51515152E-2</v>
      </c>
      <c r="CR318">
        <v>5.0505050999999999E-3</v>
      </c>
      <c r="CS318">
        <v>1.26262626E-2</v>
      </c>
      <c r="CT318">
        <v>3.7878787900000002E-2</v>
      </c>
      <c r="CU318">
        <v>0.2070707071</v>
      </c>
      <c r="CV318">
        <v>8.8383838399999998E-2</v>
      </c>
      <c r="CW318">
        <v>6.3131313100000003E-2</v>
      </c>
      <c r="CX318">
        <v>4.7979797999999997E-2</v>
      </c>
      <c r="CY318">
        <v>5.0505050500000002E-2</v>
      </c>
      <c r="CZ318">
        <v>9.5959595999999994E-2</v>
      </c>
      <c r="DA318">
        <v>3.7878787900000002E-2</v>
      </c>
      <c r="DB318">
        <v>6.8181818199999994E-2</v>
      </c>
      <c r="DC318">
        <v>0.33080808080000002</v>
      </c>
      <c r="DD318">
        <v>0.4015151515</v>
      </c>
      <c r="DE318">
        <v>0.4267676768</v>
      </c>
      <c r="DF318">
        <v>0.4267676768</v>
      </c>
      <c r="DG318">
        <v>0.4671717172</v>
      </c>
      <c r="DH318">
        <v>0.53030303030000003</v>
      </c>
      <c r="DI318">
        <v>0.39393939389999999</v>
      </c>
      <c r="DJ318">
        <v>0.41666666670000002</v>
      </c>
      <c r="DK318">
        <v>0.2954545455</v>
      </c>
      <c r="DL318">
        <v>0.48484848479999998</v>
      </c>
      <c r="DM318">
        <v>0.4797979798</v>
      </c>
      <c r="DN318">
        <v>0.48989898990000003</v>
      </c>
      <c r="DO318">
        <v>0.43939393939999999</v>
      </c>
      <c r="DP318">
        <v>0.34343434340000001</v>
      </c>
      <c r="DQ318">
        <v>0.53282828280000005</v>
      </c>
      <c r="DR318">
        <v>0.45959595959999999</v>
      </c>
      <c r="DS318">
        <v>3.2828282799999997E-2</v>
      </c>
      <c r="DT318">
        <v>1.26262626E-2</v>
      </c>
      <c r="DU318">
        <v>2.77777778E-2</v>
      </c>
      <c r="DV318">
        <v>2.5252525299999998E-2</v>
      </c>
      <c r="DW318">
        <v>2.77777778E-2</v>
      </c>
      <c r="DX318">
        <v>2.5252525299999998E-2</v>
      </c>
      <c r="DY318">
        <v>2.2727272699999999E-2</v>
      </c>
      <c r="DZ318">
        <v>1.7676767699999998E-2</v>
      </c>
      <c r="EA318">
        <v>2.8146214099</v>
      </c>
      <c r="EB318">
        <v>3.3759590792999998</v>
      </c>
      <c r="EC318">
        <v>3.4233766233999998</v>
      </c>
      <c r="ED318">
        <v>3.4326424869999999</v>
      </c>
      <c r="EE318">
        <v>3.3688311687999999</v>
      </c>
      <c r="EF318">
        <v>3.2435233161000001</v>
      </c>
      <c r="EG318">
        <v>3.480620155</v>
      </c>
      <c r="EH318">
        <v>3.3213367609</v>
      </c>
      <c r="EI318">
        <v>1.01010101E-2</v>
      </c>
      <c r="EJ318">
        <v>0</v>
      </c>
      <c r="EK318">
        <v>2.5252525000000001E-3</v>
      </c>
      <c r="EL318">
        <v>1.26262626E-2</v>
      </c>
      <c r="EM318">
        <v>3.7878787900000002E-2</v>
      </c>
      <c r="EN318">
        <v>5.5555555600000001E-2</v>
      </c>
      <c r="EO318">
        <v>4.2929292899999999E-2</v>
      </c>
      <c r="EP318">
        <v>0.18939393939999999</v>
      </c>
      <c r="EQ318">
        <v>0.14898989900000001</v>
      </c>
      <c r="ER318">
        <v>0.43686868690000003</v>
      </c>
      <c r="ES318">
        <v>6.3131313100000003E-2</v>
      </c>
      <c r="ET318">
        <v>7.5757576E-3</v>
      </c>
      <c r="EU318">
        <v>1.26262626E-2</v>
      </c>
      <c r="EV318">
        <v>1.7676767699999998E-2</v>
      </c>
      <c r="EW318">
        <v>7.3232323200000005E-2</v>
      </c>
      <c r="EX318">
        <v>7.5757575800000004E-2</v>
      </c>
      <c r="EY318">
        <v>0.39898989899999998</v>
      </c>
      <c r="EZ318">
        <v>0.32070707069999999</v>
      </c>
      <c r="FA318">
        <v>0.39898989899999998</v>
      </c>
      <c r="FB318">
        <v>0.50252525250000002</v>
      </c>
      <c r="FC318">
        <v>0.47222222219999999</v>
      </c>
      <c r="FD318">
        <v>0.51262626259999999</v>
      </c>
      <c r="FE318">
        <v>0.58585858589999995</v>
      </c>
      <c r="FF318">
        <v>0.5</v>
      </c>
      <c r="FG318">
        <v>0.30808080809999999</v>
      </c>
      <c r="FH318">
        <v>0.34595959599999998</v>
      </c>
      <c r="FI318">
        <v>5.5555555600000001E-2</v>
      </c>
      <c r="FJ318">
        <v>5.3030303000000001E-2</v>
      </c>
      <c r="FK318">
        <v>5.0505050500000002E-2</v>
      </c>
      <c r="FL318">
        <v>8.0808080800000001E-2</v>
      </c>
      <c r="FM318">
        <v>7.5757575800000004E-2</v>
      </c>
      <c r="FN318">
        <v>1.26262626E-2</v>
      </c>
      <c r="FO318">
        <v>1.01010101E-2</v>
      </c>
      <c r="FP318">
        <v>1.01010101E-2</v>
      </c>
      <c r="FQ318">
        <v>1.01010101E-2</v>
      </c>
      <c r="FR318">
        <v>1.26262626E-2</v>
      </c>
      <c r="FS318">
        <v>1.26262626E-2</v>
      </c>
      <c r="FT318">
        <v>1.7676767699999998E-2</v>
      </c>
      <c r="FU318">
        <v>2.2727272699999999E-2</v>
      </c>
      <c r="FV318">
        <v>2.5252525299999998E-2</v>
      </c>
      <c r="FW318">
        <v>1.7676767699999998E-2</v>
      </c>
      <c r="FX318">
        <v>5.0505050999999999E-3</v>
      </c>
      <c r="FY318">
        <v>5.0505050999999999E-3</v>
      </c>
      <c r="FZ318">
        <v>2.5252525000000001E-3</v>
      </c>
      <c r="GA318">
        <v>1.01010101E-2</v>
      </c>
      <c r="GB318">
        <v>1.7676767699999998E-2</v>
      </c>
      <c r="GC318">
        <v>1.01010101E-2</v>
      </c>
      <c r="GD318">
        <v>9.0909090900000003E-2</v>
      </c>
      <c r="GE318">
        <v>5.5555555600000001E-2</v>
      </c>
      <c r="GF318">
        <v>5.5555555600000001E-2</v>
      </c>
      <c r="GG318">
        <v>8.3333333300000006E-2</v>
      </c>
      <c r="GH318">
        <v>7.0707070699999999E-2</v>
      </c>
      <c r="GI318">
        <v>6.0606060599999997E-2</v>
      </c>
      <c r="GJ318">
        <v>3.2025641025999998</v>
      </c>
      <c r="GK318">
        <v>3.3170103093000001</v>
      </c>
      <c r="GL318">
        <v>3.3230769230999999</v>
      </c>
      <c r="GM318">
        <v>3.2938144330000001</v>
      </c>
      <c r="GN318">
        <v>3.2717948718000001</v>
      </c>
      <c r="GO318">
        <v>3.3153846154000002</v>
      </c>
      <c r="GP318">
        <v>0.58838383839999997</v>
      </c>
      <c r="GQ318">
        <v>0.54292929290000003</v>
      </c>
      <c r="GR318">
        <v>0.54797979799999996</v>
      </c>
      <c r="GS318">
        <v>0.49494949490000001</v>
      </c>
      <c r="GT318">
        <v>0.52272727269999997</v>
      </c>
      <c r="GU318">
        <v>0.52272727269999997</v>
      </c>
      <c r="GV318">
        <v>1.51515152E-2</v>
      </c>
      <c r="GW318">
        <v>2.02020202E-2</v>
      </c>
      <c r="GX318">
        <v>1.51515152E-2</v>
      </c>
      <c r="GY318">
        <v>2.02020202E-2</v>
      </c>
      <c r="GZ318">
        <v>1.51515152E-2</v>
      </c>
      <c r="HA318">
        <v>1.51515152E-2</v>
      </c>
      <c r="HB318">
        <v>0.30050505049999998</v>
      </c>
      <c r="HC318">
        <v>0.37626262630000001</v>
      </c>
      <c r="HD318">
        <v>0.37878787879999998</v>
      </c>
      <c r="HE318">
        <v>0.39141414140000003</v>
      </c>
      <c r="HF318">
        <v>0.37373737369999999</v>
      </c>
      <c r="HG318">
        <v>0.39141414140000003</v>
      </c>
      <c r="HH318" t="s">
        <v>1157</v>
      </c>
      <c r="HI318">
        <v>57</v>
      </c>
      <c r="HJ318">
        <v>396</v>
      </c>
      <c r="HK318">
        <v>610</v>
      </c>
      <c r="HL318" t="s">
        <v>280</v>
      </c>
      <c r="HM318">
        <v>1133</v>
      </c>
      <c r="HN318">
        <v>7</v>
      </c>
    </row>
    <row r="319" spans="1:222" x14ac:dyDescent="0.25">
      <c r="A319">
        <v>609939</v>
      </c>
      <c r="B319" t="s">
        <v>281</v>
      </c>
      <c r="C319" t="s">
        <v>38</v>
      </c>
      <c r="D319" t="s">
        <v>47</v>
      </c>
      <c r="E319" s="151">
        <v>0.64</v>
      </c>
      <c r="F319">
        <v>99</v>
      </c>
      <c r="G319" t="s">
        <v>62</v>
      </c>
      <c r="H319">
        <v>99</v>
      </c>
      <c r="I319" t="s">
        <v>62</v>
      </c>
      <c r="J319">
        <v>99</v>
      </c>
      <c r="K319" t="s">
        <v>62</v>
      </c>
      <c r="L319">
        <v>9.14</v>
      </c>
      <c r="M319" t="s">
        <v>38</v>
      </c>
      <c r="N319">
        <v>63.655030801000002</v>
      </c>
      <c r="O319">
        <v>152</v>
      </c>
      <c r="P319">
        <v>152</v>
      </c>
      <c r="Q319">
        <v>0</v>
      </c>
      <c r="R319">
        <v>146</v>
      </c>
      <c r="S319">
        <v>0</v>
      </c>
      <c r="T319">
        <v>0</v>
      </c>
      <c r="U319">
        <v>0</v>
      </c>
      <c r="V319">
        <v>0</v>
      </c>
      <c r="W319">
        <v>4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6.5789474000000001E-3</v>
      </c>
      <c r="AD319">
        <v>0</v>
      </c>
      <c r="AE319">
        <v>0</v>
      </c>
      <c r="AF319">
        <v>0</v>
      </c>
      <c r="AG319">
        <v>1.9736842099999999E-2</v>
      </c>
      <c r="AH319">
        <v>1.3157894700000001E-2</v>
      </c>
      <c r="AI319">
        <v>5.9210526300000003E-2</v>
      </c>
      <c r="AJ319">
        <v>0.15789473679999999</v>
      </c>
      <c r="AK319">
        <v>5.9210526300000003E-2</v>
      </c>
      <c r="AL319">
        <v>0.1710526316</v>
      </c>
      <c r="AM319">
        <v>0.15789473679999999</v>
      </c>
      <c r="AN319">
        <v>0</v>
      </c>
      <c r="AO319">
        <v>6.5789474000000001E-3</v>
      </c>
      <c r="AP319">
        <v>6.5789474000000001E-3</v>
      </c>
      <c r="AQ319">
        <v>0</v>
      </c>
      <c r="AR319">
        <v>0</v>
      </c>
      <c r="AS319">
        <v>0.94078947369999999</v>
      </c>
      <c r="AT319">
        <v>0.83552631580000003</v>
      </c>
      <c r="AU319">
        <v>0.93421052630000001</v>
      </c>
      <c r="AV319">
        <v>0.80921052630000001</v>
      </c>
      <c r="AW319">
        <v>0.82236842109999997</v>
      </c>
      <c r="AX319">
        <v>3.9407894737000002</v>
      </c>
      <c r="AY319">
        <v>3.8410596026000001</v>
      </c>
      <c r="AZ319">
        <v>3.9403973510000001</v>
      </c>
      <c r="BA319">
        <v>3.7894736841999999</v>
      </c>
      <c r="BB319">
        <v>3.7960526315999998</v>
      </c>
      <c r="BC319">
        <v>0</v>
      </c>
      <c r="BD319">
        <v>0</v>
      </c>
      <c r="BE319">
        <v>0</v>
      </c>
      <c r="BF319">
        <v>0</v>
      </c>
      <c r="BG319">
        <v>6.5789474000000001E-3</v>
      </c>
      <c r="BH319">
        <v>6.5789474000000001E-3</v>
      </c>
      <c r="BI319">
        <v>0</v>
      </c>
      <c r="BJ319">
        <v>0</v>
      </c>
      <c r="BK319">
        <v>0</v>
      </c>
      <c r="BL319">
        <v>0</v>
      </c>
      <c r="BM319">
        <v>6.5789474000000001E-3</v>
      </c>
      <c r="BN319">
        <v>0</v>
      </c>
      <c r="BO319">
        <v>3.9078947367999999</v>
      </c>
      <c r="BP319">
        <v>3.7483443708999999</v>
      </c>
      <c r="BQ319">
        <v>3.8947368420999999</v>
      </c>
      <c r="BR319">
        <v>3.9139072848000001</v>
      </c>
      <c r="BS319">
        <v>3.8543046358000002</v>
      </c>
      <c r="BT319">
        <v>3.8092105262999998</v>
      </c>
      <c r="BU319">
        <v>9.2105263199999995E-2</v>
      </c>
      <c r="BV319">
        <v>0.25</v>
      </c>
      <c r="BW319">
        <v>0.1052631579</v>
      </c>
      <c r="BX319">
        <v>8.5526315800000002E-2</v>
      </c>
      <c r="BY319">
        <v>0.11184210529999999</v>
      </c>
      <c r="BZ319">
        <v>0.1710526316</v>
      </c>
      <c r="CA319">
        <v>0</v>
      </c>
      <c r="CB319">
        <v>6.5789474000000001E-3</v>
      </c>
      <c r="CC319">
        <v>0</v>
      </c>
      <c r="CD319">
        <v>6.5789474000000001E-3</v>
      </c>
      <c r="CE319">
        <v>6.5789474000000001E-3</v>
      </c>
      <c r="CF319">
        <v>0</v>
      </c>
      <c r="CG319">
        <v>0.90789473679999999</v>
      </c>
      <c r="CH319">
        <v>0.74342105260000002</v>
      </c>
      <c r="CI319">
        <v>0.89473684210000004</v>
      </c>
      <c r="CJ319">
        <v>0.90789473679999999</v>
      </c>
      <c r="CK319">
        <v>0.86842105260000002</v>
      </c>
      <c r="CL319">
        <v>0.82236842109999997</v>
      </c>
      <c r="CM319">
        <v>1.3157894700000001E-2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3.2894736799999998E-2</v>
      </c>
      <c r="CV319">
        <v>6.5789474000000001E-3</v>
      </c>
      <c r="CW319">
        <v>0</v>
      </c>
      <c r="CX319">
        <v>6.5789474000000001E-3</v>
      </c>
      <c r="CY319">
        <v>6.5789474000000001E-3</v>
      </c>
      <c r="CZ319">
        <v>6.5789474000000001E-3</v>
      </c>
      <c r="DA319">
        <v>0</v>
      </c>
      <c r="DB319">
        <v>1.3157894700000001E-2</v>
      </c>
      <c r="DC319">
        <v>0.11184210529999999</v>
      </c>
      <c r="DD319">
        <v>0.27631578950000002</v>
      </c>
      <c r="DE319">
        <v>6.5789473700000003E-2</v>
      </c>
      <c r="DF319">
        <v>9.8684210499999994E-2</v>
      </c>
      <c r="DG319">
        <v>0.125</v>
      </c>
      <c r="DH319">
        <v>8.5526315800000002E-2</v>
      </c>
      <c r="DI319">
        <v>0.15131578949999999</v>
      </c>
      <c r="DJ319">
        <v>9.2105263199999995E-2</v>
      </c>
      <c r="DK319">
        <v>0.83552631580000003</v>
      </c>
      <c r="DL319">
        <v>0.71052631580000003</v>
      </c>
      <c r="DM319">
        <v>0.93421052630000001</v>
      </c>
      <c r="DN319">
        <v>0.88157894739999998</v>
      </c>
      <c r="DO319">
        <v>0.86842105260000002</v>
      </c>
      <c r="DP319">
        <v>0.90789473679999999</v>
      </c>
      <c r="DQ319">
        <v>0.84868421049999998</v>
      </c>
      <c r="DR319">
        <v>0.89473684210000004</v>
      </c>
      <c r="DS319">
        <v>6.5789474000000001E-3</v>
      </c>
      <c r="DT319">
        <v>6.5789474000000001E-3</v>
      </c>
      <c r="DU319">
        <v>0</v>
      </c>
      <c r="DV319">
        <v>1.3157894700000001E-2</v>
      </c>
      <c r="DW319">
        <v>0</v>
      </c>
      <c r="DX319">
        <v>0</v>
      </c>
      <c r="DY319">
        <v>0</v>
      </c>
      <c r="DZ319">
        <v>0</v>
      </c>
      <c r="EA319">
        <v>3.7814569535999998</v>
      </c>
      <c r="EB319">
        <v>3.7086092714999999</v>
      </c>
      <c r="EC319">
        <v>3.9342105262999998</v>
      </c>
      <c r="ED319">
        <v>3.8866666667000001</v>
      </c>
      <c r="EE319">
        <v>3.8618421053</v>
      </c>
      <c r="EF319">
        <v>3.9013157894999999</v>
      </c>
      <c r="EG319">
        <v>3.8486842105000001</v>
      </c>
      <c r="EH319">
        <v>3.8815789474</v>
      </c>
      <c r="EI319">
        <v>0</v>
      </c>
      <c r="EJ319">
        <v>0</v>
      </c>
      <c r="EK319">
        <v>0</v>
      </c>
      <c r="EL319">
        <v>0</v>
      </c>
      <c r="EM319">
        <v>1.3157894700000001E-2</v>
      </c>
      <c r="EN319">
        <v>1.9736842099999999E-2</v>
      </c>
      <c r="EO319">
        <v>1.3157894700000001E-2</v>
      </c>
      <c r="EP319">
        <v>9.8684210499999994E-2</v>
      </c>
      <c r="EQ319">
        <v>0.44736842110000002</v>
      </c>
      <c r="ER319">
        <v>0.36842105260000002</v>
      </c>
      <c r="ES319">
        <v>3.9473684199999998E-2</v>
      </c>
      <c r="ET319">
        <v>0</v>
      </c>
      <c r="EU319">
        <v>0</v>
      </c>
      <c r="EV319">
        <v>0</v>
      </c>
      <c r="EW319">
        <v>6.5789474000000001E-3</v>
      </c>
      <c r="EX319">
        <v>3.9473684199999998E-2</v>
      </c>
      <c r="EY319">
        <v>2.6315789499999999E-2</v>
      </c>
      <c r="EZ319">
        <v>1.9736842099999999E-2</v>
      </c>
      <c r="FA319">
        <v>4.6052631599999998E-2</v>
      </c>
      <c r="FB319">
        <v>0.125</v>
      </c>
      <c r="FC319">
        <v>0.1973684211</v>
      </c>
      <c r="FD319">
        <v>0.97368421049999998</v>
      </c>
      <c r="FE319">
        <v>0.98026315789999996</v>
      </c>
      <c r="FF319">
        <v>0.92105263159999995</v>
      </c>
      <c r="FG319">
        <v>0.82236842109999997</v>
      </c>
      <c r="FH319">
        <v>0.72368421049999998</v>
      </c>
      <c r="FI319">
        <v>0</v>
      </c>
      <c r="FJ319">
        <v>0</v>
      </c>
      <c r="FK319">
        <v>3.2894736799999998E-2</v>
      </c>
      <c r="FL319">
        <v>4.6052631599999998E-2</v>
      </c>
      <c r="FM319">
        <v>3.2894736799999998E-2</v>
      </c>
      <c r="FN319">
        <v>0</v>
      </c>
      <c r="FO319">
        <v>0</v>
      </c>
      <c r="FP319">
        <v>0</v>
      </c>
      <c r="FQ319">
        <v>0</v>
      </c>
      <c r="FR319">
        <v>6.5789474000000001E-3</v>
      </c>
      <c r="FS319">
        <v>0</v>
      </c>
      <c r="FT319">
        <v>0</v>
      </c>
      <c r="FU319">
        <v>0</v>
      </c>
      <c r="FV319">
        <v>0</v>
      </c>
      <c r="FW319">
        <v>0</v>
      </c>
      <c r="FX319">
        <v>6.5789474000000001E-3</v>
      </c>
      <c r="FY319">
        <v>6.5789474000000001E-3</v>
      </c>
      <c r="FZ319">
        <v>0</v>
      </c>
      <c r="GA319">
        <v>0</v>
      </c>
      <c r="GB319">
        <v>0</v>
      </c>
      <c r="GC319">
        <v>6.5789474000000001E-3</v>
      </c>
      <c r="GD319">
        <v>6.5789474000000001E-3</v>
      </c>
      <c r="GE319">
        <v>6.5789474000000001E-3</v>
      </c>
      <c r="GF319">
        <v>6.5789474000000001E-3</v>
      </c>
      <c r="GG319">
        <v>6.5789474000000001E-3</v>
      </c>
      <c r="GH319">
        <v>0</v>
      </c>
      <c r="GI319">
        <v>2.6315789499999999E-2</v>
      </c>
      <c r="GJ319">
        <v>3.8289473684000002</v>
      </c>
      <c r="GK319">
        <v>3.7697368420999999</v>
      </c>
      <c r="GL319">
        <v>3.8289473684000002</v>
      </c>
      <c r="GM319">
        <v>3.7682119205000002</v>
      </c>
      <c r="GN319">
        <v>3.7152317881000001</v>
      </c>
      <c r="GO319">
        <v>3.6644736841999999</v>
      </c>
      <c r="GP319">
        <v>0.13815789470000001</v>
      </c>
      <c r="GQ319">
        <v>0.1973684211</v>
      </c>
      <c r="GR319">
        <v>0.15789473679999999</v>
      </c>
      <c r="GS319">
        <v>0.21710526320000001</v>
      </c>
      <c r="GT319">
        <v>0.28289473679999999</v>
      </c>
      <c r="GU319">
        <v>0.26315789470000001</v>
      </c>
      <c r="GV319">
        <v>0</v>
      </c>
      <c r="GW319">
        <v>0</v>
      </c>
      <c r="GX319">
        <v>0</v>
      </c>
      <c r="GY319">
        <v>6.5789474000000001E-3</v>
      </c>
      <c r="GZ319">
        <v>6.5789474000000001E-3</v>
      </c>
      <c r="HA319">
        <v>0</v>
      </c>
      <c r="HB319">
        <v>0.84868421049999998</v>
      </c>
      <c r="HC319">
        <v>0.78947368419999997</v>
      </c>
      <c r="HD319">
        <v>0.83552631580000003</v>
      </c>
      <c r="HE319">
        <v>0.76973684210000004</v>
      </c>
      <c r="HF319">
        <v>0.71052631580000003</v>
      </c>
      <c r="HG319">
        <v>0.70394736840000005</v>
      </c>
      <c r="HH319" t="s">
        <v>1158</v>
      </c>
      <c r="HI319">
        <v>64</v>
      </c>
      <c r="HJ319">
        <v>152</v>
      </c>
      <c r="HK319">
        <v>310</v>
      </c>
      <c r="HL319" t="s">
        <v>281</v>
      </c>
      <c r="HM319">
        <v>487</v>
      </c>
      <c r="HN319">
        <v>2</v>
      </c>
    </row>
    <row r="320" spans="1:222" x14ac:dyDescent="0.25">
      <c r="A320">
        <v>609941</v>
      </c>
      <c r="B320" t="s">
        <v>551</v>
      </c>
      <c r="D320" t="s">
        <v>85</v>
      </c>
      <c r="E320" t="s">
        <v>45</v>
      </c>
      <c r="M320" t="s">
        <v>38</v>
      </c>
      <c r="FD320"/>
      <c r="HH320" t="s">
        <v>1159</v>
      </c>
      <c r="HL320" t="s">
        <v>551</v>
      </c>
      <c r="HM320">
        <v>520</v>
      </c>
    </row>
    <row r="321" spans="1:222" x14ac:dyDescent="0.25">
      <c r="A321">
        <v>609942</v>
      </c>
      <c r="B321" t="s">
        <v>283</v>
      </c>
      <c r="C321" t="s">
        <v>38</v>
      </c>
      <c r="D321" t="s">
        <v>55</v>
      </c>
      <c r="E321" s="151">
        <v>0.57999999999999996</v>
      </c>
      <c r="F321">
        <v>72</v>
      </c>
      <c r="G321" t="s">
        <v>39</v>
      </c>
      <c r="H321">
        <v>78</v>
      </c>
      <c r="I321" t="s">
        <v>39</v>
      </c>
      <c r="J321">
        <v>60</v>
      </c>
      <c r="K321" t="s">
        <v>39</v>
      </c>
      <c r="L321">
        <v>9.49</v>
      </c>
      <c r="M321" t="s">
        <v>38</v>
      </c>
      <c r="N321">
        <v>48.623853210999997</v>
      </c>
      <c r="O321">
        <v>247</v>
      </c>
      <c r="P321">
        <v>247</v>
      </c>
      <c r="Q321">
        <v>52</v>
      </c>
      <c r="R321">
        <v>6</v>
      </c>
      <c r="S321">
        <v>4</v>
      </c>
      <c r="T321">
        <v>159</v>
      </c>
      <c r="U321">
        <v>0</v>
      </c>
      <c r="V321">
        <v>0</v>
      </c>
      <c r="W321">
        <v>9</v>
      </c>
      <c r="X321">
        <v>4</v>
      </c>
      <c r="Y321">
        <v>1.6194331999999999E-2</v>
      </c>
      <c r="Z321">
        <v>8.0971659999999994E-3</v>
      </c>
      <c r="AA321">
        <v>0</v>
      </c>
      <c r="AB321">
        <v>4.0485829999999997E-3</v>
      </c>
      <c r="AC321">
        <v>2.0242915E-2</v>
      </c>
      <c r="AD321">
        <v>2.4291498000000002E-2</v>
      </c>
      <c r="AE321">
        <v>2.0242915E-2</v>
      </c>
      <c r="AF321">
        <v>1.6194331999999999E-2</v>
      </c>
      <c r="AG321">
        <v>7.6923076899999998E-2</v>
      </c>
      <c r="AH321">
        <v>8.5020242900000001E-2</v>
      </c>
      <c r="AI321">
        <v>0.28340080969999998</v>
      </c>
      <c r="AJ321">
        <v>0.26315789470000001</v>
      </c>
      <c r="AK321">
        <v>0.14979757090000001</v>
      </c>
      <c r="AL321">
        <v>0.26315789470000001</v>
      </c>
      <c r="AM321">
        <v>0.2672064777</v>
      </c>
      <c r="AN321">
        <v>2.0242915E-2</v>
      </c>
      <c r="AO321">
        <v>6.4777327900000001E-2</v>
      </c>
      <c r="AP321">
        <v>6.0728744899999999E-2</v>
      </c>
      <c r="AQ321">
        <v>5.6680161899999998E-2</v>
      </c>
      <c r="AR321">
        <v>6.8825910899999995E-2</v>
      </c>
      <c r="AS321">
        <v>0.65587044530000005</v>
      </c>
      <c r="AT321">
        <v>0.64372469639999996</v>
      </c>
      <c r="AU321">
        <v>0.77327935219999999</v>
      </c>
      <c r="AV321">
        <v>0.59919028340000002</v>
      </c>
      <c r="AW321">
        <v>0.55870445339999997</v>
      </c>
      <c r="AX321">
        <v>3.6115702479</v>
      </c>
      <c r="AY321">
        <v>3.6493506494000001</v>
      </c>
      <c r="AZ321">
        <v>3.8060344827999999</v>
      </c>
      <c r="BA321">
        <v>3.5450643777000002</v>
      </c>
      <c r="BB321">
        <v>3.4652173912999999</v>
      </c>
      <c r="BC321">
        <v>0</v>
      </c>
      <c r="BD321">
        <v>0</v>
      </c>
      <c r="BE321">
        <v>4.0485829999999997E-3</v>
      </c>
      <c r="BF321">
        <v>8.0971659999999994E-3</v>
      </c>
      <c r="BG321">
        <v>2.4291498000000002E-2</v>
      </c>
      <c r="BH321">
        <v>2.0242915E-2</v>
      </c>
      <c r="BI321">
        <v>8.0971659999999994E-3</v>
      </c>
      <c r="BJ321">
        <v>2.8340081E-2</v>
      </c>
      <c r="BK321">
        <v>1.6194331999999999E-2</v>
      </c>
      <c r="BL321">
        <v>4.8582996000000003E-2</v>
      </c>
      <c r="BM321">
        <v>5.6680161899999998E-2</v>
      </c>
      <c r="BN321">
        <v>4.048583E-2</v>
      </c>
      <c r="BO321">
        <v>3.8958333333000001</v>
      </c>
      <c r="BP321">
        <v>3.8250000000000002</v>
      </c>
      <c r="BQ321">
        <v>3.7872340426000002</v>
      </c>
      <c r="BR321">
        <v>3.6929460581</v>
      </c>
      <c r="BS321">
        <v>3.6144067796999999</v>
      </c>
      <c r="BT321">
        <v>3.6470588235000001</v>
      </c>
      <c r="BU321">
        <v>8.5020242900000001E-2</v>
      </c>
      <c r="BV321">
        <v>0.1133603239</v>
      </c>
      <c r="BW321">
        <v>0.15789473679999999</v>
      </c>
      <c r="BX321">
        <v>0.17813765179999999</v>
      </c>
      <c r="BY321">
        <v>0.18218623480000001</v>
      </c>
      <c r="BZ321">
        <v>0.19838056679999999</v>
      </c>
      <c r="CA321">
        <v>2.8340081E-2</v>
      </c>
      <c r="CB321">
        <v>2.8340081E-2</v>
      </c>
      <c r="CC321">
        <v>4.8582996000000003E-2</v>
      </c>
      <c r="CD321">
        <v>2.4291498000000002E-2</v>
      </c>
      <c r="CE321">
        <v>4.4534413000000002E-2</v>
      </c>
      <c r="CF321">
        <v>3.6437246999999999E-2</v>
      </c>
      <c r="CG321">
        <v>0.87854251009999995</v>
      </c>
      <c r="CH321">
        <v>0.82995951420000003</v>
      </c>
      <c r="CI321">
        <v>0.77327935219999999</v>
      </c>
      <c r="CJ321">
        <v>0.74089068830000004</v>
      </c>
      <c r="CK321">
        <v>0.6923076923</v>
      </c>
      <c r="CL321">
        <v>0.70445344129999998</v>
      </c>
      <c r="CM321">
        <v>4.8582996000000003E-2</v>
      </c>
      <c r="CN321">
        <v>4.0485829999999997E-3</v>
      </c>
      <c r="CO321">
        <v>4.0485829999999997E-3</v>
      </c>
      <c r="CP321">
        <v>4.0485829999999997E-3</v>
      </c>
      <c r="CQ321">
        <v>4.0485829999999997E-3</v>
      </c>
      <c r="CR321">
        <v>1.2145749000000001E-2</v>
      </c>
      <c r="CS321">
        <v>8.0971659999999994E-3</v>
      </c>
      <c r="CT321">
        <v>4.0485829999999997E-3</v>
      </c>
      <c r="CU321">
        <v>0.1133603239</v>
      </c>
      <c r="CV321">
        <v>2.4291498000000002E-2</v>
      </c>
      <c r="CW321">
        <v>4.0485829999999997E-3</v>
      </c>
      <c r="CX321">
        <v>2.4291498000000002E-2</v>
      </c>
      <c r="CY321">
        <v>1.6194331999999999E-2</v>
      </c>
      <c r="CZ321">
        <v>1.6194331999999999E-2</v>
      </c>
      <c r="DA321">
        <v>4.0485829999999997E-3</v>
      </c>
      <c r="DB321">
        <v>1.2145749000000001E-2</v>
      </c>
      <c r="DC321">
        <v>0.39676113359999998</v>
      </c>
      <c r="DD321">
        <v>0.2105263158</v>
      </c>
      <c r="DE321">
        <v>0.21862348179999999</v>
      </c>
      <c r="DF321">
        <v>0.17813765179999999</v>
      </c>
      <c r="DG321">
        <v>0.3076923077</v>
      </c>
      <c r="DH321">
        <v>0.34008097170000001</v>
      </c>
      <c r="DI321">
        <v>0.19838056679999999</v>
      </c>
      <c r="DJ321">
        <v>0.2145748988</v>
      </c>
      <c r="DK321">
        <v>0.33198380570000002</v>
      </c>
      <c r="DL321">
        <v>0.67611336030000002</v>
      </c>
      <c r="DM321">
        <v>0.71255060729999997</v>
      </c>
      <c r="DN321">
        <v>0.70445344129999998</v>
      </c>
      <c r="DO321">
        <v>0.58704453440000004</v>
      </c>
      <c r="DP321">
        <v>0.55060728739999998</v>
      </c>
      <c r="DQ321">
        <v>0.72469635629999996</v>
      </c>
      <c r="DR321">
        <v>0.69635627529999999</v>
      </c>
      <c r="DS321">
        <v>0.1093117409</v>
      </c>
      <c r="DT321">
        <v>8.5020242900000001E-2</v>
      </c>
      <c r="DU321">
        <v>6.0728744899999999E-2</v>
      </c>
      <c r="DV321">
        <v>8.9068825899999995E-2</v>
      </c>
      <c r="DW321">
        <v>8.5020242900000001E-2</v>
      </c>
      <c r="DX321">
        <v>8.0971659900000006E-2</v>
      </c>
      <c r="DY321">
        <v>6.4777327900000001E-2</v>
      </c>
      <c r="DZ321">
        <v>7.2874493900000004E-2</v>
      </c>
      <c r="EA321">
        <v>3.1363636364</v>
      </c>
      <c r="EB321">
        <v>3.7035398229999998</v>
      </c>
      <c r="EC321">
        <v>3.7456896552000001</v>
      </c>
      <c r="ED321">
        <v>3.7377777777999999</v>
      </c>
      <c r="EE321">
        <v>3.6150442478000002</v>
      </c>
      <c r="EF321">
        <v>3.5550660793</v>
      </c>
      <c r="EG321">
        <v>3.7532467532</v>
      </c>
      <c r="EH321">
        <v>3.7292576418999999</v>
      </c>
      <c r="EI321">
        <v>4.0485829999999997E-3</v>
      </c>
      <c r="EJ321">
        <v>0</v>
      </c>
      <c r="EK321">
        <v>0</v>
      </c>
      <c r="EL321">
        <v>4.0485829999999997E-3</v>
      </c>
      <c r="EM321">
        <v>8.0971659999999994E-3</v>
      </c>
      <c r="EN321">
        <v>8.0971659999999994E-3</v>
      </c>
      <c r="EO321">
        <v>2.0242915E-2</v>
      </c>
      <c r="EP321">
        <v>7.2874493900000004E-2</v>
      </c>
      <c r="EQ321">
        <v>0.12145748990000001</v>
      </c>
      <c r="ER321">
        <v>0.65991902830000004</v>
      </c>
      <c r="ES321">
        <v>0.10121457490000001</v>
      </c>
      <c r="ET321">
        <v>4.0485829999999997E-3</v>
      </c>
      <c r="EU321">
        <v>1.2145749000000001E-2</v>
      </c>
      <c r="EV321">
        <v>5.2631578900000003E-2</v>
      </c>
      <c r="EW321">
        <v>0.10121457490000001</v>
      </c>
      <c r="EX321">
        <v>3.2388663999999998E-2</v>
      </c>
      <c r="EY321">
        <v>0.24291497980000001</v>
      </c>
      <c r="EZ321">
        <v>0.27530364369999999</v>
      </c>
      <c r="FA321">
        <v>0.34412955470000001</v>
      </c>
      <c r="FB321">
        <v>0.37246963560000002</v>
      </c>
      <c r="FC321">
        <v>0.34412955470000001</v>
      </c>
      <c r="FD321">
        <v>0.66801619430000003</v>
      </c>
      <c r="FE321">
        <v>0.58299595140000005</v>
      </c>
      <c r="FF321">
        <v>0.4615384615</v>
      </c>
      <c r="FG321">
        <v>0.36842105260000002</v>
      </c>
      <c r="FH321">
        <v>0.51821862350000003</v>
      </c>
      <c r="FI321">
        <v>1.6194331999999999E-2</v>
      </c>
      <c r="FJ321">
        <v>5.2631578900000003E-2</v>
      </c>
      <c r="FK321">
        <v>5.6680161899999998E-2</v>
      </c>
      <c r="FL321">
        <v>6.8825910899999995E-2</v>
      </c>
      <c r="FM321">
        <v>2.4291498000000002E-2</v>
      </c>
      <c r="FN321">
        <v>1.2145749000000001E-2</v>
      </c>
      <c r="FO321">
        <v>8.0971659999999994E-3</v>
      </c>
      <c r="FP321">
        <v>1.2145749000000001E-2</v>
      </c>
      <c r="FQ321">
        <v>1.6194331999999999E-2</v>
      </c>
      <c r="FR321">
        <v>1.2145749000000001E-2</v>
      </c>
      <c r="FS321">
        <v>5.6680161899999998E-2</v>
      </c>
      <c r="FT321">
        <v>6.8825910899999995E-2</v>
      </c>
      <c r="FU321">
        <v>7.2874493900000004E-2</v>
      </c>
      <c r="FV321">
        <v>7.2874493900000004E-2</v>
      </c>
      <c r="FW321">
        <v>6.8825910899999995E-2</v>
      </c>
      <c r="FX321">
        <v>6.4777327900000001E-2</v>
      </c>
      <c r="FY321">
        <v>2.8340081E-2</v>
      </c>
      <c r="FZ321">
        <v>8.0971659999999994E-3</v>
      </c>
      <c r="GA321">
        <v>4.048583E-2</v>
      </c>
      <c r="GB321">
        <v>4.8582996000000003E-2</v>
      </c>
      <c r="GC321">
        <v>2.0242915E-2</v>
      </c>
      <c r="GD321">
        <v>0.16194331980000001</v>
      </c>
      <c r="GE321">
        <v>0.12145748990000001</v>
      </c>
      <c r="GF321">
        <v>4.8582996000000003E-2</v>
      </c>
      <c r="GG321">
        <v>9.3117408900000004E-2</v>
      </c>
      <c r="GH321">
        <v>0.12955465590000001</v>
      </c>
      <c r="GI321">
        <v>0.1376518219</v>
      </c>
      <c r="GJ321">
        <v>2.9735682819</v>
      </c>
      <c r="GK321">
        <v>3.1928251121</v>
      </c>
      <c r="GL321">
        <v>3.3728070175</v>
      </c>
      <c r="GM321">
        <v>3.2863436123</v>
      </c>
      <c r="GN321">
        <v>3.1490384615</v>
      </c>
      <c r="GO321">
        <v>3.2466960351999998</v>
      </c>
      <c r="GP321">
        <v>0.4251012146</v>
      </c>
      <c r="GQ321">
        <v>0.40080971659999998</v>
      </c>
      <c r="GR321">
        <v>0.4574898785</v>
      </c>
      <c r="GS321">
        <v>0.3481781377</v>
      </c>
      <c r="GT321">
        <v>0.3117408907</v>
      </c>
      <c r="GU321">
        <v>0.35627530359999998</v>
      </c>
      <c r="GV321">
        <v>8.0971659900000006E-2</v>
      </c>
      <c r="GW321">
        <v>9.7165991899999998E-2</v>
      </c>
      <c r="GX321">
        <v>7.6923076899999998E-2</v>
      </c>
      <c r="GY321">
        <v>8.0971659900000006E-2</v>
      </c>
      <c r="GZ321">
        <v>0.15789473679999999</v>
      </c>
      <c r="HA321">
        <v>8.0971659900000006E-2</v>
      </c>
      <c r="HB321">
        <v>0.2672064777</v>
      </c>
      <c r="HC321">
        <v>0.35222672059999999</v>
      </c>
      <c r="HD321">
        <v>0.40890688260000002</v>
      </c>
      <c r="HE321">
        <v>0.43724696359999998</v>
      </c>
      <c r="HF321">
        <v>0.35222672059999999</v>
      </c>
      <c r="HG321">
        <v>0.40485829960000003</v>
      </c>
      <c r="HH321" t="s">
        <v>1160</v>
      </c>
      <c r="HI321">
        <v>58</v>
      </c>
      <c r="HJ321">
        <v>247</v>
      </c>
      <c r="HK321">
        <v>371</v>
      </c>
      <c r="HL321" t="s">
        <v>283</v>
      </c>
      <c r="HM321">
        <v>763</v>
      </c>
      <c r="HN321">
        <v>13</v>
      </c>
    </row>
    <row r="322" spans="1:222" x14ac:dyDescent="0.25">
      <c r="A322">
        <v>609943</v>
      </c>
      <c r="B322" t="s">
        <v>508</v>
      </c>
      <c r="D322" t="s">
        <v>58</v>
      </c>
      <c r="E322" t="s">
        <v>45</v>
      </c>
      <c r="M322" t="s">
        <v>38</v>
      </c>
      <c r="FD322"/>
      <c r="HH322" t="s">
        <v>1161</v>
      </c>
      <c r="HL322" t="s">
        <v>508</v>
      </c>
      <c r="HM322">
        <v>407</v>
      </c>
    </row>
    <row r="323" spans="1:222" x14ac:dyDescent="0.25">
      <c r="A323">
        <v>609944</v>
      </c>
      <c r="B323" t="s">
        <v>296</v>
      </c>
      <c r="C323" t="s">
        <v>38</v>
      </c>
      <c r="D323" t="s">
        <v>47</v>
      </c>
      <c r="E323" s="151">
        <v>0.59</v>
      </c>
      <c r="F323">
        <v>64</v>
      </c>
      <c r="G323" t="s">
        <v>39</v>
      </c>
      <c r="H323">
        <v>60</v>
      </c>
      <c r="I323" t="s">
        <v>39</v>
      </c>
      <c r="J323">
        <v>38</v>
      </c>
      <c r="K323" t="s">
        <v>49</v>
      </c>
      <c r="L323">
        <v>8.94</v>
      </c>
      <c r="M323" t="s">
        <v>38</v>
      </c>
      <c r="N323">
        <v>54.545454544999998</v>
      </c>
      <c r="O323">
        <v>114</v>
      </c>
      <c r="P323">
        <v>114</v>
      </c>
      <c r="Q323">
        <v>24</v>
      </c>
      <c r="R323">
        <v>3</v>
      </c>
      <c r="S323">
        <v>0</v>
      </c>
      <c r="T323">
        <v>71</v>
      </c>
      <c r="U323">
        <v>0</v>
      </c>
      <c r="V323">
        <v>0</v>
      </c>
      <c r="W323">
        <v>2</v>
      </c>
      <c r="X323">
        <v>4</v>
      </c>
      <c r="Y323">
        <v>0</v>
      </c>
      <c r="Z323">
        <v>0</v>
      </c>
      <c r="AA323">
        <v>8.7719297999999998E-3</v>
      </c>
      <c r="AB323">
        <v>0</v>
      </c>
      <c r="AC323">
        <v>6.1403508799999999E-2</v>
      </c>
      <c r="AD323">
        <v>0</v>
      </c>
      <c r="AE323">
        <v>0</v>
      </c>
      <c r="AF323">
        <v>0</v>
      </c>
      <c r="AG323">
        <v>5.2631578900000003E-2</v>
      </c>
      <c r="AH323">
        <v>7.0175438600000001E-2</v>
      </c>
      <c r="AI323">
        <v>0.27192982459999998</v>
      </c>
      <c r="AJ323">
        <v>0.34210526320000001</v>
      </c>
      <c r="AK323">
        <v>0.18421052630000001</v>
      </c>
      <c r="AL323">
        <v>0.36842105260000002</v>
      </c>
      <c r="AM323">
        <v>0.3596491228</v>
      </c>
      <c r="AN323">
        <v>0</v>
      </c>
      <c r="AO323">
        <v>8.7719297999999998E-3</v>
      </c>
      <c r="AP323">
        <v>0</v>
      </c>
      <c r="AQ323">
        <v>1.75438596E-2</v>
      </c>
      <c r="AR323">
        <v>8.7719297999999998E-3</v>
      </c>
      <c r="AS323">
        <v>0.72807017539999996</v>
      </c>
      <c r="AT323">
        <v>0.64912280700000002</v>
      </c>
      <c r="AU323">
        <v>0.80701754390000002</v>
      </c>
      <c r="AV323">
        <v>0.56140350880000001</v>
      </c>
      <c r="AW323">
        <v>0.5</v>
      </c>
      <c r="AX323">
        <v>3.7280701754000001</v>
      </c>
      <c r="AY323">
        <v>3.6548672565999998</v>
      </c>
      <c r="AZ323">
        <v>3.7894736841999999</v>
      </c>
      <c r="BA323">
        <v>3.5178571429000001</v>
      </c>
      <c r="BB323">
        <v>3.3097345133</v>
      </c>
      <c r="BC323">
        <v>0</v>
      </c>
      <c r="BD323">
        <v>8.7719297999999998E-3</v>
      </c>
      <c r="BE323">
        <v>8.7719297999999998E-3</v>
      </c>
      <c r="BF323">
        <v>4.3859649100000002E-2</v>
      </c>
      <c r="BG323">
        <v>7.8947368399999995E-2</v>
      </c>
      <c r="BH323">
        <v>4.3859649100000002E-2</v>
      </c>
      <c r="BI323">
        <v>8.7719297999999998E-3</v>
      </c>
      <c r="BJ323">
        <v>1.75438596E-2</v>
      </c>
      <c r="BK323">
        <v>5.2631578900000003E-2</v>
      </c>
      <c r="BL323">
        <v>7.0175438600000001E-2</v>
      </c>
      <c r="BM323">
        <v>9.6491228100000007E-2</v>
      </c>
      <c r="BN323">
        <v>9.6491228100000007E-2</v>
      </c>
      <c r="BO323">
        <v>3.8672566372000001</v>
      </c>
      <c r="BP323">
        <v>3.7964601770000002</v>
      </c>
      <c r="BQ323">
        <v>3.7090909090999999</v>
      </c>
      <c r="BR323">
        <v>3.5045045044999998</v>
      </c>
      <c r="BS323">
        <v>3.4070796460000001</v>
      </c>
      <c r="BT323">
        <v>3.5178571429000001</v>
      </c>
      <c r="BU323">
        <v>0.1140350877</v>
      </c>
      <c r="BV323">
        <v>0.1403508772</v>
      </c>
      <c r="BW323">
        <v>0.149122807</v>
      </c>
      <c r="BX323">
        <v>0.2105263158</v>
      </c>
      <c r="BY323">
        <v>0.15789473679999999</v>
      </c>
      <c r="BZ323">
        <v>0.149122807</v>
      </c>
      <c r="CA323">
        <v>8.7719297999999998E-3</v>
      </c>
      <c r="CB323">
        <v>8.7719297999999998E-3</v>
      </c>
      <c r="CC323">
        <v>3.50877193E-2</v>
      </c>
      <c r="CD323">
        <v>2.6315789499999999E-2</v>
      </c>
      <c r="CE323">
        <v>8.7719297999999998E-3</v>
      </c>
      <c r="CF323">
        <v>1.75438596E-2</v>
      </c>
      <c r="CG323">
        <v>0.86842105260000002</v>
      </c>
      <c r="CH323">
        <v>0.82456140349999996</v>
      </c>
      <c r="CI323">
        <v>0.75438596489999998</v>
      </c>
      <c r="CJ323">
        <v>0.64912280700000002</v>
      </c>
      <c r="CK323">
        <v>0.65789473679999999</v>
      </c>
      <c r="CL323">
        <v>0.69298245609999998</v>
      </c>
      <c r="CM323">
        <v>0.1052631579</v>
      </c>
      <c r="CN323">
        <v>8.7719297999999998E-3</v>
      </c>
      <c r="CO323">
        <v>8.7719297999999998E-3</v>
      </c>
      <c r="CP323">
        <v>8.7719297999999998E-3</v>
      </c>
      <c r="CQ323">
        <v>0</v>
      </c>
      <c r="CR323">
        <v>8.7719297999999998E-3</v>
      </c>
      <c r="CS323">
        <v>8.7719297999999998E-3</v>
      </c>
      <c r="CT323">
        <v>1.75438596E-2</v>
      </c>
      <c r="CU323">
        <v>0.2192982456</v>
      </c>
      <c r="CV323">
        <v>8.7719297999999998E-3</v>
      </c>
      <c r="CW323">
        <v>0</v>
      </c>
      <c r="CX323">
        <v>3.50877193E-2</v>
      </c>
      <c r="CY323">
        <v>7.0175438600000001E-2</v>
      </c>
      <c r="CZ323">
        <v>1.75438596E-2</v>
      </c>
      <c r="DA323">
        <v>1.75438596E-2</v>
      </c>
      <c r="DB323">
        <v>6.1403508799999999E-2</v>
      </c>
      <c r="DC323">
        <v>0.38596491230000002</v>
      </c>
      <c r="DD323">
        <v>0.39473684209999998</v>
      </c>
      <c r="DE323">
        <v>0.33333333329999998</v>
      </c>
      <c r="DF323">
        <v>0.31578947369999999</v>
      </c>
      <c r="DG323">
        <v>0.40350877190000001</v>
      </c>
      <c r="DH323">
        <v>0.46491228070000001</v>
      </c>
      <c r="DI323">
        <v>0.31578947369999999</v>
      </c>
      <c r="DJ323">
        <v>0.28947368420000003</v>
      </c>
      <c r="DK323">
        <v>0.25438596489999998</v>
      </c>
      <c r="DL323">
        <v>0.56140350880000001</v>
      </c>
      <c r="DM323">
        <v>0.63157894739999998</v>
      </c>
      <c r="DN323">
        <v>0.61403508770000004</v>
      </c>
      <c r="DO323">
        <v>0.48245614040000001</v>
      </c>
      <c r="DP323">
        <v>0.47368421049999998</v>
      </c>
      <c r="DQ323">
        <v>0.59649122809999999</v>
      </c>
      <c r="DR323">
        <v>0.57894736840000005</v>
      </c>
      <c r="DS323">
        <v>3.50877193E-2</v>
      </c>
      <c r="DT323">
        <v>2.6315789499999999E-2</v>
      </c>
      <c r="DU323">
        <v>2.6315789499999999E-2</v>
      </c>
      <c r="DV323">
        <v>2.6315789499999999E-2</v>
      </c>
      <c r="DW323">
        <v>4.3859649100000002E-2</v>
      </c>
      <c r="DX323">
        <v>3.50877193E-2</v>
      </c>
      <c r="DY323">
        <v>6.1403508799999999E-2</v>
      </c>
      <c r="DZ323">
        <v>5.2631578900000003E-2</v>
      </c>
      <c r="EA323">
        <v>2.8181818181999998</v>
      </c>
      <c r="EB323">
        <v>3.5495495495</v>
      </c>
      <c r="EC323">
        <v>3.6306306305999998</v>
      </c>
      <c r="ED323">
        <v>3.5765765765999999</v>
      </c>
      <c r="EE323">
        <v>3.4311926605999998</v>
      </c>
      <c r="EF323">
        <v>3.4545454544999998</v>
      </c>
      <c r="EG323">
        <v>3.5981308411000001</v>
      </c>
      <c r="EH323">
        <v>3.5092592592999998</v>
      </c>
      <c r="EI323">
        <v>0</v>
      </c>
      <c r="EJ323">
        <v>0</v>
      </c>
      <c r="EK323">
        <v>8.7719297999999998E-3</v>
      </c>
      <c r="EL323">
        <v>0</v>
      </c>
      <c r="EM323">
        <v>3.50877193E-2</v>
      </c>
      <c r="EN323">
        <v>1.75438596E-2</v>
      </c>
      <c r="EO323">
        <v>5.2631578900000003E-2</v>
      </c>
      <c r="EP323">
        <v>0.20175438600000001</v>
      </c>
      <c r="EQ323">
        <v>0.13157894740000001</v>
      </c>
      <c r="ER323">
        <v>0.5</v>
      </c>
      <c r="ES323">
        <v>5.2631578900000003E-2</v>
      </c>
      <c r="ET323">
        <v>2.6315789499999999E-2</v>
      </c>
      <c r="EU323">
        <v>5.2631578900000003E-2</v>
      </c>
      <c r="EV323">
        <v>7.8947368399999995E-2</v>
      </c>
      <c r="EW323">
        <v>0.1228070175</v>
      </c>
      <c r="EX323">
        <v>1.75438596E-2</v>
      </c>
      <c r="EY323">
        <v>0.31578947369999999</v>
      </c>
      <c r="EZ323">
        <v>0.3771929825</v>
      </c>
      <c r="FA323">
        <v>0.39473684209999998</v>
      </c>
      <c r="FB323">
        <v>0.42982456140000003</v>
      </c>
      <c r="FC323">
        <v>0.3596491228</v>
      </c>
      <c r="FD323">
        <v>0.56140350880000001</v>
      </c>
      <c r="FE323">
        <v>0.44736842110000002</v>
      </c>
      <c r="FF323">
        <v>0.43859649119999999</v>
      </c>
      <c r="FG323">
        <v>0.2807017544</v>
      </c>
      <c r="FH323">
        <v>0.56140350880000001</v>
      </c>
      <c r="FI323">
        <v>5.2631578900000003E-2</v>
      </c>
      <c r="FJ323">
        <v>7.8947368399999995E-2</v>
      </c>
      <c r="FK323">
        <v>4.3859649100000002E-2</v>
      </c>
      <c r="FL323">
        <v>0.1052631579</v>
      </c>
      <c r="FM323">
        <v>1.75438596E-2</v>
      </c>
      <c r="FN323">
        <v>1.75438596E-2</v>
      </c>
      <c r="FO323">
        <v>8.7719297999999998E-3</v>
      </c>
      <c r="FP323">
        <v>1.75438596E-2</v>
      </c>
      <c r="FQ323">
        <v>1.75438596E-2</v>
      </c>
      <c r="FR323">
        <v>1.75438596E-2</v>
      </c>
      <c r="FS323">
        <v>2.6315789499999999E-2</v>
      </c>
      <c r="FT323">
        <v>3.50877193E-2</v>
      </c>
      <c r="FU323">
        <v>2.6315789499999999E-2</v>
      </c>
      <c r="FV323">
        <v>4.3859649100000002E-2</v>
      </c>
      <c r="FW323">
        <v>2.6315789499999999E-2</v>
      </c>
      <c r="FX323">
        <v>1.75438596E-2</v>
      </c>
      <c r="FY323">
        <v>8.7719297999999998E-3</v>
      </c>
      <c r="FZ323">
        <v>0</v>
      </c>
      <c r="GA323">
        <v>3.50877193E-2</v>
      </c>
      <c r="GB323">
        <v>3.50877193E-2</v>
      </c>
      <c r="GC323">
        <v>1.75438596E-2</v>
      </c>
      <c r="GD323">
        <v>0.28947368420000003</v>
      </c>
      <c r="GE323">
        <v>0.18421052630000001</v>
      </c>
      <c r="GF323">
        <v>0.13157894740000001</v>
      </c>
      <c r="GG323">
        <v>0.20175438600000001</v>
      </c>
      <c r="GH323">
        <v>0.15789473679999999</v>
      </c>
      <c r="GI323">
        <v>0.149122807</v>
      </c>
      <c r="GJ323">
        <v>2.8558558558999998</v>
      </c>
      <c r="GK323">
        <v>3.0841121495000001</v>
      </c>
      <c r="GL323">
        <v>3.2702702703000002</v>
      </c>
      <c r="GM323">
        <v>3.0545454544999999</v>
      </c>
      <c r="GN323">
        <v>3.0660377358000002</v>
      </c>
      <c r="GO323">
        <v>3.1666666666999999</v>
      </c>
      <c r="GP323">
        <v>0.48245614040000001</v>
      </c>
      <c r="GQ323">
        <v>0.46491228070000001</v>
      </c>
      <c r="GR323">
        <v>0.44736842110000002</v>
      </c>
      <c r="GS323">
        <v>0.40350877190000001</v>
      </c>
      <c r="GT323">
        <v>0.44736842110000002</v>
      </c>
      <c r="GU323">
        <v>0.43859649119999999</v>
      </c>
      <c r="GV323">
        <v>2.6315789499999999E-2</v>
      </c>
      <c r="GW323">
        <v>6.1403508799999999E-2</v>
      </c>
      <c r="GX323">
        <v>2.6315789499999999E-2</v>
      </c>
      <c r="GY323">
        <v>3.50877193E-2</v>
      </c>
      <c r="GZ323">
        <v>7.0175438600000001E-2</v>
      </c>
      <c r="HA323">
        <v>5.2631578900000003E-2</v>
      </c>
      <c r="HB323">
        <v>0.18421052630000001</v>
      </c>
      <c r="HC323">
        <v>0.2807017544</v>
      </c>
      <c r="HD323">
        <v>0.39473684209999998</v>
      </c>
      <c r="HE323">
        <v>0.32456140350000001</v>
      </c>
      <c r="HF323">
        <v>0.28947368420000003</v>
      </c>
      <c r="HG323">
        <v>0.34210526320000001</v>
      </c>
      <c r="HH323" t="s">
        <v>1162</v>
      </c>
      <c r="HI323">
        <v>59</v>
      </c>
      <c r="HJ323">
        <v>114</v>
      </c>
      <c r="HK323">
        <v>192</v>
      </c>
      <c r="HL323" t="s">
        <v>296</v>
      </c>
      <c r="HM323">
        <v>352</v>
      </c>
      <c r="HN323">
        <v>10</v>
      </c>
    </row>
    <row r="324" spans="1:222" x14ac:dyDescent="0.25">
      <c r="A324">
        <v>609945</v>
      </c>
      <c r="B324" t="s">
        <v>285</v>
      </c>
      <c r="D324" t="s">
        <v>60</v>
      </c>
      <c r="E324" t="s">
        <v>45</v>
      </c>
      <c r="M324" t="s">
        <v>38</v>
      </c>
      <c r="N324">
        <v>21.818181817999999</v>
      </c>
      <c r="O324">
        <v>101</v>
      </c>
      <c r="P324">
        <v>101</v>
      </c>
      <c r="Q324">
        <v>9</v>
      </c>
      <c r="R324">
        <v>26</v>
      </c>
      <c r="S324">
        <v>35</v>
      </c>
      <c r="T324">
        <v>24</v>
      </c>
      <c r="U324">
        <v>0</v>
      </c>
      <c r="V324">
        <v>0</v>
      </c>
      <c r="W324">
        <v>4</v>
      </c>
      <c r="X324">
        <v>1</v>
      </c>
      <c r="Y324">
        <v>1.9801980199999999E-2</v>
      </c>
      <c r="Z324">
        <v>9.9009900999999997E-3</v>
      </c>
      <c r="AA324">
        <v>2.9702970299999999E-2</v>
      </c>
      <c r="AB324">
        <v>1.9801980199999999E-2</v>
      </c>
      <c r="AC324">
        <v>1.9801980199999999E-2</v>
      </c>
      <c r="AD324">
        <v>3.9603960399999999E-2</v>
      </c>
      <c r="AE324">
        <v>1.9801980199999999E-2</v>
      </c>
      <c r="AF324">
        <v>2.9702970299999999E-2</v>
      </c>
      <c r="AG324">
        <v>5.9405940599999998E-2</v>
      </c>
      <c r="AH324">
        <v>0.1188118812</v>
      </c>
      <c r="AI324">
        <v>0.1683168317</v>
      </c>
      <c r="AJ324">
        <v>0.21782178220000001</v>
      </c>
      <c r="AK324">
        <v>0.1089108911</v>
      </c>
      <c r="AL324">
        <v>0.36633663370000003</v>
      </c>
      <c r="AM324">
        <v>0.30693069309999998</v>
      </c>
      <c r="AN324">
        <v>0</v>
      </c>
      <c r="AO324">
        <v>1.9801980199999999E-2</v>
      </c>
      <c r="AP324">
        <v>2.9702970299999999E-2</v>
      </c>
      <c r="AQ324">
        <v>5.9405940599999998E-2</v>
      </c>
      <c r="AR324">
        <v>4.9504950499999999E-2</v>
      </c>
      <c r="AS324">
        <v>0.77227722769999996</v>
      </c>
      <c r="AT324">
        <v>0.73267326730000004</v>
      </c>
      <c r="AU324">
        <v>0.80198019799999998</v>
      </c>
      <c r="AV324">
        <v>0.495049505</v>
      </c>
      <c r="AW324">
        <v>0.504950495</v>
      </c>
      <c r="AX324">
        <v>3.6930693069</v>
      </c>
      <c r="AY324">
        <v>3.7070707071000002</v>
      </c>
      <c r="AZ324">
        <v>3.7346938775999998</v>
      </c>
      <c r="BA324">
        <v>3.4210526315999998</v>
      </c>
      <c r="BB324">
        <v>3.3645833333000001</v>
      </c>
      <c r="BC324">
        <v>0</v>
      </c>
      <c r="BD324">
        <v>0</v>
      </c>
      <c r="BE324">
        <v>0</v>
      </c>
      <c r="BF324">
        <v>0</v>
      </c>
      <c r="BG324">
        <v>4.9504950499999999E-2</v>
      </c>
      <c r="BH324">
        <v>0</v>
      </c>
      <c r="BI324">
        <v>9.9009900999999997E-3</v>
      </c>
      <c r="BJ324">
        <v>0</v>
      </c>
      <c r="BK324">
        <v>2.9702970299999999E-2</v>
      </c>
      <c r="BL324">
        <v>2.9702970299999999E-2</v>
      </c>
      <c r="BM324">
        <v>3.9603960399999999E-2</v>
      </c>
      <c r="BN324">
        <v>4.9504950499999999E-2</v>
      </c>
      <c r="BO324">
        <v>3.9207920791999999</v>
      </c>
      <c r="BP324">
        <v>3.8877551019999999</v>
      </c>
      <c r="BQ324">
        <v>3.7777777777999999</v>
      </c>
      <c r="BR324">
        <v>3.7040816326999999</v>
      </c>
      <c r="BS324">
        <v>3.6</v>
      </c>
      <c r="BT324">
        <v>3.7040816326999999</v>
      </c>
      <c r="BU324">
        <v>5.9405940599999998E-2</v>
      </c>
      <c r="BV324">
        <v>0.1089108911</v>
      </c>
      <c r="BW324">
        <v>0.1584158416</v>
      </c>
      <c r="BX324">
        <v>0.22772277229999999</v>
      </c>
      <c r="BY324">
        <v>0.14851485149999999</v>
      </c>
      <c r="BZ324">
        <v>0.18811881189999999</v>
      </c>
      <c r="CA324">
        <v>0</v>
      </c>
      <c r="CB324">
        <v>2.9702970299999999E-2</v>
      </c>
      <c r="CC324">
        <v>1.9801980199999999E-2</v>
      </c>
      <c r="CD324">
        <v>2.9702970299999999E-2</v>
      </c>
      <c r="CE324">
        <v>5.9405940599999998E-2</v>
      </c>
      <c r="CF324">
        <v>2.9702970299999999E-2</v>
      </c>
      <c r="CG324">
        <v>0.93069306929999995</v>
      </c>
      <c r="CH324">
        <v>0.86138613860000002</v>
      </c>
      <c r="CI324">
        <v>0.79207920789999997</v>
      </c>
      <c r="CJ324">
        <v>0.71287128710000003</v>
      </c>
      <c r="CK324">
        <v>0.70297029700000002</v>
      </c>
      <c r="CL324">
        <v>0.73267326730000004</v>
      </c>
      <c r="CM324">
        <v>7.9207920799999998E-2</v>
      </c>
      <c r="CN324">
        <v>0</v>
      </c>
      <c r="CO324">
        <v>0</v>
      </c>
      <c r="CP324">
        <v>0</v>
      </c>
      <c r="CQ324">
        <v>1.9801980199999999E-2</v>
      </c>
      <c r="CR324">
        <v>0</v>
      </c>
      <c r="CS324">
        <v>9.9009900999999997E-3</v>
      </c>
      <c r="CT324">
        <v>0</v>
      </c>
      <c r="CU324">
        <v>9.9009900999999997E-2</v>
      </c>
      <c r="CV324">
        <v>2.9702970299999999E-2</v>
      </c>
      <c r="CW324">
        <v>9.9009900999999997E-3</v>
      </c>
      <c r="CX324">
        <v>9.9009900999999997E-3</v>
      </c>
      <c r="CY324">
        <v>2.9702970299999999E-2</v>
      </c>
      <c r="CZ324">
        <v>3.9603960399999999E-2</v>
      </c>
      <c r="DA324">
        <v>0</v>
      </c>
      <c r="DB324">
        <v>4.9504950499999999E-2</v>
      </c>
      <c r="DC324">
        <v>0.25742574260000001</v>
      </c>
      <c r="DD324">
        <v>0.25742574260000001</v>
      </c>
      <c r="DE324">
        <v>0.17821782180000001</v>
      </c>
      <c r="DF324">
        <v>0.1584158416</v>
      </c>
      <c r="DG324">
        <v>0.25742574260000001</v>
      </c>
      <c r="DH324">
        <v>0.28712871290000003</v>
      </c>
      <c r="DI324">
        <v>0.21782178220000001</v>
      </c>
      <c r="DJ324">
        <v>0.27722772280000002</v>
      </c>
      <c r="DK324">
        <v>0.51485148510000001</v>
      </c>
      <c r="DL324">
        <v>0.65346534649999999</v>
      </c>
      <c r="DM324">
        <v>0.75247524750000006</v>
      </c>
      <c r="DN324">
        <v>0.76237623759999995</v>
      </c>
      <c r="DO324">
        <v>0.62376237619999997</v>
      </c>
      <c r="DP324">
        <v>0.60396039599999995</v>
      </c>
      <c r="DQ324">
        <v>0.70297029700000002</v>
      </c>
      <c r="DR324">
        <v>0.60396039599999995</v>
      </c>
      <c r="DS324">
        <v>4.9504950499999999E-2</v>
      </c>
      <c r="DT324">
        <v>5.9405940599999998E-2</v>
      </c>
      <c r="DU324">
        <v>5.9405940599999998E-2</v>
      </c>
      <c r="DV324">
        <v>6.9306930700000005E-2</v>
      </c>
      <c r="DW324">
        <v>6.9306930700000005E-2</v>
      </c>
      <c r="DX324">
        <v>6.9306930700000005E-2</v>
      </c>
      <c r="DY324">
        <v>6.9306930700000005E-2</v>
      </c>
      <c r="DZ324">
        <v>6.9306930700000005E-2</v>
      </c>
      <c r="EA324">
        <v>3.2708333333000001</v>
      </c>
      <c r="EB324">
        <v>3.6631578946999999</v>
      </c>
      <c r="EC324">
        <v>3.7894736841999999</v>
      </c>
      <c r="ED324">
        <v>3.8085106383</v>
      </c>
      <c r="EE324">
        <v>3.5957446809000002</v>
      </c>
      <c r="EF324">
        <v>3.6063829787000001</v>
      </c>
      <c r="EG324">
        <v>3.7340425532000001</v>
      </c>
      <c r="EH324">
        <v>3.5957446809000002</v>
      </c>
      <c r="EI324">
        <v>9.9009900999999997E-3</v>
      </c>
      <c r="EJ324">
        <v>0</v>
      </c>
      <c r="EK324">
        <v>9.9009900999999997E-3</v>
      </c>
      <c r="EL324">
        <v>9.9009900999999997E-3</v>
      </c>
      <c r="EM324">
        <v>1.9801980199999999E-2</v>
      </c>
      <c r="EN324">
        <v>9.9009900999999997E-3</v>
      </c>
      <c r="EO324">
        <v>9.9009900999999997E-3</v>
      </c>
      <c r="EP324">
        <v>9.9009900999999997E-2</v>
      </c>
      <c r="EQ324">
        <v>0.18811881189999999</v>
      </c>
      <c r="ER324">
        <v>0.58415841580000005</v>
      </c>
      <c r="ES324">
        <v>5.9405940599999998E-2</v>
      </c>
      <c r="ET324">
        <v>0</v>
      </c>
      <c r="EU324">
        <v>0</v>
      </c>
      <c r="EV324">
        <v>0</v>
      </c>
      <c r="EW324">
        <v>5.9405940599999998E-2</v>
      </c>
      <c r="EX324">
        <v>0</v>
      </c>
      <c r="EY324">
        <v>0.13861386140000001</v>
      </c>
      <c r="EZ324">
        <v>0.17821782180000001</v>
      </c>
      <c r="FA324">
        <v>0.2079207921</v>
      </c>
      <c r="FB324">
        <v>0.3267326733</v>
      </c>
      <c r="FC324">
        <v>0.13861386140000001</v>
      </c>
      <c r="FD324">
        <v>0.76237623759999995</v>
      </c>
      <c r="FE324">
        <v>0.73267326730000004</v>
      </c>
      <c r="FF324">
        <v>0.6732673267</v>
      </c>
      <c r="FG324">
        <v>0.46534653469999998</v>
      </c>
      <c r="FH324">
        <v>0.76237623759999995</v>
      </c>
      <c r="FI324">
        <v>4.9504950499999999E-2</v>
      </c>
      <c r="FJ324">
        <v>1.9801980199999999E-2</v>
      </c>
      <c r="FK324">
        <v>2.9702970299999999E-2</v>
      </c>
      <c r="FL324">
        <v>4.9504950499999999E-2</v>
      </c>
      <c r="FM324">
        <v>2.9702970299999999E-2</v>
      </c>
      <c r="FN324">
        <v>0</v>
      </c>
      <c r="FO324">
        <v>0</v>
      </c>
      <c r="FP324">
        <v>0</v>
      </c>
      <c r="FQ324">
        <v>2.9702970299999999E-2</v>
      </c>
      <c r="FR324">
        <v>0</v>
      </c>
      <c r="FS324">
        <v>4.9504950499999999E-2</v>
      </c>
      <c r="FT324">
        <v>6.9306930700000005E-2</v>
      </c>
      <c r="FU324">
        <v>8.9108910900000005E-2</v>
      </c>
      <c r="FV324">
        <v>6.9306930700000005E-2</v>
      </c>
      <c r="FW324">
        <v>6.9306930700000005E-2</v>
      </c>
      <c r="FX324">
        <v>9.9009900999999997E-3</v>
      </c>
      <c r="FY324">
        <v>0</v>
      </c>
      <c r="FZ324">
        <v>9.9009900999999997E-3</v>
      </c>
      <c r="GA324">
        <v>2.9702970299999999E-2</v>
      </c>
      <c r="GB324">
        <v>1.9801980199999999E-2</v>
      </c>
      <c r="GC324">
        <v>1.9801980199999999E-2</v>
      </c>
      <c r="GD324">
        <v>9.9009900999999997E-2</v>
      </c>
      <c r="GE324">
        <v>2.9702970299999999E-2</v>
      </c>
      <c r="GF324">
        <v>2.9702970299999999E-2</v>
      </c>
      <c r="GG324">
        <v>4.9504950499999999E-2</v>
      </c>
      <c r="GH324">
        <v>8.9108910900000005E-2</v>
      </c>
      <c r="GI324">
        <v>4.9504950499999999E-2</v>
      </c>
      <c r="GJ324">
        <v>3.34375</v>
      </c>
      <c r="GK324">
        <v>3.5543478260999999</v>
      </c>
      <c r="GL324">
        <v>3.5483870968</v>
      </c>
      <c r="GM324">
        <v>3.4456521739000001</v>
      </c>
      <c r="GN324">
        <v>3.3666666667</v>
      </c>
      <c r="GO324">
        <v>3.5531914894000001</v>
      </c>
      <c r="GP324">
        <v>0.39603960399999999</v>
      </c>
      <c r="GQ324">
        <v>0.34653465350000001</v>
      </c>
      <c r="GR324">
        <v>0.3267326733</v>
      </c>
      <c r="GS324">
        <v>0.31683168319999999</v>
      </c>
      <c r="GT324">
        <v>0.3267326733</v>
      </c>
      <c r="GU324">
        <v>0.25742574260000001</v>
      </c>
      <c r="GV324">
        <v>4.9504950499999999E-2</v>
      </c>
      <c r="GW324">
        <v>8.9108910900000005E-2</v>
      </c>
      <c r="GX324">
        <v>7.9207920799999998E-2</v>
      </c>
      <c r="GY324">
        <v>8.9108910900000005E-2</v>
      </c>
      <c r="GZ324">
        <v>0.1089108911</v>
      </c>
      <c r="HA324">
        <v>6.9306930700000005E-2</v>
      </c>
      <c r="HB324">
        <v>0.44554455450000002</v>
      </c>
      <c r="HC324">
        <v>0.53465346530000002</v>
      </c>
      <c r="HD324">
        <v>0.55445544550000003</v>
      </c>
      <c r="HE324">
        <v>0.51485148510000001</v>
      </c>
      <c r="HF324">
        <v>0.45544554459999997</v>
      </c>
      <c r="HG324">
        <v>0.60396039599999995</v>
      </c>
      <c r="HH324" t="s">
        <v>1163</v>
      </c>
      <c r="HJ324">
        <v>101</v>
      </c>
      <c r="HK324">
        <v>156</v>
      </c>
      <c r="HL324" t="s">
        <v>285</v>
      </c>
      <c r="HM324">
        <v>715</v>
      </c>
      <c r="HN324">
        <v>2</v>
      </c>
    </row>
    <row r="325" spans="1:222" x14ac:dyDescent="0.25">
      <c r="A325">
        <v>609947</v>
      </c>
      <c r="B325" t="s">
        <v>286</v>
      </c>
      <c r="D325" t="s">
        <v>64</v>
      </c>
      <c r="E325" t="s">
        <v>45</v>
      </c>
      <c r="M325" t="s">
        <v>38</v>
      </c>
      <c r="FD325"/>
      <c r="HH325" t="s">
        <v>1164</v>
      </c>
      <c r="HL325" t="s">
        <v>286</v>
      </c>
      <c r="HM325">
        <v>413</v>
      </c>
    </row>
    <row r="326" spans="1:222" x14ac:dyDescent="0.25">
      <c r="A326">
        <v>609949</v>
      </c>
      <c r="B326" t="s">
        <v>288</v>
      </c>
      <c r="C326" t="s">
        <v>38</v>
      </c>
      <c r="D326" t="s">
        <v>53</v>
      </c>
      <c r="E326" t="s">
        <v>83</v>
      </c>
      <c r="F326">
        <v>20</v>
      </c>
      <c r="G326" t="s">
        <v>49</v>
      </c>
      <c r="H326">
        <v>48</v>
      </c>
      <c r="I326" t="s">
        <v>40</v>
      </c>
      <c r="J326">
        <v>44</v>
      </c>
      <c r="K326" t="s">
        <v>40</v>
      </c>
      <c r="L326">
        <v>8.3000000000000007</v>
      </c>
      <c r="M326" t="s">
        <v>38</v>
      </c>
      <c r="N326">
        <v>31.814198072</v>
      </c>
      <c r="O326">
        <v>210</v>
      </c>
      <c r="P326">
        <v>210</v>
      </c>
      <c r="Q326">
        <v>18</v>
      </c>
      <c r="R326">
        <v>1</v>
      </c>
      <c r="S326">
        <v>7</v>
      </c>
      <c r="T326">
        <v>155</v>
      </c>
      <c r="U326">
        <v>3</v>
      </c>
      <c r="V326">
        <v>0</v>
      </c>
      <c r="W326">
        <v>7</v>
      </c>
      <c r="X326">
        <v>10</v>
      </c>
      <c r="Y326">
        <v>3.8095238099999998E-2</v>
      </c>
      <c r="Z326">
        <v>2.85714286E-2</v>
      </c>
      <c r="AA326">
        <v>2.85714286E-2</v>
      </c>
      <c r="AB326">
        <v>4.2857142899999999E-2</v>
      </c>
      <c r="AC326">
        <v>8.0952381000000004E-2</v>
      </c>
      <c r="AD326">
        <v>0.1476190476</v>
      </c>
      <c r="AE326">
        <v>8.0952381000000004E-2</v>
      </c>
      <c r="AF326">
        <v>3.8095238099999998E-2</v>
      </c>
      <c r="AG326">
        <v>0.14285714290000001</v>
      </c>
      <c r="AH326">
        <v>0.2333333333</v>
      </c>
      <c r="AI326">
        <v>0.39047619049999999</v>
      </c>
      <c r="AJ326">
        <v>0.45714285710000002</v>
      </c>
      <c r="AK326">
        <v>0.28095238099999997</v>
      </c>
      <c r="AL326">
        <v>0.38095238100000001</v>
      </c>
      <c r="AM326">
        <v>0.32857142859999999</v>
      </c>
      <c r="AN326">
        <v>4.7619048000000002E-3</v>
      </c>
      <c r="AO326">
        <v>3.3333333299999997E-2</v>
      </c>
      <c r="AP326">
        <v>1.9047618999999998E-2</v>
      </c>
      <c r="AQ326">
        <v>2.85714286E-2</v>
      </c>
      <c r="AR326">
        <v>1.42857143E-2</v>
      </c>
      <c r="AS326">
        <v>0.41904761899999998</v>
      </c>
      <c r="AT326">
        <v>0.4</v>
      </c>
      <c r="AU326">
        <v>0.63333333329999997</v>
      </c>
      <c r="AV326">
        <v>0.40476190480000002</v>
      </c>
      <c r="AW326">
        <v>0.34285714290000002</v>
      </c>
      <c r="AX326">
        <v>3.1961722487999999</v>
      </c>
      <c r="AY326">
        <v>3.2709359606000001</v>
      </c>
      <c r="AZ326">
        <v>3.5485436893000002</v>
      </c>
      <c r="BA326">
        <v>3.1813725490000002</v>
      </c>
      <c r="BB326">
        <v>2.9468599034</v>
      </c>
      <c r="BC326">
        <v>4.7619048000000002E-3</v>
      </c>
      <c r="BD326">
        <v>1.9047618999999998E-2</v>
      </c>
      <c r="BE326">
        <v>2.3809523799999999E-2</v>
      </c>
      <c r="BF326">
        <v>2.3809523799999999E-2</v>
      </c>
      <c r="BG326">
        <v>7.6190476199999996E-2</v>
      </c>
      <c r="BH326">
        <v>3.3333333299999997E-2</v>
      </c>
      <c r="BI326">
        <v>3.3333333299999997E-2</v>
      </c>
      <c r="BJ326">
        <v>2.3809523799999999E-2</v>
      </c>
      <c r="BK326">
        <v>3.3333333299999997E-2</v>
      </c>
      <c r="BL326">
        <v>4.7619047599999999E-2</v>
      </c>
      <c r="BM326">
        <v>6.1904761900000001E-2</v>
      </c>
      <c r="BN326">
        <v>5.23809524E-2</v>
      </c>
      <c r="BO326">
        <v>3.8212560386000001</v>
      </c>
      <c r="BP326">
        <v>3.7607655501999999</v>
      </c>
      <c r="BQ326">
        <v>3.6618357488000002</v>
      </c>
      <c r="BR326">
        <v>3.5893719807000002</v>
      </c>
      <c r="BS326">
        <v>3.4230769231</v>
      </c>
      <c r="BT326">
        <v>3.5721153846</v>
      </c>
      <c r="BU326">
        <v>9.5238095199999998E-2</v>
      </c>
      <c r="BV326">
        <v>0.1333333333</v>
      </c>
      <c r="BW326">
        <v>0.19523809519999999</v>
      </c>
      <c r="BX326">
        <v>0.2380952381</v>
      </c>
      <c r="BY326">
        <v>0.219047619</v>
      </c>
      <c r="BZ326">
        <v>0.219047619</v>
      </c>
      <c r="CA326">
        <v>1.42857143E-2</v>
      </c>
      <c r="CB326">
        <v>4.7619048000000002E-3</v>
      </c>
      <c r="CC326">
        <v>1.42857143E-2</v>
      </c>
      <c r="CD326">
        <v>1.42857143E-2</v>
      </c>
      <c r="CE326">
        <v>9.5238094999999991E-3</v>
      </c>
      <c r="CF326">
        <v>9.5238094999999991E-3</v>
      </c>
      <c r="CG326">
        <v>0.8523809524</v>
      </c>
      <c r="CH326">
        <v>0.819047619</v>
      </c>
      <c r="CI326">
        <v>0.73333333329999995</v>
      </c>
      <c r="CJ326">
        <v>0.67619047619999995</v>
      </c>
      <c r="CK326">
        <v>0.63333333329999997</v>
      </c>
      <c r="CL326">
        <v>0.68571428570000004</v>
      </c>
      <c r="CM326">
        <v>0.1333333333</v>
      </c>
      <c r="CN326">
        <v>1.42857143E-2</v>
      </c>
      <c r="CO326">
        <v>1.42857143E-2</v>
      </c>
      <c r="CP326">
        <v>1.42857143E-2</v>
      </c>
      <c r="CQ326">
        <v>2.3809523799999999E-2</v>
      </c>
      <c r="CR326">
        <v>2.3809523799999999E-2</v>
      </c>
      <c r="CS326">
        <v>3.3333333299999997E-2</v>
      </c>
      <c r="CT326">
        <v>1.42857143E-2</v>
      </c>
      <c r="CU326">
        <v>0.2333333333</v>
      </c>
      <c r="CV326">
        <v>6.1904761900000001E-2</v>
      </c>
      <c r="CW326">
        <v>3.3333333299999997E-2</v>
      </c>
      <c r="CX326">
        <v>8.0952381000000004E-2</v>
      </c>
      <c r="CY326">
        <v>9.0476190499999998E-2</v>
      </c>
      <c r="CZ326">
        <v>6.6666666700000002E-2</v>
      </c>
      <c r="DA326">
        <v>7.1428571400000002E-2</v>
      </c>
      <c r="DB326">
        <v>7.6190476199999996E-2</v>
      </c>
      <c r="DC326">
        <v>0.33333333329999998</v>
      </c>
      <c r="DD326">
        <v>0.3523809524</v>
      </c>
      <c r="DE326">
        <v>0.3238095238</v>
      </c>
      <c r="DF326">
        <v>0.33333333329999998</v>
      </c>
      <c r="DG326">
        <v>0.37619047620000001</v>
      </c>
      <c r="DH326">
        <v>0.49523809520000001</v>
      </c>
      <c r="DI326">
        <v>0.33333333329999998</v>
      </c>
      <c r="DJ326">
        <v>0.35714285709999999</v>
      </c>
      <c r="DK326">
        <v>0.2619047619</v>
      </c>
      <c r="DL326">
        <v>0.5571428571</v>
      </c>
      <c r="DM326">
        <v>0.59523809520000004</v>
      </c>
      <c r="DN326">
        <v>0.54761904760000002</v>
      </c>
      <c r="DO326">
        <v>0.46666666670000001</v>
      </c>
      <c r="DP326">
        <v>0.38571428569999999</v>
      </c>
      <c r="DQ326">
        <v>0.53809523810000004</v>
      </c>
      <c r="DR326">
        <v>0.52380952380000001</v>
      </c>
      <c r="DS326">
        <v>3.8095238099999998E-2</v>
      </c>
      <c r="DT326">
        <v>1.42857143E-2</v>
      </c>
      <c r="DU326">
        <v>3.3333333299999997E-2</v>
      </c>
      <c r="DV326">
        <v>2.3809523799999999E-2</v>
      </c>
      <c r="DW326">
        <v>4.2857142899999999E-2</v>
      </c>
      <c r="DX326">
        <v>2.85714286E-2</v>
      </c>
      <c r="DY326">
        <v>2.3809523799999999E-2</v>
      </c>
      <c r="DZ326">
        <v>2.85714286E-2</v>
      </c>
      <c r="EA326">
        <v>2.7524752475000001</v>
      </c>
      <c r="EB326">
        <v>3.4734299517</v>
      </c>
      <c r="EC326">
        <v>3.5517241379</v>
      </c>
      <c r="ED326">
        <v>3.4487804878000001</v>
      </c>
      <c r="EE326">
        <v>3.3432835821000002</v>
      </c>
      <c r="EF326">
        <v>3.2794117646999998</v>
      </c>
      <c r="EG326">
        <v>3.4097560975999999</v>
      </c>
      <c r="EH326">
        <v>3.4313725490000002</v>
      </c>
      <c r="EI326">
        <v>1.42857143E-2</v>
      </c>
      <c r="EJ326">
        <v>4.7619048000000002E-3</v>
      </c>
      <c r="EK326">
        <v>1.42857143E-2</v>
      </c>
      <c r="EL326">
        <v>3.3333333299999997E-2</v>
      </c>
      <c r="EM326">
        <v>5.71428571E-2</v>
      </c>
      <c r="EN326">
        <v>2.3809523799999999E-2</v>
      </c>
      <c r="EO326">
        <v>7.6190476199999996E-2</v>
      </c>
      <c r="EP326">
        <v>0.20476190480000001</v>
      </c>
      <c r="EQ326">
        <v>0.1333333333</v>
      </c>
      <c r="ER326">
        <v>0.39047619049999999</v>
      </c>
      <c r="ES326">
        <v>4.7619047599999999E-2</v>
      </c>
      <c r="ET326">
        <v>4.7619048000000002E-3</v>
      </c>
      <c r="EU326">
        <v>1.42857143E-2</v>
      </c>
      <c r="EV326">
        <v>3.8095238099999998E-2</v>
      </c>
      <c r="EW326">
        <v>0.11904761899999999</v>
      </c>
      <c r="EX326">
        <v>9.5238095199999998E-2</v>
      </c>
      <c r="EY326">
        <v>0.34761904760000001</v>
      </c>
      <c r="EZ326">
        <v>0.3238095238</v>
      </c>
      <c r="FA326">
        <v>0.3238095238</v>
      </c>
      <c r="FB326">
        <v>0.35714285709999999</v>
      </c>
      <c r="FC326">
        <v>0.4</v>
      </c>
      <c r="FD326">
        <v>0.56190476190000005</v>
      </c>
      <c r="FE326">
        <v>0.52380952380000001</v>
      </c>
      <c r="FF326">
        <v>0.4714285714</v>
      </c>
      <c r="FG326">
        <v>0.29047619050000001</v>
      </c>
      <c r="FH326">
        <v>0.36666666669999998</v>
      </c>
      <c r="FI326">
        <v>3.8095238099999998E-2</v>
      </c>
      <c r="FJ326">
        <v>7.6190476199999996E-2</v>
      </c>
      <c r="FK326">
        <v>9.5238095199999998E-2</v>
      </c>
      <c r="FL326">
        <v>0.14285714290000001</v>
      </c>
      <c r="FM326">
        <v>8.5714285700000004E-2</v>
      </c>
      <c r="FN326">
        <v>2.85714286E-2</v>
      </c>
      <c r="FO326">
        <v>3.8095238099999998E-2</v>
      </c>
      <c r="FP326">
        <v>5.23809524E-2</v>
      </c>
      <c r="FQ326">
        <v>6.1904761900000001E-2</v>
      </c>
      <c r="FR326">
        <v>2.85714286E-2</v>
      </c>
      <c r="FS326">
        <v>1.9047618999999998E-2</v>
      </c>
      <c r="FT326">
        <v>2.3809523799999999E-2</v>
      </c>
      <c r="FU326">
        <v>1.9047618999999998E-2</v>
      </c>
      <c r="FV326">
        <v>2.85714286E-2</v>
      </c>
      <c r="FW326">
        <v>2.3809523799999999E-2</v>
      </c>
      <c r="FX326">
        <v>3.8095238099999998E-2</v>
      </c>
      <c r="FY326">
        <v>2.85714286E-2</v>
      </c>
      <c r="FZ326">
        <v>2.85714286E-2</v>
      </c>
      <c r="GA326">
        <v>3.8095238099999998E-2</v>
      </c>
      <c r="GB326">
        <v>4.2857142899999999E-2</v>
      </c>
      <c r="GC326">
        <v>3.3333333299999997E-2</v>
      </c>
      <c r="GD326">
        <v>0.14285714290000001</v>
      </c>
      <c r="GE326">
        <v>0.1047619048</v>
      </c>
      <c r="GF326">
        <v>7.6190476199999996E-2</v>
      </c>
      <c r="GG326">
        <v>0.15238095239999999</v>
      </c>
      <c r="GH326">
        <v>0.13809523809999999</v>
      </c>
      <c r="GI326">
        <v>0.1</v>
      </c>
      <c r="GJ326">
        <v>3.0579710145000001</v>
      </c>
      <c r="GK326">
        <v>3.1871921182</v>
      </c>
      <c r="GL326">
        <v>3.2281553397999998</v>
      </c>
      <c r="GM326">
        <v>3.0886699506999999</v>
      </c>
      <c r="GN326">
        <v>3.0640394088999998</v>
      </c>
      <c r="GO326">
        <v>3.213592233</v>
      </c>
      <c r="GP326">
        <v>0.52857142859999995</v>
      </c>
      <c r="GQ326">
        <v>0.49047619050000002</v>
      </c>
      <c r="GR326">
        <v>0.51904761899999996</v>
      </c>
      <c r="GS326">
        <v>0.46190476190000002</v>
      </c>
      <c r="GT326">
        <v>0.5</v>
      </c>
      <c r="GU326">
        <v>0.4714285714</v>
      </c>
      <c r="GV326">
        <v>1.42857143E-2</v>
      </c>
      <c r="GW326">
        <v>3.3333333299999997E-2</v>
      </c>
      <c r="GX326">
        <v>1.9047618999999998E-2</v>
      </c>
      <c r="GY326">
        <v>3.3333333299999997E-2</v>
      </c>
      <c r="GZ326">
        <v>3.3333333299999997E-2</v>
      </c>
      <c r="HA326">
        <v>1.9047618999999998E-2</v>
      </c>
      <c r="HB326">
        <v>0.27619047619999998</v>
      </c>
      <c r="HC326">
        <v>0.34285714290000002</v>
      </c>
      <c r="HD326">
        <v>0.35714285709999999</v>
      </c>
      <c r="HE326">
        <v>0.31428571430000002</v>
      </c>
      <c r="HF326">
        <v>0.28571428570000001</v>
      </c>
      <c r="HG326">
        <v>0.37619047620000001</v>
      </c>
      <c r="HH326" t="s">
        <v>1165</v>
      </c>
      <c r="HI326" t="s">
        <v>912</v>
      </c>
      <c r="HJ326">
        <v>210</v>
      </c>
      <c r="HK326">
        <v>363</v>
      </c>
      <c r="HL326" t="s">
        <v>288</v>
      </c>
      <c r="HM326">
        <v>1141</v>
      </c>
      <c r="HN326">
        <v>9</v>
      </c>
    </row>
    <row r="327" spans="1:222" x14ac:dyDescent="0.25">
      <c r="A327">
        <v>609950</v>
      </c>
      <c r="B327" t="s">
        <v>504</v>
      </c>
      <c r="C327" t="s">
        <v>38</v>
      </c>
      <c r="D327" t="s">
        <v>141</v>
      </c>
      <c r="E327" t="s">
        <v>83</v>
      </c>
      <c r="F327">
        <v>54</v>
      </c>
      <c r="G327" t="s">
        <v>40</v>
      </c>
      <c r="H327">
        <v>84</v>
      </c>
      <c r="I327" t="s">
        <v>62</v>
      </c>
      <c r="J327">
        <v>76</v>
      </c>
      <c r="K327" t="s">
        <v>39</v>
      </c>
      <c r="L327">
        <v>9.27</v>
      </c>
      <c r="M327" t="s">
        <v>38</v>
      </c>
      <c r="N327">
        <v>89.873417721999999</v>
      </c>
      <c r="O327">
        <v>348</v>
      </c>
      <c r="P327">
        <v>348</v>
      </c>
      <c r="Q327">
        <v>7</v>
      </c>
      <c r="R327">
        <v>0</v>
      </c>
      <c r="S327">
        <v>0</v>
      </c>
      <c r="T327">
        <v>317</v>
      </c>
      <c r="U327">
        <v>0</v>
      </c>
      <c r="V327">
        <v>0</v>
      </c>
      <c r="W327">
        <v>1</v>
      </c>
      <c r="X327">
        <v>6</v>
      </c>
      <c r="Y327">
        <v>3.4482758600000003E-2</v>
      </c>
      <c r="Z327">
        <v>2.2988505699999998E-2</v>
      </c>
      <c r="AA327">
        <v>2.8735632000000001E-3</v>
      </c>
      <c r="AB327">
        <v>1.7241379300000002E-2</v>
      </c>
      <c r="AC327">
        <v>3.1609195399999998E-2</v>
      </c>
      <c r="AD327">
        <v>6.8965517200000007E-2</v>
      </c>
      <c r="AE327">
        <v>4.31034483E-2</v>
      </c>
      <c r="AF327">
        <v>5.7471264000000001E-3</v>
      </c>
      <c r="AG327">
        <v>3.4482758600000003E-2</v>
      </c>
      <c r="AH327">
        <v>0.1034482759</v>
      </c>
      <c r="AI327">
        <v>0.36494252869999999</v>
      </c>
      <c r="AJ327">
        <v>0.42528735629999997</v>
      </c>
      <c r="AK327">
        <v>0.1867816092</v>
      </c>
      <c r="AL327">
        <v>0.40229885059999998</v>
      </c>
      <c r="AM327">
        <v>0.35919540230000002</v>
      </c>
      <c r="AN327">
        <v>2.87356322E-2</v>
      </c>
      <c r="AO327">
        <v>3.4482758600000003E-2</v>
      </c>
      <c r="AP327">
        <v>4.5977011499999998E-2</v>
      </c>
      <c r="AQ327">
        <v>4.0229885100000001E-2</v>
      </c>
      <c r="AR327">
        <v>4.5977011499999998E-2</v>
      </c>
      <c r="AS327">
        <v>0.50287356319999998</v>
      </c>
      <c r="AT327">
        <v>0.47413793100000001</v>
      </c>
      <c r="AU327">
        <v>0.75862068969999996</v>
      </c>
      <c r="AV327">
        <v>0.50574712639999997</v>
      </c>
      <c r="AW327">
        <v>0.45977011490000003</v>
      </c>
      <c r="AX327">
        <v>3.3757396449999999</v>
      </c>
      <c r="AY327">
        <v>3.3988095237999998</v>
      </c>
      <c r="AZ327">
        <v>3.7831325301000001</v>
      </c>
      <c r="BA327">
        <v>3.4550898204</v>
      </c>
      <c r="BB327">
        <v>3.3072289157000001</v>
      </c>
      <c r="BC327">
        <v>2.8735632000000001E-3</v>
      </c>
      <c r="BD327">
        <v>5.7471264000000001E-3</v>
      </c>
      <c r="BE327">
        <v>2.8735632000000001E-3</v>
      </c>
      <c r="BF327">
        <v>8.6206896999999998E-3</v>
      </c>
      <c r="BG327">
        <v>2.2988505699999998E-2</v>
      </c>
      <c r="BH327">
        <v>8.6206896999999998E-3</v>
      </c>
      <c r="BI327">
        <v>2.8735632000000001E-3</v>
      </c>
      <c r="BJ327">
        <v>2.8735632000000001E-3</v>
      </c>
      <c r="BK327">
        <v>1.43678161E-2</v>
      </c>
      <c r="BL327">
        <v>1.14942529E-2</v>
      </c>
      <c r="BM327">
        <v>2.2988505699999998E-2</v>
      </c>
      <c r="BN327">
        <v>2.5862069000000001E-2</v>
      </c>
      <c r="BO327">
        <v>3.8895348837000001</v>
      </c>
      <c r="BP327">
        <v>3.8216374269000002</v>
      </c>
      <c r="BQ327">
        <v>3.7952522255000001</v>
      </c>
      <c r="BR327">
        <v>3.7680722892</v>
      </c>
      <c r="BS327">
        <v>3.6449704141999999</v>
      </c>
      <c r="BT327">
        <v>3.7142857142999999</v>
      </c>
      <c r="BU327">
        <v>9.4827586199999994E-2</v>
      </c>
      <c r="BV327">
        <v>0.15229885060000001</v>
      </c>
      <c r="BW327">
        <v>0.16091954019999999</v>
      </c>
      <c r="BX327">
        <v>0.17241379309999999</v>
      </c>
      <c r="BY327">
        <v>0.22988505749999999</v>
      </c>
      <c r="BZ327">
        <v>0.2040229885</v>
      </c>
      <c r="CA327">
        <v>1.14942529E-2</v>
      </c>
      <c r="CB327">
        <v>1.7241379300000002E-2</v>
      </c>
      <c r="CC327">
        <v>3.1609195399999998E-2</v>
      </c>
      <c r="CD327">
        <v>4.5977011499999998E-2</v>
      </c>
      <c r="CE327">
        <v>2.87356322E-2</v>
      </c>
      <c r="CF327">
        <v>1.43678161E-2</v>
      </c>
      <c r="CG327">
        <v>0.88793103449999999</v>
      </c>
      <c r="CH327">
        <v>0.82183908049999999</v>
      </c>
      <c r="CI327">
        <v>0.79022988510000003</v>
      </c>
      <c r="CJ327">
        <v>0.76149425289999995</v>
      </c>
      <c r="CK327">
        <v>0.69540229890000005</v>
      </c>
      <c r="CL327">
        <v>0.74712643680000002</v>
      </c>
      <c r="CM327">
        <v>0.1063218391</v>
      </c>
      <c r="CN327">
        <v>1.14942529E-2</v>
      </c>
      <c r="CO327">
        <v>8.6206896999999998E-3</v>
      </c>
      <c r="CP327">
        <v>1.14942529E-2</v>
      </c>
      <c r="CQ327">
        <v>8.6206896999999998E-3</v>
      </c>
      <c r="CR327">
        <v>2.8735632000000001E-3</v>
      </c>
      <c r="CS327">
        <v>5.7471264000000001E-3</v>
      </c>
      <c r="CT327">
        <v>1.7241379300000002E-2</v>
      </c>
      <c r="CU327">
        <v>0.1034482759</v>
      </c>
      <c r="CV327">
        <v>2.2988505699999998E-2</v>
      </c>
      <c r="CW327">
        <v>8.6206896999999998E-3</v>
      </c>
      <c r="CX327">
        <v>1.43678161E-2</v>
      </c>
      <c r="CY327">
        <v>1.43678161E-2</v>
      </c>
      <c r="CZ327">
        <v>3.7356321800000002E-2</v>
      </c>
      <c r="DA327">
        <v>1.14942529E-2</v>
      </c>
      <c r="DB327">
        <v>4.31034483E-2</v>
      </c>
      <c r="DC327">
        <v>0.25574712640000002</v>
      </c>
      <c r="DD327">
        <v>0.2959770115</v>
      </c>
      <c r="DE327">
        <v>0.29022988509999997</v>
      </c>
      <c r="DF327">
        <v>0.27011494250000001</v>
      </c>
      <c r="DG327">
        <v>0.33620689660000003</v>
      </c>
      <c r="DH327">
        <v>0.40229885059999998</v>
      </c>
      <c r="DI327">
        <v>0.2442528736</v>
      </c>
      <c r="DJ327">
        <v>0.33045977009999999</v>
      </c>
      <c r="DK327">
        <v>0.42528735629999997</v>
      </c>
      <c r="DL327">
        <v>0.59770114939999996</v>
      </c>
      <c r="DM327">
        <v>0.60919540230000002</v>
      </c>
      <c r="DN327">
        <v>0.61206896550000001</v>
      </c>
      <c r="DO327">
        <v>0.53735632180000004</v>
      </c>
      <c r="DP327">
        <v>0.4540229885</v>
      </c>
      <c r="DQ327">
        <v>0.66091954019999999</v>
      </c>
      <c r="DR327">
        <v>0.52011494250000001</v>
      </c>
      <c r="DS327">
        <v>0.10919540229999999</v>
      </c>
      <c r="DT327">
        <v>7.1839080499999999E-2</v>
      </c>
      <c r="DU327">
        <v>8.3333333300000006E-2</v>
      </c>
      <c r="DV327">
        <v>9.1954022999999996E-2</v>
      </c>
      <c r="DW327">
        <v>0.1034482759</v>
      </c>
      <c r="DX327">
        <v>0.1034482759</v>
      </c>
      <c r="DY327">
        <v>7.7586206899999996E-2</v>
      </c>
      <c r="DZ327">
        <v>8.9080459799999998E-2</v>
      </c>
      <c r="EA327">
        <v>3.1225806451999998</v>
      </c>
      <c r="EB327">
        <v>3.5944272445999998</v>
      </c>
      <c r="EC327">
        <v>3.6363636364</v>
      </c>
      <c r="ED327">
        <v>3.6329113924000001</v>
      </c>
      <c r="EE327">
        <v>3.5641025641000001</v>
      </c>
      <c r="EF327">
        <v>3.4583333333000001</v>
      </c>
      <c r="EG327">
        <v>3.691588785</v>
      </c>
      <c r="EH327">
        <v>3.4858044164000002</v>
      </c>
      <c r="EI327">
        <v>5.7471264000000001E-3</v>
      </c>
      <c r="EJ327">
        <v>0</v>
      </c>
      <c r="EK327">
        <v>5.7471264000000001E-3</v>
      </c>
      <c r="EL327">
        <v>2.8735632000000001E-3</v>
      </c>
      <c r="EM327">
        <v>5.7471264000000001E-3</v>
      </c>
      <c r="EN327">
        <v>2.01149425E-2</v>
      </c>
      <c r="EO327">
        <v>2.01149425E-2</v>
      </c>
      <c r="EP327">
        <v>0.1034482759</v>
      </c>
      <c r="EQ327">
        <v>0.14367816089999999</v>
      </c>
      <c r="ER327">
        <v>0.55747126440000005</v>
      </c>
      <c r="ES327">
        <v>0.13505747130000001</v>
      </c>
      <c r="ET327">
        <v>2.8735632000000001E-3</v>
      </c>
      <c r="EU327">
        <v>5.7471264000000001E-3</v>
      </c>
      <c r="EV327">
        <v>2.8735632000000001E-3</v>
      </c>
      <c r="EW327">
        <v>4.31034483E-2</v>
      </c>
      <c r="EX327">
        <v>8.6206896999999998E-3</v>
      </c>
      <c r="EY327">
        <v>0.17816091949999999</v>
      </c>
      <c r="EZ327">
        <v>0.2614942529</v>
      </c>
      <c r="FA327">
        <v>0.23563218389999999</v>
      </c>
      <c r="FB327">
        <v>0.30172413790000002</v>
      </c>
      <c r="FC327">
        <v>0.2097701149</v>
      </c>
      <c r="FD327">
        <v>0.7040229885</v>
      </c>
      <c r="FE327">
        <v>0.51436781610000004</v>
      </c>
      <c r="FF327">
        <v>0.62068965519999997</v>
      </c>
      <c r="FG327">
        <v>0.48563218390000001</v>
      </c>
      <c r="FH327">
        <v>0.66091954019999999</v>
      </c>
      <c r="FI327">
        <v>2.01149425E-2</v>
      </c>
      <c r="FJ327">
        <v>0.11206896550000001</v>
      </c>
      <c r="FK327">
        <v>3.7356321800000002E-2</v>
      </c>
      <c r="FL327">
        <v>6.8965517200000007E-2</v>
      </c>
      <c r="FM327">
        <v>2.5862069000000001E-2</v>
      </c>
      <c r="FN327">
        <v>1.43678161E-2</v>
      </c>
      <c r="FO327">
        <v>2.2988505699999998E-2</v>
      </c>
      <c r="FP327">
        <v>1.7241379300000002E-2</v>
      </c>
      <c r="FQ327">
        <v>1.7241379300000002E-2</v>
      </c>
      <c r="FR327">
        <v>1.43678161E-2</v>
      </c>
      <c r="FS327">
        <v>8.0459770099999994E-2</v>
      </c>
      <c r="FT327">
        <v>8.3333333300000006E-2</v>
      </c>
      <c r="FU327">
        <v>8.6206896599999999E-2</v>
      </c>
      <c r="FV327">
        <v>8.3333333300000006E-2</v>
      </c>
      <c r="FW327">
        <v>8.0459770099999994E-2</v>
      </c>
      <c r="FX327">
        <v>1.43678161E-2</v>
      </c>
      <c r="FY327">
        <v>1.7241379300000002E-2</v>
      </c>
      <c r="FZ327">
        <v>8.6206896999999998E-3</v>
      </c>
      <c r="GA327">
        <v>2.87356322E-2</v>
      </c>
      <c r="GB327">
        <v>2.2988505699999998E-2</v>
      </c>
      <c r="GC327">
        <v>1.7241379300000002E-2</v>
      </c>
      <c r="GD327">
        <v>6.8965517200000007E-2</v>
      </c>
      <c r="GE327">
        <v>4.0229885100000001E-2</v>
      </c>
      <c r="GF327">
        <v>3.4482758600000003E-2</v>
      </c>
      <c r="GG327">
        <v>4.8850574700000003E-2</v>
      </c>
      <c r="GH327">
        <v>4.8850574700000003E-2</v>
      </c>
      <c r="GI327">
        <v>2.87356322E-2</v>
      </c>
      <c r="GJ327">
        <v>3.2623456790000001</v>
      </c>
      <c r="GK327">
        <v>3.3800623053000001</v>
      </c>
      <c r="GL327">
        <v>3.4228395061999999</v>
      </c>
      <c r="GM327">
        <v>3.3516819571999998</v>
      </c>
      <c r="GN327">
        <v>3.3021806854000002</v>
      </c>
      <c r="GO327">
        <v>3.4220183486</v>
      </c>
      <c r="GP327">
        <v>0.50574712639999997</v>
      </c>
      <c r="GQ327">
        <v>0.43965517240000002</v>
      </c>
      <c r="GR327">
        <v>0.4425287356</v>
      </c>
      <c r="GS327">
        <v>0.42528735629999997</v>
      </c>
      <c r="GT327">
        <v>0.47701149430000001</v>
      </c>
      <c r="GU327">
        <v>0.43390804599999999</v>
      </c>
      <c r="GV327">
        <v>6.8965517200000007E-2</v>
      </c>
      <c r="GW327">
        <v>7.7586206899999996E-2</v>
      </c>
      <c r="GX327">
        <v>6.8965517200000007E-2</v>
      </c>
      <c r="GY327">
        <v>6.0344827599999998E-2</v>
      </c>
      <c r="GZ327">
        <v>7.7586206899999996E-2</v>
      </c>
      <c r="HA327">
        <v>6.0344827599999998E-2</v>
      </c>
      <c r="HB327">
        <v>0.341954023</v>
      </c>
      <c r="HC327">
        <v>0.42528735629999997</v>
      </c>
      <c r="HD327">
        <v>0.44540229889999999</v>
      </c>
      <c r="HE327">
        <v>0.43678160919999998</v>
      </c>
      <c r="HF327">
        <v>0.37356321840000001</v>
      </c>
      <c r="HG327">
        <v>0.45977011490000003</v>
      </c>
      <c r="HH327" t="s">
        <v>1166</v>
      </c>
      <c r="HI327" t="s">
        <v>912</v>
      </c>
      <c r="HJ327">
        <v>348</v>
      </c>
      <c r="HK327">
        <v>497</v>
      </c>
      <c r="HL327" t="s">
        <v>504</v>
      </c>
      <c r="HM327">
        <v>553</v>
      </c>
      <c r="HN327">
        <v>17</v>
      </c>
    </row>
    <row r="328" spans="1:222" x14ac:dyDescent="0.25">
      <c r="A328">
        <v>609951</v>
      </c>
      <c r="B328" t="s">
        <v>61</v>
      </c>
      <c r="D328" t="s">
        <v>47</v>
      </c>
      <c r="E328" t="s">
        <v>45</v>
      </c>
      <c r="M328" t="s">
        <v>38</v>
      </c>
      <c r="FD328"/>
      <c r="HH328" t="s">
        <v>1167</v>
      </c>
      <c r="HL328" t="s">
        <v>61</v>
      </c>
      <c r="HM328">
        <v>512</v>
      </c>
    </row>
    <row r="329" spans="1:222" x14ac:dyDescent="0.25">
      <c r="A329">
        <v>609952</v>
      </c>
      <c r="B329" t="s">
        <v>292</v>
      </c>
      <c r="D329" t="s">
        <v>78</v>
      </c>
      <c r="E329" t="s">
        <v>45</v>
      </c>
      <c r="M329" t="s">
        <v>38</v>
      </c>
      <c r="FD329"/>
      <c r="HH329" t="s">
        <v>1168</v>
      </c>
      <c r="HL329" t="s">
        <v>292</v>
      </c>
      <c r="HM329">
        <v>482</v>
      </c>
    </row>
    <row r="330" spans="1:222" x14ac:dyDescent="0.25">
      <c r="A330">
        <v>609954</v>
      </c>
      <c r="B330" t="s">
        <v>293</v>
      </c>
      <c r="C330" t="s">
        <v>38</v>
      </c>
      <c r="D330" t="s">
        <v>94</v>
      </c>
      <c r="E330" s="151">
        <v>0.42</v>
      </c>
      <c r="F330">
        <v>55</v>
      </c>
      <c r="G330" t="s">
        <v>40</v>
      </c>
      <c r="H330">
        <v>60</v>
      </c>
      <c r="I330" t="s">
        <v>39</v>
      </c>
      <c r="J330">
        <v>79</v>
      </c>
      <c r="K330" t="s">
        <v>39</v>
      </c>
      <c r="L330">
        <v>7.76</v>
      </c>
      <c r="M330" t="s">
        <v>38</v>
      </c>
      <c r="N330">
        <v>41.833810888000002</v>
      </c>
      <c r="O330">
        <v>95</v>
      </c>
      <c r="P330">
        <v>95</v>
      </c>
      <c r="Q330">
        <v>0</v>
      </c>
      <c r="R330">
        <v>91</v>
      </c>
      <c r="S330">
        <v>0</v>
      </c>
      <c r="T330">
        <v>0</v>
      </c>
      <c r="U330">
        <v>1</v>
      </c>
      <c r="V330">
        <v>0</v>
      </c>
      <c r="W330">
        <v>0</v>
      </c>
      <c r="X330">
        <v>2</v>
      </c>
      <c r="Y330">
        <v>2.10526316E-2</v>
      </c>
      <c r="Z330">
        <v>1.05263158E-2</v>
      </c>
      <c r="AA330">
        <v>2.10526316E-2</v>
      </c>
      <c r="AB330">
        <v>2.10526316E-2</v>
      </c>
      <c r="AC330">
        <v>6.3157894699999995E-2</v>
      </c>
      <c r="AD330">
        <v>8.4210526300000005E-2</v>
      </c>
      <c r="AE330">
        <v>4.21052632E-2</v>
      </c>
      <c r="AF330">
        <v>6.3157894699999995E-2</v>
      </c>
      <c r="AG330">
        <v>0.11578947370000001</v>
      </c>
      <c r="AH330">
        <v>8.4210526300000005E-2</v>
      </c>
      <c r="AI330">
        <v>0.28421052629999999</v>
      </c>
      <c r="AJ330">
        <v>0.2421052632</v>
      </c>
      <c r="AK330">
        <v>0.22105263159999999</v>
      </c>
      <c r="AL330">
        <v>0.26315789470000001</v>
      </c>
      <c r="AM330">
        <v>0.33684210530000003</v>
      </c>
      <c r="AN330">
        <v>0</v>
      </c>
      <c r="AO330">
        <v>5.2631578900000003E-2</v>
      </c>
      <c r="AP330">
        <v>2.10526316E-2</v>
      </c>
      <c r="AQ330">
        <v>3.1578947400000001E-2</v>
      </c>
      <c r="AR330">
        <v>4.21052632E-2</v>
      </c>
      <c r="AS330">
        <v>0.61052631580000005</v>
      </c>
      <c r="AT330">
        <v>0.65263157890000001</v>
      </c>
      <c r="AU330">
        <v>0.67368421050000005</v>
      </c>
      <c r="AV330">
        <v>0.56842105259999998</v>
      </c>
      <c r="AW330">
        <v>0.47368421049999998</v>
      </c>
      <c r="AX330">
        <v>3.4842105263000001</v>
      </c>
      <c r="AY330">
        <v>3.6222222222</v>
      </c>
      <c r="AZ330">
        <v>3.5806451613000001</v>
      </c>
      <c r="BA330">
        <v>3.4239130434999998</v>
      </c>
      <c r="BB330">
        <v>3.2747252747000002</v>
      </c>
      <c r="BC330">
        <v>0</v>
      </c>
      <c r="BD330">
        <v>0</v>
      </c>
      <c r="BE330">
        <v>3.1578947400000001E-2</v>
      </c>
      <c r="BF330">
        <v>2.10526316E-2</v>
      </c>
      <c r="BG330">
        <v>3.1578947400000001E-2</v>
      </c>
      <c r="BH330">
        <v>3.1578947400000001E-2</v>
      </c>
      <c r="BI330">
        <v>1.05263158E-2</v>
      </c>
      <c r="BJ330">
        <v>2.10526316E-2</v>
      </c>
      <c r="BK330">
        <v>3.1578947400000001E-2</v>
      </c>
      <c r="BL330">
        <v>5.2631578900000003E-2</v>
      </c>
      <c r="BM330">
        <v>9.4736842099999996E-2</v>
      </c>
      <c r="BN330">
        <v>6.3157894699999995E-2</v>
      </c>
      <c r="BO330">
        <v>3.8404255318999998</v>
      </c>
      <c r="BP330">
        <v>3.8043478260999999</v>
      </c>
      <c r="BQ330">
        <v>3.5869565216999999</v>
      </c>
      <c r="BR330">
        <v>3.5393258426999998</v>
      </c>
      <c r="BS330">
        <v>3.5</v>
      </c>
      <c r="BT330">
        <v>3.5326086957</v>
      </c>
      <c r="BU330">
        <v>0.13684210529999999</v>
      </c>
      <c r="BV330">
        <v>0.14736842110000001</v>
      </c>
      <c r="BW330">
        <v>0.2421052632</v>
      </c>
      <c r="BX330">
        <v>0.26315789470000001</v>
      </c>
      <c r="BY330">
        <v>0.2</v>
      </c>
      <c r="BZ330">
        <v>0.23157894740000001</v>
      </c>
      <c r="CA330">
        <v>1.05263158E-2</v>
      </c>
      <c r="CB330">
        <v>3.1578947400000001E-2</v>
      </c>
      <c r="CC330">
        <v>3.1578947400000001E-2</v>
      </c>
      <c r="CD330">
        <v>6.3157894699999995E-2</v>
      </c>
      <c r="CE330">
        <v>3.1578947400000001E-2</v>
      </c>
      <c r="CF330">
        <v>3.1578947400000001E-2</v>
      </c>
      <c r="CG330">
        <v>0.84210526320000001</v>
      </c>
      <c r="CH330">
        <v>0.8</v>
      </c>
      <c r="CI330">
        <v>0.66315789469999997</v>
      </c>
      <c r="CJ330">
        <v>0.6</v>
      </c>
      <c r="CK330">
        <v>0.64210526320000005</v>
      </c>
      <c r="CL330">
        <v>0.64210526320000005</v>
      </c>
      <c r="CM330">
        <v>0.2105263158</v>
      </c>
      <c r="CN330">
        <v>0</v>
      </c>
      <c r="CO330">
        <v>1.05263158E-2</v>
      </c>
      <c r="CP330">
        <v>1.05263158E-2</v>
      </c>
      <c r="CQ330">
        <v>2.10526316E-2</v>
      </c>
      <c r="CR330">
        <v>3.1578947400000001E-2</v>
      </c>
      <c r="CS330">
        <v>1.05263158E-2</v>
      </c>
      <c r="CT330">
        <v>1.05263158E-2</v>
      </c>
      <c r="CU330">
        <v>0.1263157895</v>
      </c>
      <c r="CV330">
        <v>5.2631578900000003E-2</v>
      </c>
      <c r="CW330">
        <v>3.1578947400000001E-2</v>
      </c>
      <c r="CX330">
        <v>5.2631578900000003E-2</v>
      </c>
      <c r="CY330">
        <v>6.3157894699999995E-2</v>
      </c>
      <c r="CZ330">
        <v>4.21052632E-2</v>
      </c>
      <c r="DA330">
        <v>3.1578947400000001E-2</v>
      </c>
      <c r="DB330">
        <v>5.2631578900000003E-2</v>
      </c>
      <c r="DC330">
        <v>0.2105263158</v>
      </c>
      <c r="DD330">
        <v>0.22105263159999999</v>
      </c>
      <c r="DE330">
        <v>0.2421052632</v>
      </c>
      <c r="DF330">
        <v>0.27368421050000002</v>
      </c>
      <c r="DG330">
        <v>0.28421052629999999</v>
      </c>
      <c r="DH330">
        <v>0.4</v>
      </c>
      <c r="DI330">
        <v>0.27368421050000002</v>
      </c>
      <c r="DJ330">
        <v>0.36842105260000002</v>
      </c>
      <c r="DK330">
        <v>0.44210526319999999</v>
      </c>
      <c r="DL330">
        <v>0.69473684209999997</v>
      </c>
      <c r="DM330">
        <v>0.68421052630000001</v>
      </c>
      <c r="DN330">
        <v>0.61052631580000005</v>
      </c>
      <c r="DO330">
        <v>0.58947368420000001</v>
      </c>
      <c r="DP330">
        <v>0.50526315789999998</v>
      </c>
      <c r="DQ330">
        <v>0.64210526320000005</v>
      </c>
      <c r="DR330">
        <v>0.52631578950000002</v>
      </c>
      <c r="DS330">
        <v>1.05263158E-2</v>
      </c>
      <c r="DT330">
        <v>3.1578947400000001E-2</v>
      </c>
      <c r="DU330">
        <v>3.1578947400000001E-2</v>
      </c>
      <c r="DV330">
        <v>5.2631578900000003E-2</v>
      </c>
      <c r="DW330">
        <v>4.21052632E-2</v>
      </c>
      <c r="DX330">
        <v>2.10526316E-2</v>
      </c>
      <c r="DY330">
        <v>4.21052632E-2</v>
      </c>
      <c r="DZ330">
        <v>4.21052632E-2</v>
      </c>
      <c r="EA330">
        <v>2.8936170212999999</v>
      </c>
      <c r="EB330">
        <v>3.6630434783000001</v>
      </c>
      <c r="EC330">
        <v>3.6521739129999999</v>
      </c>
      <c r="ED330">
        <v>3.5666666667000002</v>
      </c>
      <c r="EE330">
        <v>3.5054945055000002</v>
      </c>
      <c r="EF330">
        <v>3.4086021505000001</v>
      </c>
      <c r="EG330">
        <v>3.6153846154</v>
      </c>
      <c r="EH330">
        <v>3.4725274724999999</v>
      </c>
      <c r="EI330">
        <v>4.21052632E-2</v>
      </c>
      <c r="EJ330">
        <v>0</v>
      </c>
      <c r="EK330">
        <v>2.10526316E-2</v>
      </c>
      <c r="EL330">
        <v>3.1578947400000001E-2</v>
      </c>
      <c r="EM330">
        <v>9.4736842099999996E-2</v>
      </c>
      <c r="EN330">
        <v>4.21052632E-2</v>
      </c>
      <c r="EO330">
        <v>9.4736842099999996E-2</v>
      </c>
      <c r="EP330">
        <v>0.1263157895</v>
      </c>
      <c r="EQ330">
        <v>8.4210526300000005E-2</v>
      </c>
      <c r="ER330">
        <v>0.34736842109999999</v>
      </c>
      <c r="ES330">
        <v>0.11578947370000001</v>
      </c>
      <c r="ET330">
        <v>1.05263158E-2</v>
      </c>
      <c r="EU330">
        <v>0</v>
      </c>
      <c r="EV330">
        <v>1.05263158E-2</v>
      </c>
      <c r="EW330">
        <v>5.2631578900000003E-2</v>
      </c>
      <c r="EX330">
        <v>1.05263158E-2</v>
      </c>
      <c r="EY330">
        <v>0.22105263159999999</v>
      </c>
      <c r="EZ330">
        <v>0.18947368419999999</v>
      </c>
      <c r="FA330">
        <v>0.14736842110000001</v>
      </c>
      <c r="FB330">
        <v>0.23157894740000001</v>
      </c>
      <c r="FC330">
        <v>0.23157894740000001</v>
      </c>
      <c r="FD330">
        <v>0.61052631580000005</v>
      </c>
      <c r="FE330">
        <v>0.6</v>
      </c>
      <c r="FF330">
        <v>0.57894736840000005</v>
      </c>
      <c r="FG330">
        <v>0.4842105263</v>
      </c>
      <c r="FH330">
        <v>0.57894736840000005</v>
      </c>
      <c r="FI330">
        <v>0.1052631579</v>
      </c>
      <c r="FJ330">
        <v>0.1263157895</v>
      </c>
      <c r="FK330">
        <v>0.16842105260000001</v>
      </c>
      <c r="FL330">
        <v>0.13684210529999999</v>
      </c>
      <c r="FM330">
        <v>0.1052631579</v>
      </c>
      <c r="FN330">
        <v>4.21052632E-2</v>
      </c>
      <c r="FO330">
        <v>5.2631578900000003E-2</v>
      </c>
      <c r="FP330">
        <v>4.21052632E-2</v>
      </c>
      <c r="FQ330">
        <v>3.1578947400000001E-2</v>
      </c>
      <c r="FR330">
        <v>3.1578947400000001E-2</v>
      </c>
      <c r="FS330">
        <v>1.05263158E-2</v>
      </c>
      <c r="FT330">
        <v>3.1578947400000001E-2</v>
      </c>
      <c r="FU330">
        <v>5.2631578900000003E-2</v>
      </c>
      <c r="FV330">
        <v>6.3157894699999995E-2</v>
      </c>
      <c r="FW330">
        <v>4.21052632E-2</v>
      </c>
      <c r="FX330">
        <v>5.2631578900000003E-2</v>
      </c>
      <c r="FY330">
        <v>2.10526316E-2</v>
      </c>
      <c r="FZ330">
        <v>2.10526316E-2</v>
      </c>
      <c r="GA330">
        <v>1.05263158E-2</v>
      </c>
      <c r="GB330">
        <v>2.10526316E-2</v>
      </c>
      <c r="GC330">
        <v>4.21052632E-2</v>
      </c>
      <c r="GD330">
        <v>9.4736842099999996E-2</v>
      </c>
      <c r="GE330">
        <v>9.4736842099999996E-2</v>
      </c>
      <c r="GF330">
        <v>0.1052631579</v>
      </c>
      <c r="GG330">
        <v>0.1052631579</v>
      </c>
      <c r="GH330">
        <v>6.3157894699999995E-2</v>
      </c>
      <c r="GI330">
        <v>8.4210526300000005E-2</v>
      </c>
      <c r="GJ330">
        <v>3.2340425532000001</v>
      </c>
      <c r="GK330">
        <v>3.3516483516000002</v>
      </c>
      <c r="GL330">
        <v>3.3586956522000002</v>
      </c>
      <c r="GM330">
        <v>3.4065934065999999</v>
      </c>
      <c r="GN330">
        <v>3.4130434783000001</v>
      </c>
      <c r="GO330">
        <v>3.3369565216999999</v>
      </c>
      <c r="GP330">
        <v>0.41052631579999999</v>
      </c>
      <c r="GQ330">
        <v>0.36842105260000002</v>
      </c>
      <c r="GR330">
        <v>0.34736842109999999</v>
      </c>
      <c r="GS330">
        <v>0.32631578950000001</v>
      </c>
      <c r="GT330">
        <v>0.37894736839999998</v>
      </c>
      <c r="GU330">
        <v>0.34736842109999999</v>
      </c>
      <c r="GV330">
        <v>1.05263158E-2</v>
      </c>
      <c r="GW330">
        <v>4.21052632E-2</v>
      </c>
      <c r="GX330">
        <v>3.1578947400000001E-2</v>
      </c>
      <c r="GY330">
        <v>4.21052632E-2</v>
      </c>
      <c r="GZ330">
        <v>3.1578947400000001E-2</v>
      </c>
      <c r="HA330">
        <v>3.1578947400000001E-2</v>
      </c>
      <c r="HB330">
        <v>0.43157894740000002</v>
      </c>
      <c r="HC330">
        <v>0.47368421049999998</v>
      </c>
      <c r="HD330">
        <v>0.49473684210000002</v>
      </c>
      <c r="HE330">
        <v>0.51578947369999995</v>
      </c>
      <c r="HF330">
        <v>0.50526315789999998</v>
      </c>
      <c r="HG330">
        <v>0.49473684210000002</v>
      </c>
      <c r="HH330" t="s">
        <v>1169</v>
      </c>
      <c r="HI330">
        <v>42</v>
      </c>
      <c r="HJ330">
        <v>95</v>
      </c>
      <c r="HK330">
        <v>146</v>
      </c>
      <c r="HL330" t="s">
        <v>293</v>
      </c>
      <c r="HM330">
        <v>349</v>
      </c>
      <c r="HN330">
        <v>1</v>
      </c>
    </row>
    <row r="331" spans="1:222" x14ac:dyDescent="0.25">
      <c r="A331">
        <v>609955</v>
      </c>
      <c r="B331" t="s">
        <v>294</v>
      </c>
      <c r="C331" t="s">
        <v>38</v>
      </c>
      <c r="D331" t="s">
        <v>109</v>
      </c>
      <c r="E331" s="151">
        <v>0.51</v>
      </c>
      <c r="F331">
        <v>81</v>
      </c>
      <c r="G331" t="s">
        <v>62</v>
      </c>
      <c r="H331">
        <v>71</v>
      </c>
      <c r="I331" t="s">
        <v>39</v>
      </c>
      <c r="J331">
        <v>77</v>
      </c>
      <c r="K331" t="s">
        <v>39</v>
      </c>
      <c r="L331">
        <v>8.5500000000000007</v>
      </c>
      <c r="M331" t="s">
        <v>38</v>
      </c>
      <c r="N331">
        <v>50.303030303</v>
      </c>
      <c r="O331">
        <v>103</v>
      </c>
      <c r="P331">
        <v>103</v>
      </c>
      <c r="Q331">
        <v>0</v>
      </c>
      <c r="R331">
        <v>98</v>
      </c>
      <c r="S331">
        <v>0</v>
      </c>
      <c r="T331">
        <v>0</v>
      </c>
      <c r="U331">
        <v>0</v>
      </c>
      <c r="V331">
        <v>0</v>
      </c>
      <c r="W331">
        <v>2</v>
      </c>
      <c r="X331">
        <v>2</v>
      </c>
      <c r="Y331">
        <v>1.9417475699999999E-2</v>
      </c>
      <c r="Z331">
        <v>9.7087379000000001E-3</v>
      </c>
      <c r="AA331">
        <v>1.9417475699999999E-2</v>
      </c>
      <c r="AB331">
        <v>9.7087379000000001E-3</v>
      </c>
      <c r="AC331">
        <v>4.8543689299999998E-2</v>
      </c>
      <c r="AD331">
        <v>9.7087379000000001E-3</v>
      </c>
      <c r="AE331">
        <v>2.9126213599999999E-2</v>
      </c>
      <c r="AF331">
        <v>5.8252427199999998E-2</v>
      </c>
      <c r="AG331">
        <v>8.7378640800000004E-2</v>
      </c>
      <c r="AH331">
        <v>6.7961165000000004E-2</v>
      </c>
      <c r="AI331">
        <v>0.15533980580000001</v>
      </c>
      <c r="AJ331">
        <v>0.16504854369999999</v>
      </c>
      <c r="AK331">
        <v>0.1067961165</v>
      </c>
      <c r="AL331">
        <v>0.20388349510000001</v>
      </c>
      <c r="AM331">
        <v>0.26213592229999999</v>
      </c>
      <c r="AN331">
        <v>9.7087379000000001E-3</v>
      </c>
      <c r="AO331">
        <v>2.9126213599999999E-2</v>
      </c>
      <c r="AP331">
        <v>1.9417475699999999E-2</v>
      </c>
      <c r="AQ331">
        <v>2.9126213599999999E-2</v>
      </c>
      <c r="AR331">
        <v>1.9417475699999999E-2</v>
      </c>
      <c r="AS331">
        <v>0.8058252427</v>
      </c>
      <c r="AT331">
        <v>0.76699029129999996</v>
      </c>
      <c r="AU331">
        <v>0.79611650489999997</v>
      </c>
      <c r="AV331">
        <v>0.66990291260000001</v>
      </c>
      <c r="AW331">
        <v>0.60194174759999997</v>
      </c>
      <c r="AX331">
        <v>3.7647058823999999</v>
      </c>
      <c r="AY331">
        <v>3.74</v>
      </c>
      <c r="AZ331">
        <v>3.7128712871</v>
      </c>
      <c r="BA331">
        <v>3.58</v>
      </c>
      <c r="BB331">
        <v>3.4455445545000001</v>
      </c>
      <c r="BC331">
        <v>0</v>
      </c>
      <c r="BD331">
        <v>9.7087379000000001E-3</v>
      </c>
      <c r="BE331">
        <v>1.9417475699999999E-2</v>
      </c>
      <c r="BF331">
        <v>4.8543689299999998E-2</v>
      </c>
      <c r="BG331">
        <v>2.9126213599999999E-2</v>
      </c>
      <c r="BH331">
        <v>9.7087379000000001E-3</v>
      </c>
      <c r="BI331">
        <v>9.7087379000000001E-3</v>
      </c>
      <c r="BJ331">
        <v>1.9417475699999999E-2</v>
      </c>
      <c r="BK331">
        <v>3.8834951499999999E-2</v>
      </c>
      <c r="BL331">
        <v>4.8543689299999998E-2</v>
      </c>
      <c r="BM331">
        <v>9.7087378599999996E-2</v>
      </c>
      <c r="BN331">
        <v>6.7961165000000004E-2</v>
      </c>
      <c r="BO331">
        <v>3.9029126214000001</v>
      </c>
      <c r="BP331">
        <v>3.8282828282999999</v>
      </c>
      <c r="BQ331">
        <v>3.69</v>
      </c>
      <c r="BR331">
        <v>3.5445544554000001</v>
      </c>
      <c r="BS331">
        <v>3.53</v>
      </c>
      <c r="BT331">
        <v>3.6078431373000002</v>
      </c>
      <c r="BU331">
        <v>7.7669902900000004E-2</v>
      </c>
      <c r="BV331">
        <v>9.7087378599999996E-2</v>
      </c>
      <c r="BW331">
        <v>0.16504854369999999</v>
      </c>
      <c r="BX331">
        <v>0.20388349510000001</v>
      </c>
      <c r="BY331">
        <v>0.17475728160000001</v>
      </c>
      <c r="BZ331">
        <v>0.22330097090000001</v>
      </c>
      <c r="CA331">
        <v>0</v>
      </c>
      <c r="CB331">
        <v>3.8834951499999999E-2</v>
      </c>
      <c r="CC331">
        <v>2.9126213599999999E-2</v>
      </c>
      <c r="CD331">
        <v>1.9417475699999999E-2</v>
      </c>
      <c r="CE331">
        <v>2.9126213599999999E-2</v>
      </c>
      <c r="CF331">
        <v>9.7087379000000001E-3</v>
      </c>
      <c r="CG331">
        <v>0.91262135919999998</v>
      </c>
      <c r="CH331">
        <v>0.83495145630000001</v>
      </c>
      <c r="CI331">
        <v>0.74757281549999999</v>
      </c>
      <c r="CJ331">
        <v>0.67961165050000005</v>
      </c>
      <c r="CK331">
        <v>0.66990291260000001</v>
      </c>
      <c r="CL331">
        <v>0.68932038829999998</v>
      </c>
      <c r="CM331">
        <v>0.13592233009999999</v>
      </c>
      <c r="CN331">
        <v>9.7087379000000001E-3</v>
      </c>
      <c r="CO331">
        <v>0</v>
      </c>
      <c r="CP331">
        <v>9.7087379000000001E-3</v>
      </c>
      <c r="CQ331">
        <v>9.7087379000000001E-3</v>
      </c>
      <c r="CR331">
        <v>9.7087379000000001E-3</v>
      </c>
      <c r="CS331">
        <v>0</v>
      </c>
      <c r="CT331">
        <v>0</v>
      </c>
      <c r="CU331">
        <v>0.1941747573</v>
      </c>
      <c r="CV331">
        <v>8.7378640800000004E-2</v>
      </c>
      <c r="CW331">
        <v>1.9417475699999999E-2</v>
      </c>
      <c r="CX331">
        <v>7.7669902900000004E-2</v>
      </c>
      <c r="CY331">
        <v>7.7669902900000004E-2</v>
      </c>
      <c r="CZ331">
        <v>9.7087378599999996E-2</v>
      </c>
      <c r="DA331">
        <v>4.8543689299999998E-2</v>
      </c>
      <c r="DB331">
        <v>7.7669902900000004E-2</v>
      </c>
      <c r="DC331">
        <v>0.27184466019999998</v>
      </c>
      <c r="DD331">
        <v>0.16504854369999999</v>
      </c>
      <c r="DE331">
        <v>0.22330097090000001</v>
      </c>
      <c r="DF331">
        <v>0.18446601939999999</v>
      </c>
      <c r="DG331">
        <v>0.23300970870000001</v>
      </c>
      <c r="DH331">
        <v>0.34951456310000001</v>
      </c>
      <c r="DI331">
        <v>0.18446601939999999</v>
      </c>
      <c r="DJ331">
        <v>0.22330097090000001</v>
      </c>
      <c r="DK331">
        <v>0.36893203879999997</v>
      </c>
      <c r="DL331">
        <v>0.69902912620000002</v>
      </c>
      <c r="DM331">
        <v>0.71844660189999998</v>
      </c>
      <c r="DN331">
        <v>0.67961165050000005</v>
      </c>
      <c r="DO331">
        <v>0.64077669900000001</v>
      </c>
      <c r="DP331">
        <v>0.52427184469999999</v>
      </c>
      <c r="DQ331">
        <v>0.70873786409999995</v>
      </c>
      <c r="DR331">
        <v>0.63106796119999997</v>
      </c>
      <c r="DS331">
        <v>2.9126213599999999E-2</v>
      </c>
      <c r="DT331">
        <v>3.8834951499999999E-2</v>
      </c>
      <c r="DU331">
        <v>3.8834951499999999E-2</v>
      </c>
      <c r="DV331">
        <v>4.8543689299999998E-2</v>
      </c>
      <c r="DW331">
        <v>3.8834951499999999E-2</v>
      </c>
      <c r="DX331">
        <v>1.9417475699999999E-2</v>
      </c>
      <c r="DY331">
        <v>5.8252427199999998E-2</v>
      </c>
      <c r="DZ331">
        <v>6.7961165000000004E-2</v>
      </c>
      <c r="EA331">
        <v>2.9</v>
      </c>
      <c r="EB331">
        <v>3.6161616161999999</v>
      </c>
      <c r="EC331">
        <v>3.7272727272999999</v>
      </c>
      <c r="ED331">
        <v>3.6122448980000001</v>
      </c>
      <c r="EE331">
        <v>3.5656565656999999</v>
      </c>
      <c r="EF331">
        <v>3.4158415841999998</v>
      </c>
      <c r="EG331">
        <v>3.7010309278000002</v>
      </c>
      <c r="EH331">
        <v>3.59375</v>
      </c>
      <c r="EI331">
        <v>9.7087379000000001E-3</v>
      </c>
      <c r="EJ331">
        <v>9.7087379000000001E-3</v>
      </c>
      <c r="EK331">
        <v>9.7087379000000001E-3</v>
      </c>
      <c r="EL331">
        <v>0</v>
      </c>
      <c r="EM331">
        <v>3.8834951499999999E-2</v>
      </c>
      <c r="EN331">
        <v>4.8543689299999998E-2</v>
      </c>
      <c r="EO331">
        <v>0.13592233009999999</v>
      </c>
      <c r="EP331">
        <v>0.1165048544</v>
      </c>
      <c r="EQ331">
        <v>0.1165048544</v>
      </c>
      <c r="ER331">
        <v>0.46601941749999998</v>
      </c>
      <c r="ES331">
        <v>4.8543689299999998E-2</v>
      </c>
      <c r="ET331">
        <v>0</v>
      </c>
      <c r="EU331">
        <v>9.7087379000000001E-3</v>
      </c>
      <c r="EV331">
        <v>0</v>
      </c>
      <c r="EW331">
        <v>7.7669902900000004E-2</v>
      </c>
      <c r="EX331">
        <v>0</v>
      </c>
      <c r="EY331">
        <v>0.23300970870000001</v>
      </c>
      <c r="EZ331">
        <v>0.28155339810000002</v>
      </c>
      <c r="FA331">
        <v>0.26213592229999999</v>
      </c>
      <c r="FB331">
        <v>0.28155339810000002</v>
      </c>
      <c r="FC331">
        <v>0.20388349510000001</v>
      </c>
      <c r="FD331">
        <v>0.62135922330000004</v>
      </c>
      <c r="FE331">
        <v>0.5533980583</v>
      </c>
      <c r="FF331">
        <v>0.58252427179999999</v>
      </c>
      <c r="FG331">
        <v>0.50485436890000002</v>
      </c>
      <c r="FH331">
        <v>0.66019417479999998</v>
      </c>
      <c r="FI331">
        <v>9.7087378599999996E-2</v>
      </c>
      <c r="FJ331">
        <v>0.1067961165</v>
      </c>
      <c r="FK331">
        <v>8.7378640800000004E-2</v>
      </c>
      <c r="FL331">
        <v>7.7669902900000004E-2</v>
      </c>
      <c r="FM331">
        <v>8.7378640800000004E-2</v>
      </c>
      <c r="FN331">
        <v>2.9126213599999999E-2</v>
      </c>
      <c r="FO331">
        <v>1.9417475699999999E-2</v>
      </c>
      <c r="FP331">
        <v>2.9126213599999999E-2</v>
      </c>
      <c r="FQ331">
        <v>2.9126213599999999E-2</v>
      </c>
      <c r="FR331">
        <v>1.9417475699999999E-2</v>
      </c>
      <c r="FS331">
        <v>1.9417475699999999E-2</v>
      </c>
      <c r="FT331">
        <v>2.9126213599999999E-2</v>
      </c>
      <c r="FU331">
        <v>3.8834951499999999E-2</v>
      </c>
      <c r="FV331">
        <v>2.9126213599999999E-2</v>
      </c>
      <c r="FW331">
        <v>2.9126213599999999E-2</v>
      </c>
      <c r="FX331">
        <v>3.8834951499999999E-2</v>
      </c>
      <c r="FY331">
        <v>1.9417475699999999E-2</v>
      </c>
      <c r="FZ331">
        <v>2.9126213599999999E-2</v>
      </c>
      <c r="GA331">
        <v>3.8834951499999999E-2</v>
      </c>
      <c r="GB331">
        <v>2.9126213599999999E-2</v>
      </c>
      <c r="GC331">
        <v>4.8543689299999998E-2</v>
      </c>
      <c r="GD331">
        <v>0.18446601939999999</v>
      </c>
      <c r="GE331">
        <v>0.13592233009999999</v>
      </c>
      <c r="GF331">
        <v>0.145631068</v>
      </c>
      <c r="GG331">
        <v>0.1262135922</v>
      </c>
      <c r="GH331">
        <v>0.18446601939999999</v>
      </c>
      <c r="GI331">
        <v>0.145631068</v>
      </c>
      <c r="GJ331">
        <v>3.0882352941</v>
      </c>
      <c r="GK331">
        <v>3.3469387755</v>
      </c>
      <c r="GL331">
        <v>3.29</v>
      </c>
      <c r="GM331">
        <v>3.29</v>
      </c>
      <c r="GN331">
        <v>3.1938775509999999</v>
      </c>
      <c r="GO331">
        <v>3.2475247524999999</v>
      </c>
      <c r="GP331">
        <v>0.41747572820000001</v>
      </c>
      <c r="GQ331">
        <v>0.2912621359</v>
      </c>
      <c r="GR331">
        <v>0.31067961170000002</v>
      </c>
      <c r="GS331">
        <v>0.3203883495</v>
      </c>
      <c r="GT331">
        <v>0.31067961170000002</v>
      </c>
      <c r="GU331">
        <v>0.30097087379999998</v>
      </c>
      <c r="GV331">
        <v>9.7087379000000001E-3</v>
      </c>
      <c r="GW331">
        <v>4.8543689299999998E-2</v>
      </c>
      <c r="GX331">
        <v>2.9126213599999999E-2</v>
      </c>
      <c r="GY331">
        <v>2.9126213599999999E-2</v>
      </c>
      <c r="GZ331">
        <v>4.8543689299999998E-2</v>
      </c>
      <c r="HA331">
        <v>1.9417475699999999E-2</v>
      </c>
      <c r="HB331">
        <v>0.34951456310000001</v>
      </c>
      <c r="HC331">
        <v>0.50485436890000002</v>
      </c>
      <c r="HD331">
        <v>0.4854368932</v>
      </c>
      <c r="HE331">
        <v>0.4854368932</v>
      </c>
      <c r="HF331">
        <v>0.42718446599999998</v>
      </c>
      <c r="HG331">
        <v>0.4854368932</v>
      </c>
      <c r="HH331" t="s">
        <v>1170</v>
      </c>
      <c r="HI331">
        <v>51</v>
      </c>
      <c r="HJ331">
        <v>103</v>
      </c>
      <c r="HK331">
        <v>166</v>
      </c>
      <c r="HL331" t="s">
        <v>294</v>
      </c>
      <c r="HM331">
        <v>330</v>
      </c>
      <c r="HN331">
        <v>1</v>
      </c>
    </row>
    <row r="332" spans="1:222" x14ac:dyDescent="0.25">
      <c r="A332">
        <v>609956</v>
      </c>
      <c r="B332" t="s">
        <v>295</v>
      </c>
      <c r="C332" t="s">
        <v>38</v>
      </c>
      <c r="D332" t="s">
        <v>67</v>
      </c>
      <c r="E332" s="151">
        <v>0.48</v>
      </c>
      <c r="F332">
        <v>75</v>
      </c>
      <c r="G332" t="s">
        <v>39</v>
      </c>
      <c r="H332">
        <v>78</v>
      </c>
      <c r="I332" t="s">
        <v>39</v>
      </c>
      <c r="J332">
        <v>69</v>
      </c>
      <c r="K332" t="s">
        <v>39</v>
      </c>
      <c r="L332">
        <v>9.27</v>
      </c>
      <c r="M332" t="s">
        <v>38</v>
      </c>
      <c r="N332">
        <v>46.827133478999997</v>
      </c>
      <c r="O332">
        <v>143</v>
      </c>
      <c r="P332">
        <v>143</v>
      </c>
      <c r="Q332">
        <v>8</v>
      </c>
      <c r="R332">
        <v>2</v>
      </c>
      <c r="S332">
        <v>1</v>
      </c>
      <c r="T332">
        <v>122</v>
      </c>
      <c r="U332">
        <v>0</v>
      </c>
      <c r="V332">
        <v>0</v>
      </c>
      <c r="W332">
        <v>3</v>
      </c>
      <c r="X332">
        <v>2</v>
      </c>
      <c r="Y332">
        <v>0</v>
      </c>
      <c r="Z332">
        <v>6.9930069999999999E-3</v>
      </c>
      <c r="AA332">
        <v>0</v>
      </c>
      <c r="AB332">
        <v>6.9930069999999999E-3</v>
      </c>
      <c r="AC332">
        <v>2.0979021E-2</v>
      </c>
      <c r="AD332">
        <v>2.0979021E-2</v>
      </c>
      <c r="AE332">
        <v>2.0979021E-2</v>
      </c>
      <c r="AF332">
        <v>2.0979021E-2</v>
      </c>
      <c r="AG332">
        <v>8.3916083899999994E-2</v>
      </c>
      <c r="AH332">
        <v>0.14685314690000001</v>
      </c>
      <c r="AI332">
        <v>0.16083916079999999</v>
      </c>
      <c r="AJ332">
        <v>0.22377622380000001</v>
      </c>
      <c r="AK332">
        <v>0.16783216779999999</v>
      </c>
      <c r="AL332">
        <v>0.28671328670000001</v>
      </c>
      <c r="AM332">
        <v>0.26573426570000003</v>
      </c>
      <c r="AN332">
        <v>6.9930069999999999E-3</v>
      </c>
      <c r="AO332">
        <v>1.3986014E-2</v>
      </c>
      <c r="AP332">
        <v>2.0979021E-2</v>
      </c>
      <c r="AQ332">
        <v>2.0979021E-2</v>
      </c>
      <c r="AR332">
        <v>4.1958042000000001E-2</v>
      </c>
      <c r="AS332">
        <v>0.81118881119999997</v>
      </c>
      <c r="AT332">
        <v>0.73426573429999997</v>
      </c>
      <c r="AU332">
        <v>0.79020979020000004</v>
      </c>
      <c r="AV332">
        <v>0.60139860140000001</v>
      </c>
      <c r="AW332">
        <v>0.52447552450000001</v>
      </c>
      <c r="AX332">
        <v>3.7957746479000001</v>
      </c>
      <c r="AY332">
        <v>3.7092198582</v>
      </c>
      <c r="AZ332">
        <v>3.7857142857000001</v>
      </c>
      <c r="BA332">
        <v>3.5142857143000001</v>
      </c>
      <c r="BB332">
        <v>3.3503649635000001</v>
      </c>
      <c r="BC332">
        <v>0</v>
      </c>
      <c r="BD332">
        <v>6.9930069999999999E-3</v>
      </c>
      <c r="BE332">
        <v>0</v>
      </c>
      <c r="BF332">
        <v>0</v>
      </c>
      <c r="BG332">
        <v>2.7972027999999999E-2</v>
      </c>
      <c r="BH332">
        <v>2.7972027999999999E-2</v>
      </c>
      <c r="BI332">
        <v>6.9930069999999999E-3</v>
      </c>
      <c r="BJ332">
        <v>2.0979021E-2</v>
      </c>
      <c r="BK332">
        <v>2.7972027999999999E-2</v>
      </c>
      <c r="BL332">
        <v>4.8951049000000003E-2</v>
      </c>
      <c r="BM332">
        <v>6.2937062899999993E-2</v>
      </c>
      <c r="BN332">
        <v>6.2937062899999993E-2</v>
      </c>
      <c r="BO332">
        <v>3.9078014184000001</v>
      </c>
      <c r="BP332">
        <v>3.8169014085000001</v>
      </c>
      <c r="BQ332">
        <v>3.7517730496000001</v>
      </c>
      <c r="BR332">
        <v>3.7642857143000001</v>
      </c>
      <c r="BS332">
        <v>3.5744680850999999</v>
      </c>
      <c r="BT332">
        <v>3.6197183099000001</v>
      </c>
      <c r="BU332">
        <v>7.6923076899999998E-2</v>
      </c>
      <c r="BV332">
        <v>0.1188811189</v>
      </c>
      <c r="BW332">
        <v>0.1888111888</v>
      </c>
      <c r="BX332">
        <v>0.13286713289999999</v>
      </c>
      <c r="BY332">
        <v>0.20979020979999999</v>
      </c>
      <c r="BZ332">
        <v>0.16783216779999999</v>
      </c>
      <c r="CA332">
        <v>1.3986014E-2</v>
      </c>
      <c r="CB332">
        <v>6.9930069999999999E-3</v>
      </c>
      <c r="CC332">
        <v>1.3986014E-2</v>
      </c>
      <c r="CD332">
        <v>2.0979021E-2</v>
      </c>
      <c r="CE332">
        <v>1.3986014E-2</v>
      </c>
      <c r="CF332">
        <v>6.9930069999999999E-3</v>
      </c>
      <c r="CG332">
        <v>0.90209790209999996</v>
      </c>
      <c r="CH332">
        <v>0.8461538462</v>
      </c>
      <c r="CI332">
        <v>0.7692307692</v>
      </c>
      <c r="CJ332">
        <v>0.79720279719999998</v>
      </c>
      <c r="CK332">
        <v>0.68531468529999995</v>
      </c>
      <c r="CL332">
        <v>0.73426573429999997</v>
      </c>
      <c r="CM332">
        <v>0.1118881119</v>
      </c>
      <c r="CN332">
        <v>0</v>
      </c>
      <c r="CO332">
        <v>0</v>
      </c>
      <c r="CP332">
        <v>0</v>
      </c>
      <c r="CQ332">
        <v>1.3986014E-2</v>
      </c>
      <c r="CR332">
        <v>2.0979021E-2</v>
      </c>
      <c r="CS332">
        <v>0</v>
      </c>
      <c r="CT332">
        <v>6.9930069999999999E-3</v>
      </c>
      <c r="CU332">
        <v>0.1188811189</v>
      </c>
      <c r="CV332">
        <v>2.7972027999999999E-2</v>
      </c>
      <c r="CW332">
        <v>2.7972027999999999E-2</v>
      </c>
      <c r="CX332">
        <v>4.1958042000000001E-2</v>
      </c>
      <c r="CY332">
        <v>4.1958042000000001E-2</v>
      </c>
      <c r="CZ332">
        <v>4.1958042000000001E-2</v>
      </c>
      <c r="DA332">
        <v>6.2937062899999993E-2</v>
      </c>
      <c r="DB332">
        <v>4.8951049000000003E-2</v>
      </c>
      <c r="DC332">
        <v>0.1958041958</v>
      </c>
      <c r="DD332">
        <v>0.1958041958</v>
      </c>
      <c r="DE332">
        <v>0.20979020979999999</v>
      </c>
      <c r="DF332">
        <v>0.24475524479999999</v>
      </c>
      <c r="DG332">
        <v>0.29370629370000001</v>
      </c>
      <c r="DH332">
        <v>0.3076923077</v>
      </c>
      <c r="DI332">
        <v>0.1888111888</v>
      </c>
      <c r="DJ332">
        <v>0.20279720279999999</v>
      </c>
      <c r="DK332">
        <v>0.5384615385</v>
      </c>
      <c r="DL332">
        <v>0.74825174829999996</v>
      </c>
      <c r="DM332">
        <v>0.73426573429999997</v>
      </c>
      <c r="DN332">
        <v>0.67832167830000001</v>
      </c>
      <c r="DO332">
        <v>0.6153846154</v>
      </c>
      <c r="DP332">
        <v>0.59440559439999996</v>
      </c>
      <c r="DQ332">
        <v>0.72027972029999998</v>
      </c>
      <c r="DR332">
        <v>0.72027972029999998</v>
      </c>
      <c r="DS332">
        <v>3.4965034999999998E-2</v>
      </c>
      <c r="DT332">
        <v>2.7972027999999999E-2</v>
      </c>
      <c r="DU332">
        <v>2.7972027999999999E-2</v>
      </c>
      <c r="DV332">
        <v>3.4965034999999998E-2</v>
      </c>
      <c r="DW332">
        <v>3.4965034999999998E-2</v>
      </c>
      <c r="DX332">
        <v>3.4965034999999998E-2</v>
      </c>
      <c r="DY332">
        <v>2.7972027999999999E-2</v>
      </c>
      <c r="DZ332">
        <v>2.0979021E-2</v>
      </c>
      <c r="EA332">
        <v>3.2028985507000001</v>
      </c>
      <c r="EB332">
        <v>3.7410071941999998</v>
      </c>
      <c r="EC332">
        <v>3.7266187049999999</v>
      </c>
      <c r="ED332">
        <v>3.6594202898999999</v>
      </c>
      <c r="EE332">
        <v>3.5652173913</v>
      </c>
      <c r="EF332">
        <v>3.5289855071999998</v>
      </c>
      <c r="EG332">
        <v>3.6762589927999998</v>
      </c>
      <c r="EH332">
        <v>3.6714285713999999</v>
      </c>
      <c r="EI332">
        <v>6.9930069999999999E-3</v>
      </c>
      <c r="EJ332">
        <v>0</v>
      </c>
      <c r="EK332">
        <v>6.9930069999999999E-3</v>
      </c>
      <c r="EL332">
        <v>0</v>
      </c>
      <c r="EM332">
        <v>6.9930069999999999E-3</v>
      </c>
      <c r="EN332">
        <v>6.9930069999999999E-3</v>
      </c>
      <c r="EO332">
        <v>4.1958042000000001E-2</v>
      </c>
      <c r="EP332">
        <v>0.13986013990000001</v>
      </c>
      <c r="EQ332">
        <v>7.6923076899999998E-2</v>
      </c>
      <c r="ER332">
        <v>0.60839160839999995</v>
      </c>
      <c r="ES332">
        <v>0.10489510489999999</v>
      </c>
      <c r="ET332">
        <v>0</v>
      </c>
      <c r="EU332">
        <v>0</v>
      </c>
      <c r="EV332">
        <v>2.7972027999999999E-2</v>
      </c>
      <c r="EW332">
        <v>5.5944055899999998E-2</v>
      </c>
      <c r="EX332">
        <v>2.0979021E-2</v>
      </c>
      <c r="EY332">
        <v>0.21678321680000001</v>
      </c>
      <c r="EZ332">
        <v>0.27972027970000002</v>
      </c>
      <c r="FA332">
        <v>0.39160839159999999</v>
      </c>
      <c r="FB332">
        <v>0.41258741259999998</v>
      </c>
      <c r="FC332">
        <v>0.24475524479999999</v>
      </c>
      <c r="FD332">
        <v>0.67132867129999996</v>
      </c>
      <c r="FE332">
        <v>0.60139860140000001</v>
      </c>
      <c r="FF332">
        <v>0.48951048949999998</v>
      </c>
      <c r="FG332">
        <v>0.41258741259999998</v>
      </c>
      <c r="FH332">
        <v>0.65734265729999997</v>
      </c>
      <c r="FI332">
        <v>4.8951049000000003E-2</v>
      </c>
      <c r="FJ332">
        <v>6.2937062899999993E-2</v>
      </c>
      <c r="FK332">
        <v>4.1958042000000001E-2</v>
      </c>
      <c r="FL332">
        <v>4.8951049000000003E-2</v>
      </c>
      <c r="FM332">
        <v>2.0979021E-2</v>
      </c>
      <c r="FN332">
        <v>4.1958042000000001E-2</v>
      </c>
      <c r="FO332">
        <v>3.4965034999999998E-2</v>
      </c>
      <c r="FP332">
        <v>2.7972027999999999E-2</v>
      </c>
      <c r="FQ332">
        <v>4.1958042000000001E-2</v>
      </c>
      <c r="FR332">
        <v>2.7972027999999999E-2</v>
      </c>
      <c r="FS332">
        <v>2.0979021E-2</v>
      </c>
      <c r="FT332">
        <v>2.0979021E-2</v>
      </c>
      <c r="FU332">
        <v>2.0979021E-2</v>
      </c>
      <c r="FV332">
        <v>2.7972027999999999E-2</v>
      </c>
      <c r="FW332">
        <v>2.7972027999999999E-2</v>
      </c>
      <c r="FX332">
        <v>1.3986014E-2</v>
      </c>
      <c r="FY332">
        <v>1.3986014E-2</v>
      </c>
      <c r="FZ332">
        <v>0</v>
      </c>
      <c r="GA332">
        <v>3.4965034999999998E-2</v>
      </c>
      <c r="GB332">
        <v>2.7972027999999999E-2</v>
      </c>
      <c r="GC332">
        <v>1.3986014E-2</v>
      </c>
      <c r="GD332">
        <v>0.1538461538</v>
      </c>
      <c r="GE332">
        <v>8.3916083899999994E-2</v>
      </c>
      <c r="GF332">
        <v>7.6923076899999998E-2</v>
      </c>
      <c r="GG332">
        <v>0.14685314690000001</v>
      </c>
      <c r="GH332">
        <v>0.13286713289999999</v>
      </c>
      <c r="GI332">
        <v>7.6923076899999998E-2</v>
      </c>
      <c r="GJ332">
        <v>3.1654676258999999</v>
      </c>
      <c r="GK332">
        <v>3.3840579709999998</v>
      </c>
      <c r="GL332">
        <v>3.4100719424000001</v>
      </c>
      <c r="GM332">
        <v>3.2214285714000002</v>
      </c>
      <c r="GN332">
        <v>3.2058823528999998</v>
      </c>
      <c r="GO332">
        <v>3.3597122302</v>
      </c>
      <c r="GP332">
        <v>0.4615384615</v>
      </c>
      <c r="GQ332">
        <v>0.3846153846</v>
      </c>
      <c r="GR332">
        <v>0.41958041959999998</v>
      </c>
      <c r="GS332">
        <v>0.36363636360000001</v>
      </c>
      <c r="GT332">
        <v>0.40559440559999999</v>
      </c>
      <c r="GU332">
        <v>0.42657342660000003</v>
      </c>
      <c r="GV332">
        <v>2.7972027999999999E-2</v>
      </c>
      <c r="GW332">
        <v>3.4965034999999998E-2</v>
      </c>
      <c r="GX332">
        <v>2.7972027999999999E-2</v>
      </c>
      <c r="GY332">
        <v>2.0979021E-2</v>
      </c>
      <c r="GZ332">
        <v>4.8951049000000003E-2</v>
      </c>
      <c r="HA332">
        <v>2.7972027999999999E-2</v>
      </c>
      <c r="HB332">
        <v>0.34265734269999998</v>
      </c>
      <c r="HC332">
        <v>0.48251748249999998</v>
      </c>
      <c r="HD332">
        <v>0.47552447549999999</v>
      </c>
      <c r="HE332">
        <v>0.43356643360000002</v>
      </c>
      <c r="HF332">
        <v>0.3846153846</v>
      </c>
      <c r="HG332">
        <v>0.4545454545</v>
      </c>
      <c r="HH332" t="s">
        <v>1171</v>
      </c>
      <c r="HI332">
        <v>48</v>
      </c>
      <c r="HJ332">
        <v>143</v>
      </c>
      <c r="HK332">
        <v>214</v>
      </c>
      <c r="HL332" t="s">
        <v>295</v>
      </c>
      <c r="HM332">
        <v>457</v>
      </c>
      <c r="HN332">
        <v>5</v>
      </c>
    </row>
    <row r="333" spans="1:222" x14ac:dyDescent="0.25">
      <c r="A333">
        <v>609958</v>
      </c>
      <c r="B333" t="s">
        <v>297</v>
      </c>
      <c r="C333" t="s">
        <v>38</v>
      </c>
      <c r="D333" t="s">
        <v>47</v>
      </c>
      <c r="E333" t="s">
        <v>83</v>
      </c>
      <c r="F333">
        <v>48</v>
      </c>
      <c r="G333" t="s">
        <v>40</v>
      </c>
      <c r="H333">
        <v>70</v>
      </c>
      <c r="I333" t="s">
        <v>39</v>
      </c>
      <c r="J333">
        <v>57</v>
      </c>
      <c r="K333" t="s">
        <v>40</v>
      </c>
      <c r="L333">
        <v>9.24</v>
      </c>
      <c r="M333" t="s">
        <v>38</v>
      </c>
      <c r="N333">
        <v>92.173913042999999</v>
      </c>
      <c r="O333">
        <v>424</v>
      </c>
      <c r="P333">
        <v>424</v>
      </c>
      <c r="Q333">
        <v>13</v>
      </c>
      <c r="R333">
        <v>9</v>
      </c>
      <c r="S333">
        <v>12</v>
      </c>
      <c r="T333">
        <v>371</v>
      </c>
      <c r="U333">
        <v>0</v>
      </c>
      <c r="V333">
        <v>0</v>
      </c>
      <c r="W333">
        <v>7</v>
      </c>
      <c r="X333">
        <v>3</v>
      </c>
      <c r="Y333">
        <v>1.17924528E-2</v>
      </c>
      <c r="Z333">
        <v>1.17924528E-2</v>
      </c>
      <c r="AA333">
        <v>9.4339622999999994E-3</v>
      </c>
      <c r="AB333">
        <v>2.3584906000000002E-3</v>
      </c>
      <c r="AC333">
        <v>4.24528302E-2</v>
      </c>
      <c r="AD333">
        <v>6.3679245300000006E-2</v>
      </c>
      <c r="AE333">
        <v>6.6037735799999997E-2</v>
      </c>
      <c r="AF333">
        <v>3.3018867899999998E-2</v>
      </c>
      <c r="AG333">
        <v>9.1981132100000002E-2</v>
      </c>
      <c r="AH333">
        <v>0.1320754717</v>
      </c>
      <c r="AI333">
        <v>0.37264150940000001</v>
      </c>
      <c r="AJ333">
        <v>0.4410377358</v>
      </c>
      <c r="AK333">
        <v>0.23349056600000001</v>
      </c>
      <c r="AL333">
        <v>0.41037735850000001</v>
      </c>
      <c r="AM333">
        <v>0.39858490569999999</v>
      </c>
      <c r="AN333">
        <v>1.17924528E-2</v>
      </c>
      <c r="AO333">
        <v>3.3018867899999998E-2</v>
      </c>
      <c r="AP333">
        <v>4.24528302E-2</v>
      </c>
      <c r="AQ333">
        <v>2.12264151E-2</v>
      </c>
      <c r="AR333">
        <v>2.8301886799999999E-2</v>
      </c>
      <c r="AS333">
        <v>0.54009433959999997</v>
      </c>
      <c r="AT333">
        <v>0.4481132075</v>
      </c>
      <c r="AU333">
        <v>0.68160377360000002</v>
      </c>
      <c r="AV333">
        <v>0.47405660379999998</v>
      </c>
      <c r="AW333">
        <v>0.39858490569999999</v>
      </c>
      <c r="AX333">
        <v>3.4582338901999998</v>
      </c>
      <c r="AY333">
        <v>3.3707317073</v>
      </c>
      <c r="AZ333">
        <v>3.6576354680000001</v>
      </c>
      <c r="BA333">
        <v>3.3855421686999998</v>
      </c>
      <c r="BB333">
        <v>3.1868932039</v>
      </c>
      <c r="BC333">
        <v>0</v>
      </c>
      <c r="BD333">
        <v>2.3584906000000002E-3</v>
      </c>
      <c r="BE333">
        <v>0</v>
      </c>
      <c r="BF333">
        <v>9.4339622999999994E-3</v>
      </c>
      <c r="BG333">
        <v>4.24528302E-2</v>
      </c>
      <c r="BH333">
        <v>2.12264151E-2</v>
      </c>
      <c r="BI333">
        <v>2.3584906000000002E-3</v>
      </c>
      <c r="BJ333">
        <v>2.3584905699999999E-2</v>
      </c>
      <c r="BK333">
        <v>2.8301886799999999E-2</v>
      </c>
      <c r="BL333">
        <v>5.6603773599999997E-2</v>
      </c>
      <c r="BM333">
        <v>8.4905660399999999E-2</v>
      </c>
      <c r="BN333">
        <v>4.24528302E-2</v>
      </c>
      <c r="BO333">
        <v>3.8764845605999998</v>
      </c>
      <c r="BP333">
        <v>3.7985611510999999</v>
      </c>
      <c r="BQ333">
        <v>3.7512195122000001</v>
      </c>
      <c r="BR333">
        <v>3.6412776412999999</v>
      </c>
      <c r="BS333">
        <v>3.4939759036</v>
      </c>
      <c r="BT333">
        <v>3.625</v>
      </c>
      <c r="BU333">
        <v>0.1179245283</v>
      </c>
      <c r="BV333">
        <v>0.14386792449999999</v>
      </c>
      <c r="BW333">
        <v>0.1839622642</v>
      </c>
      <c r="BX333">
        <v>0.2028301887</v>
      </c>
      <c r="BY333">
        <v>0.1981132075</v>
      </c>
      <c r="BZ333">
        <v>0.21933962260000001</v>
      </c>
      <c r="CA333">
        <v>7.0754716999999996E-3</v>
      </c>
      <c r="CB333">
        <v>1.6509434E-2</v>
      </c>
      <c r="CC333">
        <v>3.3018867899999998E-2</v>
      </c>
      <c r="CD333">
        <v>4.0094339600000001E-2</v>
      </c>
      <c r="CE333">
        <v>2.12264151E-2</v>
      </c>
      <c r="CF333">
        <v>1.8867924500000001E-2</v>
      </c>
      <c r="CG333">
        <v>0.87264150939999996</v>
      </c>
      <c r="CH333">
        <v>0.81367924530000002</v>
      </c>
      <c r="CI333">
        <v>0.75471698109999996</v>
      </c>
      <c r="CJ333">
        <v>0.69103773580000005</v>
      </c>
      <c r="CK333">
        <v>0.65330188680000001</v>
      </c>
      <c r="CL333">
        <v>0.69811320750000005</v>
      </c>
      <c r="CM333">
        <v>0.1202830189</v>
      </c>
      <c r="CN333">
        <v>9.4339622999999994E-3</v>
      </c>
      <c r="CO333">
        <v>1.4150943399999999E-2</v>
      </c>
      <c r="CP333">
        <v>1.17924528E-2</v>
      </c>
      <c r="CQ333">
        <v>1.6509434E-2</v>
      </c>
      <c r="CR333">
        <v>9.4339622999999994E-3</v>
      </c>
      <c r="CS333">
        <v>9.4339622999999994E-3</v>
      </c>
      <c r="CT333">
        <v>7.0754716999999996E-3</v>
      </c>
      <c r="CU333">
        <v>0.16745283020000001</v>
      </c>
      <c r="CV333">
        <v>3.5377358499999997E-2</v>
      </c>
      <c r="CW333">
        <v>1.8867924500000001E-2</v>
      </c>
      <c r="CX333">
        <v>2.3584905699999999E-2</v>
      </c>
      <c r="CY333">
        <v>2.8301886799999999E-2</v>
      </c>
      <c r="CZ333">
        <v>4.24528302E-2</v>
      </c>
      <c r="DA333">
        <v>2.8301886799999999E-2</v>
      </c>
      <c r="DB333">
        <v>5.1886792500000001E-2</v>
      </c>
      <c r="DC333">
        <v>0.29952830190000002</v>
      </c>
      <c r="DD333">
        <v>0.30660377360000002</v>
      </c>
      <c r="DE333">
        <v>0.32547169809999998</v>
      </c>
      <c r="DF333">
        <v>0.32547169809999998</v>
      </c>
      <c r="DG333">
        <v>0.375</v>
      </c>
      <c r="DH333">
        <v>0.40801886790000003</v>
      </c>
      <c r="DI333">
        <v>0.26179245280000002</v>
      </c>
      <c r="DJ333">
        <v>0.2570754717</v>
      </c>
      <c r="DK333">
        <v>0.35613207549999998</v>
      </c>
      <c r="DL333">
        <v>0.61320754720000004</v>
      </c>
      <c r="DM333">
        <v>0.60377358489999999</v>
      </c>
      <c r="DN333">
        <v>0.59905660380000003</v>
      </c>
      <c r="DO333">
        <v>0.52830188680000001</v>
      </c>
      <c r="DP333">
        <v>0.50471698109999996</v>
      </c>
      <c r="DQ333">
        <v>0.66037735850000001</v>
      </c>
      <c r="DR333">
        <v>0.64386792449999997</v>
      </c>
      <c r="DS333">
        <v>5.6603773599999997E-2</v>
      </c>
      <c r="DT333">
        <v>3.5377358499999997E-2</v>
      </c>
      <c r="DU333">
        <v>3.7735849100000003E-2</v>
      </c>
      <c r="DV333">
        <v>4.0094339600000001E-2</v>
      </c>
      <c r="DW333">
        <v>5.1886792500000001E-2</v>
      </c>
      <c r="DX333">
        <v>3.5377358499999997E-2</v>
      </c>
      <c r="DY333">
        <v>4.0094339600000001E-2</v>
      </c>
      <c r="DZ333">
        <v>4.0094339600000001E-2</v>
      </c>
      <c r="EA333">
        <v>2.9449999999999998</v>
      </c>
      <c r="EB333">
        <v>3.5794621027</v>
      </c>
      <c r="EC333">
        <v>3.5784313724999999</v>
      </c>
      <c r="ED333">
        <v>3.5749385749</v>
      </c>
      <c r="EE333">
        <v>3.4925373134000002</v>
      </c>
      <c r="EF333">
        <v>3.4596577016999999</v>
      </c>
      <c r="EG333">
        <v>3.6388206388</v>
      </c>
      <c r="EH333">
        <v>3.6019656019999999</v>
      </c>
      <c r="EI333">
        <v>1.4150943399999999E-2</v>
      </c>
      <c r="EJ333">
        <v>0</v>
      </c>
      <c r="EK333">
        <v>7.0754716999999996E-3</v>
      </c>
      <c r="EL333">
        <v>2.3584906000000002E-3</v>
      </c>
      <c r="EM333">
        <v>1.8867924500000001E-2</v>
      </c>
      <c r="EN333">
        <v>7.0754716999999996E-3</v>
      </c>
      <c r="EO333">
        <v>1.6509434E-2</v>
      </c>
      <c r="EP333">
        <v>9.4339622600000006E-2</v>
      </c>
      <c r="EQ333">
        <v>0.1320754717</v>
      </c>
      <c r="ER333">
        <v>0.6108490566</v>
      </c>
      <c r="ES333">
        <v>9.6698113200000005E-2</v>
      </c>
      <c r="ET333">
        <v>4.7169810999999999E-3</v>
      </c>
      <c r="EU333">
        <v>1.17924528E-2</v>
      </c>
      <c r="EV333">
        <v>1.17924528E-2</v>
      </c>
      <c r="EW333">
        <v>0.1108490566</v>
      </c>
      <c r="EX333">
        <v>4.7169811300000003E-2</v>
      </c>
      <c r="EY333">
        <v>0.32547169809999998</v>
      </c>
      <c r="EZ333">
        <v>0.27122641510000001</v>
      </c>
      <c r="FA333">
        <v>0.31132075469999998</v>
      </c>
      <c r="FB333">
        <v>0.41745283020000001</v>
      </c>
      <c r="FC333">
        <v>0.39622641510000001</v>
      </c>
      <c r="FD333">
        <v>0.58726415089999995</v>
      </c>
      <c r="FE333">
        <v>0.58490566040000003</v>
      </c>
      <c r="FF333">
        <v>0.5070754717</v>
      </c>
      <c r="FG333">
        <v>0.35377358489999999</v>
      </c>
      <c r="FH333">
        <v>0.4481132075</v>
      </c>
      <c r="FI333">
        <v>1.6509434E-2</v>
      </c>
      <c r="FJ333">
        <v>5.4245282999999998E-2</v>
      </c>
      <c r="FK333">
        <v>7.5471698099999998E-2</v>
      </c>
      <c r="FL333">
        <v>4.9528301900000002E-2</v>
      </c>
      <c r="FM333">
        <v>4.0094339600000001E-2</v>
      </c>
      <c r="FN333">
        <v>2.3584905699999999E-2</v>
      </c>
      <c r="FO333">
        <v>2.8301886799999999E-2</v>
      </c>
      <c r="FP333">
        <v>4.24528302E-2</v>
      </c>
      <c r="FQ333">
        <v>2.59433962E-2</v>
      </c>
      <c r="FR333">
        <v>2.59433962E-2</v>
      </c>
      <c r="FS333">
        <v>4.24528302E-2</v>
      </c>
      <c r="FT333">
        <v>4.9528301900000002E-2</v>
      </c>
      <c r="FU333">
        <v>5.1886792500000001E-2</v>
      </c>
      <c r="FV333">
        <v>4.24528302E-2</v>
      </c>
      <c r="FW333">
        <v>4.24528302E-2</v>
      </c>
      <c r="FX333">
        <v>2.3584905699999999E-2</v>
      </c>
      <c r="FY333">
        <v>1.6509434E-2</v>
      </c>
      <c r="FZ333">
        <v>1.4150943399999999E-2</v>
      </c>
      <c r="GA333">
        <v>2.3584905699999999E-2</v>
      </c>
      <c r="GB333">
        <v>2.8301886799999999E-2</v>
      </c>
      <c r="GC333">
        <v>2.59433962E-2</v>
      </c>
      <c r="GD333">
        <v>0.11320754719999999</v>
      </c>
      <c r="GE333">
        <v>7.7830188699999997E-2</v>
      </c>
      <c r="GF333">
        <v>6.1320754700000001E-2</v>
      </c>
      <c r="GG333">
        <v>9.6698113200000005E-2</v>
      </c>
      <c r="GH333">
        <v>9.9056603800000004E-2</v>
      </c>
      <c r="GI333">
        <v>6.8396226399999996E-2</v>
      </c>
      <c r="GJ333">
        <v>3.1432098764999998</v>
      </c>
      <c r="GK333">
        <v>3.2867830424000002</v>
      </c>
      <c r="GL333">
        <v>3.3481481480999999</v>
      </c>
      <c r="GM333">
        <v>3.2718204488999998</v>
      </c>
      <c r="GN333">
        <v>3.24</v>
      </c>
      <c r="GO333">
        <v>3.3101736973000002</v>
      </c>
      <c r="GP333">
        <v>0.52122641510000001</v>
      </c>
      <c r="GQ333">
        <v>0.46933962260000001</v>
      </c>
      <c r="GR333">
        <v>0.45754716979999999</v>
      </c>
      <c r="GS333">
        <v>0.42452830190000002</v>
      </c>
      <c r="GT333">
        <v>0.4339622642</v>
      </c>
      <c r="GU333">
        <v>0.4410377358</v>
      </c>
      <c r="GV333">
        <v>4.4811320799999999E-2</v>
      </c>
      <c r="GW333">
        <v>5.4245282999999998E-2</v>
      </c>
      <c r="GX333">
        <v>4.4811320799999999E-2</v>
      </c>
      <c r="GY333">
        <v>5.4245282999999998E-2</v>
      </c>
      <c r="GZ333">
        <v>5.6603773599999997E-2</v>
      </c>
      <c r="HA333">
        <v>4.9528301900000002E-2</v>
      </c>
      <c r="HB333">
        <v>0.29716981129999998</v>
      </c>
      <c r="HC333">
        <v>0.3820754717</v>
      </c>
      <c r="HD333">
        <v>0.42216981129999998</v>
      </c>
      <c r="HE333">
        <v>0.40094339620000002</v>
      </c>
      <c r="HF333">
        <v>0.3820754717</v>
      </c>
      <c r="HG333">
        <v>0.41509433959999997</v>
      </c>
      <c r="HH333" t="s">
        <v>1172</v>
      </c>
      <c r="HI333" t="s">
        <v>912</v>
      </c>
      <c r="HJ333">
        <v>424</v>
      </c>
      <c r="HK333">
        <v>742</v>
      </c>
      <c r="HL333" t="s">
        <v>297</v>
      </c>
      <c r="HM333">
        <v>805</v>
      </c>
      <c r="HN333">
        <v>9</v>
      </c>
    </row>
    <row r="334" spans="1:222" x14ac:dyDescent="0.25">
      <c r="A334">
        <v>609959</v>
      </c>
      <c r="B334" t="s">
        <v>298</v>
      </c>
      <c r="C334" t="s">
        <v>38</v>
      </c>
      <c r="D334" t="s">
        <v>64</v>
      </c>
      <c r="E334" s="151">
        <v>0.69</v>
      </c>
      <c r="F334">
        <v>31</v>
      </c>
      <c r="G334" t="s">
        <v>49</v>
      </c>
      <c r="H334">
        <v>41</v>
      </c>
      <c r="I334" t="s">
        <v>40</v>
      </c>
      <c r="J334">
        <v>33</v>
      </c>
      <c r="K334" t="s">
        <v>49</v>
      </c>
      <c r="L334">
        <v>8.39</v>
      </c>
      <c r="M334" t="s">
        <v>38</v>
      </c>
      <c r="N334">
        <v>68.985507245999997</v>
      </c>
      <c r="O334">
        <v>352</v>
      </c>
      <c r="P334">
        <v>352</v>
      </c>
      <c r="Q334">
        <v>1</v>
      </c>
      <c r="R334">
        <v>54</v>
      </c>
      <c r="S334">
        <v>277</v>
      </c>
      <c r="T334">
        <v>3</v>
      </c>
      <c r="U334">
        <v>0</v>
      </c>
      <c r="V334">
        <v>2</v>
      </c>
      <c r="W334">
        <v>2</v>
      </c>
      <c r="X334">
        <v>5</v>
      </c>
      <c r="Y334">
        <v>2.84090909E-2</v>
      </c>
      <c r="Z334">
        <v>1.42045455E-2</v>
      </c>
      <c r="AA334">
        <v>2.5568181799999999E-2</v>
      </c>
      <c r="AB334">
        <v>3.9772727299999998E-2</v>
      </c>
      <c r="AC334">
        <v>4.8295454500000001E-2</v>
      </c>
      <c r="AD334">
        <v>0.1079545455</v>
      </c>
      <c r="AE334">
        <v>0.1221590909</v>
      </c>
      <c r="AF334">
        <v>8.8068181800000006E-2</v>
      </c>
      <c r="AG334">
        <v>0.1732954545</v>
      </c>
      <c r="AH334">
        <v>0.19034090910000001</v>
      </c>
      <c r="AI334">
        <v>0.2642045455</v>
      </c>
      <c r="AJ334">
        <v>0.27272727270000002</v>
      </c>
      <c r="AK334">
        <v>0.27556818179999998</v>
      </c>
      <c r="AL334">
        <v>0.29261363639999999</v>
      </c>
      <c r="AM334">
        <v>0.3267045455</v>
      </c>
      <c r="AN334">
        <v>3.4090909099999997E-2</v>
      </c>
      <c r="AO334">
        <v>9.375E-2</v>
      </c>
      <c r="AP334">
        <v>0.1107954545</v>
      </c>
      <c r="AQ334">
        <v>0.125</v>
      </c>
      <c r="AR334">
        <v>0.1051136364</v>
      </c>
      <c r="AS334">
        <v>0.56534090910000001</v>
      </c>
      <c r="AT334">
        <v>0.49715909089999999</v>
      </c>
      <c r="AU334">
        <v>0.5</v>
      </c>
      <c r="AV334">
        <v>0.36931818179999998</v>
      </c>
      <c r="AW334">
        <v>0.3295454545</v>
      </c>
      <c r="AX334">
        <v>3.4147058823999998</v>
      </c>
      <c r="AY334">
        <v>3.3824451410999998</v>
      </c>
      <c r="AZ334">
        <v>3.4057507987000002</v>
      </c>
      <c r="BA334">
        <v>3.1331168831</v>
      </c>
      <c r="BB334">
        <v>3.0476190476</v>
      </c>
      <c r="BC334">
        <v>1.7045454500000001E-2</v>
      </c>
      <c r="BD334">
        <v>1.7045454500000001E-2</v>
      </c>
      <c r="BE334">
        <v>1.7045454500000001E-2</v>
      </c>
      <c r="BF334">
        <v>1.9886363600000002E-2</v>
      </c>
      <c r="BG334">
        <v>5.6818181799999999E-2</v>
      </c>
      <c r="BH334">
        <v>3.9772727299999998E-2</v>
      </c>
      <c r="BI334">
        <v>8.2386363599999998E-2</v>
      </c>
      <c r="BJ334">
        <v>6.25E-2</v>
      </c>
      <c r="BK334">
        <v>6.8181818199999994E-2</v>
      </c>
      <c r="BL334">
        <v>8.5227272699999995E-2</v>
      </c>
      <c r="BM334">
        <v>0.1051136364</v>
      </c>
      <c r="BN334">
        <v>7.9545454500000001E-2</v>
      </c>
      <c r="BO334">
        <v>3.6220238094999999</v>
      </c>
      <c r="BP334">
        <v>3.6112852664999999</v>
      </c>
      <c r="BQ334">
        <v>3.5583596215000002</v>
      </c>
      <c r="BR334">
        <v>3.4968152866</v>
      </c>
      <c r="BS334">
        <v>3.3312302839000001</v>
      </c>
      <c r="BT334">
        <v>3.4596273291999999</v>
      </c>
      <c r="BU334">
        <v>0.14488636360000001</v>
      </c>
      <c r="BV334">
        <v>0.17613636360000001</v>
      </c>
      <c r="BW334">
        <v>0.2102272727</v>
      </c>
      <c r="BX334">
        <v>0.21875</v>
      </c>
      <c r="BY334">
        <v>0.22159090910000001</v>
      </c>
      <c r="BZ334">
        <v>0.21590909089999999</v>
      </c>
      <c r="CA334">
        <v>4.5454545499999999E-2</v>
      </c>
      <c r="CB334">
        <v>9.375E-2</v>
      </c>
      <c r="CC334">
        <v>9.9431818199999994E-2</v>
      </c>
      <c r="CD334">
        <v>0.1079545455</v>
      </c>
      <c r="CE334">
        <v>9.9431818199999994E-2</v>
      </c>
      <c r="CF334">
        <v>8.5227272699999995E-2</v>
      </c>
      <c r="CG334">
        <v>0.71022727269999997</v>
      </c>
      <c r="CH334">
        <v>0.65056818179999998</v>
      </c>
      <c r="CI334">
        <v>0.60511363640000004</v>
      </c>
      <c r="CJ334">
        <v>0.56818181820000002</v>
      </c>
      <c r="CK334">
        <v>0.51704545449999995</v>
      </c>
      <c r="CL334">
        <v>0.57954545449999995</v>
      </c>
      <c r="CM334">
        <v>6.5340909099999997E-2</v>
      </c>
      <c r="CN334">
        <v>5.6818182E-3</v>
      </c>
      <c r="CO334">
        <v>5.6818182E-3</v>
      </c>
      <c r="CP334">
        <v>8.5227272999999996E-3</v>
      </c>
      <c r="CQ334">
        <v>8.5227272999999996E-3</v>
      </c>
      <c r="CR334">
        <v>1.42045455E-2</v>
      </c>
      <c r="CS334">
        <v>1.13636364E-2</v>
      </c>
      <c r="CT334">
        <v>8.5227272999999996E-3</v>
      </c>
      <c r="CU334">
        <v>0.1221590909</v>
      </c>
      <c r="CV334">
        <v>4.5454545499999999E-2</v>
      </c>
      <c r="CW334">
        <v>3.9772727299999998E-2</v>
      </c>
      <c r="CX334">
        <v>7.3863636400000002E-2</v>
      </c>
      <c r="CY334">
        <v>7.1022727300000005E-2</v>
      </c>
      <c r="CZ334">
        <v>0.1022727273</v>
      </c>
      <c r="DA334">
        <v>5.6818181799999999E-2</v>
      </c>
      <c r="DB334">
        <v>8.2386363599999998E-2</v>
      </c>
      <c r="DC334">
        <v>0.1875</v>
      </c>
      <c r="DD334">
        <v>0.2102272727</v>
      </c>
      <c r="DE334">
        <v>0.1960227273</v>
      </c>
      <c r="DF334">
        <v>0.2272727273</v>
      </c>
      <c r="DG334">
        <v>0.27840909089999999</v>
      </c>
      <c r="DH334">
        <v>0.2670454545</v>
      </c>
      <c r="DI334">
        <v>0.2102272727</v>
      </c>
      <c r="DJ334">
        <v>0.2329545455</v>
      </c>
      <c r="DK334">
        <v>0.31534090910000001</v>
      </c>
      <c r="DL334">
        <v>0.40909090910000001</v>
      </c>
      <c r="DM334">
        <v>0.4232954545</v>
      </c>
      <c r="DN334">
        <v>0.35227272729999998</v>
      </c>
      <c r="DO334">
        <v>0.3125</v>
      </c>
      <c r="DP334">
        <v>0.30681818179999998</v>
      </c>
      <c r="DQ334">
        <v>0.3920454545</v>
      </c>
      <c r="DR334">
        <v>0.34659090910000001</v>
      </c>
      <c r="DS334">
        <v>0.30965909089999999</v>
      </c>
      <c r="DT334">
        <v>0.3295454545</v>
      </c>
      <c r="DU334">
        <v>0.33522727270000002</v>
      </c>
      <c r="DV334">
        <v>0.33806818179999998</v>
      </c>
      <c r="DW334">
        <v>0.3295454545</v>
      </c>
      <c r="DX334">
        <v>0.30965909089999999</v>
      </c>
      <c r="DY334">
        <v>0.3295454545</v>
      </c>
      <c r="DZ334">
        <v>0.3295454545</v>
      </c>
      <c r="EA334">
        <v>3.0905349794000001</v>
      </c>
      <c r="EB334">
        <v>3.5254237287999999</v>
      </c>
      <c r="EC334">
        <v>3.5598290598000002</v>
      </c>
      <c r="ED334">
        <v>3.3948497853999999</v>
      </c>
      <c r="EE334">
        <v>3.3347457626999999</v>
      </c>
      <c r="EF334">
        <v>3.2551440329000001</v>
      </c>
      <c r="EG334">
        <v>3.4661016948999999</v>
      </c>
      <c r="EH334">
        <v>3.3686440678</v>
      </c>
      <c r="EI334">
        <v>1.13636364E-2</v>
      </c>
      <c r="EJ334">
        <v>5.6818182E-3</v>
      </c>
      <c r="EK334">
        <v>8.5227272999999996E-3</v>
      </c>
      <c r="EL334">
        <v>5.6818182E-3</v>
      </c>
      <c r="EM334">
        <v>3.6931818200000001E-2</v>
      </c>
      <c r="EN334">
        <v>1.9886363600000002E-2</v>
      </c>
      <c r="EO334">
        <v>4.8295454500000001E-2</v>
      </c>
      <c r="EP334">
        <v>0.1420454545</v>
      </c>
      <c r="EQ334">
        <v>7.9545454500000001E-2</v>
      </c>
      <c r="ER334">
        <v>0.27272727270000002</v>
      </c>
      <c r="ES334">
        <v>0.36931818179999998</v>
      </c>
      <c r="ET334">
        <v>0</v>
      </c>
      <c r="EU334">
        <v>2.8409091E-3</v>
      </c>
      <c r="EV334">
        <v>5.6818182E-3</v>
      </c>
      <c r="EW334">
        <v>3.9772727299999998E-2</v>
      </c>
      <c r="EX334">
        <v>1.42045455E-2</v>
      </c>
      <c r="EY334">
        <v>0.34943181820000002</v>
      </c>
      <c r="EZ334">
        <v>0.34090909089999999</v>
      </c>
      <c r="FA334">
        <v>0.36363636360000001</v>
      </c>
      <c r="FB334">
        <v>0.3892045455</v>
      </c>
      <c r="FC334">
        <v>0.37215909089999999</v>
      </c>
      <c r="FD334">
        <v>0.26136363639999999</v>
      </c>
      <c r="FE334">
        <v>0.24715909089999999</v>
      </c>
      <c r="FF334">
        <v>0.20738636360000001</v>
      </c>
      <c r="FG334">
        <v>0.1420454545</v>
      </c>
      <c r="FH334">
        <v>0.21875</v>
      </c>
      <c r="FI334">
        <v>7.3863636400000002E-2</v>
      </c>
      <c r="FJ334">
        <v>7.6704545499999999E-2</v>
      </c>
      <c r="FK334">
        <v>8.5227272699999995E-2</v>
      </c>
      <c r="FL334">
        <v>9.6590909099999997E-2</v>
      </c>
      <c r="FM334">
        <v>6.8181818199999994E-2</v>
      </c>
      <c r="FN334">
        <v>5.6818182E-3</v>
      </c>
      <c r="FO334">
        <v>8.5227272999999996E-3</v>
      </c>
      <c r="FP334">
        <v>5.6818182E-3</v>
      </c>
      <c r="FQ334">
        <v>1.13636364E-2</v>
      </c>
      <c r="FR334">
        <v>5.6818182E-3</v>
      </c>
      <c r="FS334">
        <v>0.30965909089999999</v>
      </c>
      <c r="FT334">
        <v>0.32386363639999999</v>
      </c>
      <c r="FU334">
        <v>0.33238636360000001</v>
      </c>
      <c r="FV334">
        <v>0.32102272729999998</v>
      </c>
      <c r="FW334">
        <v>0.32102272729999998</v>
      </c>
      <c r="FX334">
        <v>2.2727272699999999E-2</v>
      </c>
      <c r="FY334">
        <v>1.7045454500000001E-2</v>
      </c>
      <c r="FZ334">
        <v>1.7045454500000001E-2</v>
      </c>
      <c r="GA334">
        <v>1.9886363600000002E-2</v>
      </c>
      <c r="GB334">
        <v>2.5568181799999999E-2</v>
      </c>
      <c r="GC334">
        <v>2.5568181799999999E-2</v>
      </c>
      <c r="GD334">
        <v>0.18181818180000001</v>
      </c>
      <c r="GE334">
        <v>0.1647727273</v>
      </c>
      <c r="GF334">
        <v>0.15625</v>
      </c>
      <c r="GG334">
        <v>0.15909090910000001</v>
      </c>
      <c r="GH334">
        <v>0.16193181819999999</v>
      </c>
      <c r="GI334">
        <v>0.15625</v>
      </c>
      <c r="GJ334">
        <v>2.9297520660999998</v>
      </c>
      <c r="GK334">
        <v>3.0169491525000001</v>
      </c>
      <c r="GL334">
        <v>3.0462184874</v>
      </c>
      <c r="GM334">
        <v>3.0042194093000001</v>
      </c>
      <c r="GN334">
        <v>2.9787234043000002</v>
      </c>
      <c r="GO334">
        <v>3.0375000000000001</v>
      </c>
      <c r="GP334">
        <v>0.30397727270000002</v>
      </c>
      <c r="GQ334">
        <v>0.27840909089999999</v>
      </c>
      <c r="GR334">
        <v>0.28125</v>
      </c>
      <c r="GS334">
        <v>0.29261363639999999</v>
      </c>
      <c r="GT334">
        <v>0.28125</v>
      </c>
      <c r="GU334">
        <v>0.2670454545</v>
      </c>
      <c r="GV334">
        <v>0.3125</v>
      </c>
      <c r="GW334">
        <v>0.3295454545</v>
      </c>
      <c r="GX334">
        <v>0.32386363639999999</v>
      </c>
      <c r="GY334">
        <v>0.3267045455</v>
      </c>
      <c r="GZ334">
        <v>0.33238636360000001</v>
      </c>
      <c r="HA334">
        <v>0.31818181820000002</v>
      </c>
      <c r="HB334">
        <v>0.1789772727</v>
      </c>
      <c r="HC334">
        <v>0.2102272727</v>
      </c>
      <c r="HD334">
        <v>0.22159090910000001</v>
      </c>
      <c r="HE334">
        <v>0.2017045455</v>
      </c>
      <c r="HF334">
        <v>0.19886363639999999</v>
      </c>
      <c r="HG334">
        <v>0.2329545455</v>
      </c>
      <c r="HH334" t="s">
        <v>1173</v>
      </c>
      <c r="HI334">
        <v>69</v>
      </c>
      <c r="HJ334">
        <v>352</v>
      </c>
      <c r="HK334">
        <v>476</v>
      </c>
      <c r="HL334" t="s">
        <v>298</v>
      </c>
      <c r="HM334">
        <v>690</v>
      </c>
      <c r="HN334">
        <v>8</v>
      </c>
    </row>
    <row r="335" spans="1:222" x14ac:dyDescent="0.25">
      <c r="A335">
        <v>609960</v>
      </c>
      <c r="B335" t="s">
        <v>299</v>
      </c>
      <c r="C335" t="s">
        <v>38</v>
      </c>
      <c r="D335" t="s">
        <v>67</v>
      </c>
      <c r="E335" s="151">
        <v>0.32</v>
      </c>
      <c r="F335">
        <v>70</v>
      </c>
      <c r="G335" t="s">
        <v>39</v>
      </c>
      <c r="H335">
        <v>80</v>
      </c>
      <c r="I335" t="s">
        <v>62</v>
      </c>
      <c r="J335">
        <v>71</v>
      </c>
      <c r="K335" t="s">
        <v>39</v>
      </c>
      <c r="L335">
        <v>9.23</v>
      </c>
      <c r="M335" t="s">
        <v>38</v>
      </c>
      <c r="N335">
        <v>30.975348339</v>
      </c>
      <c r="O335">
        <v>183</v>
      </c>
      <c r="P335">
        <v>183</v>
      </c>
      <c r="Q335">
        <v>38</v>
      </c>
      <c r="R335">
        <v>4</v>
      </c>
      <c r="S335">
        <v>1</v>
      </c>
      <c r="T335">
        <v>123</v>
      </c>
      <c r="U335">
        <v>0</v>
      </c>
      <c r="V335">
        <v>0</v>
      </c>
      <c r="W335">
        <v>4</v>
      </c>
      <c r="X335">
        <v>3</v>
      </c>
      <c r="Y335">
        <v>5.4644808999999997E-3</v>
      </c>
      <c r="Z335">
        <v>1.09289617E-2</v>
      </c>
      <c r="AA335">
        <v>1.09289617E-2</v>
      </c>
      <c r="AB335">
        <v>5.4644808999999997E-3</v>
      </c>
      <c r="AC335">
        <v>4.9180327900000001E-2</v>
      </c>
      <c r="AD335">
        <v>4.9180327900000001E-2</v>
      </c>
      <c r="AE335">
        <v>2.73224044E-2</v>
      </c>
      <c r="AF335">
        <v>1.6393442599999999E-2</v>
      </c>
      <c r="AG335">
        <v>5.4644808699999999E-2</v>
      </c>
      <c r="AH335">
        <v>8.7431694000000004E-2</v>
      </c>
      <c r="AI335">
        <v>0.23497267760000001</v>
      </c>
      <c r="AJ335">
        <v>0.22404371579999999</v>
      </c>
      <c r="AK335">
        <v>0.18032786889999999</v>
      </c>
      <c r="AL335">
        <v>0.32240437160000002</v>
      </c>
      <c r="AM335">
        <v>0.2896174863</v>
      </c>
      <c r="AN335">
        <v>0</v>
      </c>
      <c r="AO335">
        <v>2.73224044E-2</v>
      </c>
      <c r="AP335">
        <v>2.1857923500000001E-2</v>
      </c>
      <c r="AQ335">
        <v>3.2786885199999997E-2</v>
      </c>
      <c r="AR335">
        <v>2.1857923500000001E-2</v>
      </c>
      <c r="AS335">
        <v>0.71038251370000005</v>
      </c>
      <c r="AT335">
        <v>0.71038251370000005</v>
      </c>
      <c r="AU335">
        <v>0.7704918033</v>
      </c>
      <c r="AV335">
        <v>0.58469945359999997</v>
      </c>
      <c r="AW335">
        <v>0.55191256830000002</v>
      </c>
      <c r="AX335">
        <v>3.6502732240000002</v>
      </c>
      <c r="AY335">
        <v>3.6797752808999999</v>
      </c>
      <c r="AZ335">
        <v>3.7486033519999999</v>
      </c>
      <c r="BA335">
        <v>3.5367231638000001</v>
      </c>
      <c r="BB335">
        <v>3.374301676</v>
      </c>
      <c r="BC335">
        <v>0</v>
      </c>
      <c r="BD335">
        <v>5.4644808999999997E-3</v>
      </c>
      <c r="BE335">
        <v>0</v>
      </c>
      <c r="BF335">
        <v>1.6393442599999999E-2</v>
      </c>
      <c r="BG335">
        <v>4.3715847000000002E-2</v>
      </c>
      <c r="BH335">
        <v>3.2786885199999997E-2</v>
      </c>
      <c r="BI335">
        <v>0</v>
      </c>
      <c r="BJ335">
        <v>0</v>
      </c>
      <c r="BK335">
        <v>2.1857923500000001E-2</v>
      </c>
      <c r="BL335">
        <v>2.73224044E-2</v>
      </c>
      <c r="BM335">
        <v>4.3715847000000002E-2</v>
      </c>
      <c r="BN335">
        <v>3.2786885199999997E-2</v>
      </c>
      <c r="BO335">
        <v>3.9388888889000002</v>
      </c>
      <c r="BP335">
        <v>3.8839779006000001</v>
      </c>
      <c r="BQ335">
        <v>3.7877094971999998</v>
      </c>
      <c r="BR335">
        <v>3.7022471910000001</v>
      </c>
      <c r="BS335">
        <v>3.5666666667000002</v>
      </c>
      <c r="BT335">
        <v>3.6353591160000001</v>
      </c>
      <c r="BU335">
        <v>6.0109289599999997E-2</v>
      </c>
      <c r="BV335">
        <v>9.8360655699999994E-2</v>
      </c>
      <c r="BW335">
        <v>0.16393442620000001</v>
      </c>
      <c r="BX335">
        <v>0.1857923497</v>
      </c>
      <c r="BY335">
        <v>0.20765027320000001</v>
      </c>
      <c r="BZ335">
        <v>0.1967213115</v>
      </c>
      <c r="CA335">
        <v>1.6393442599999999E-2</v>
      </c>
      <c r="CB335">
        <v>1.09289617E-2</v>
      </c>
      <c r="CC335">
        <v>2.1857923500000001E-2</v>
      </c>
      <c r="CD335">
        <v>2.73224044E-2</v>
      </c>
      <c r="CE335">
        <v>1.6393442599999999E-2</v>
      </c>
      <c r="CF335">
        <v>1.09289617E-2</v>
      </c>
      <c r="CG335">
        <v>0.92349726779999997</v>
      </c>
      <c r="CH335">
        <v>0.88524590160000005</v>
      </c>
      <c r="CI335">
        <v>0.79234972680000004</v>
      </c>
      <c r="CJ335">
        <v>0.7431693989</v>
      </c>
      <c r="CK335">
        <v>0.68852459020000001</v>
      </c>
      <c r="CL335">
        <v>0.72677595630000003</v>
      </c>
      <c r="CM335">
        <v>5.4644808699999999E-2</v>
      </c>
      <c r="CN335">
        <v>1.09289617E-2</v>
      </c>
      <c r="CO335">
        <v>0</v>
      </c>
      <c r="CP335">
        <v>5.4644808999999997E-3</v>
      </c>
      <c r="CQ335">
        <v>0</v>
      </c>
      <c r="CR335">
        <v>1.09289617E-2</v>
      </c>
      <c r="CS335">
        <v>1.6393442599999999E-2</v>
      </c>
      <c r="CT335">
        <v>0</v>
      </c>
      <c r="CU335">
        <v>0.17486338800000001</v>
      </c>
      <c r="CV335">
        <v>3.8251366100000003E-2</v>
      </c>
      <c r="CW335">
        <v>1.6393442599999999E-2</v>
      </c>
      <c r="CX335">
        <v>5.4644808699999999E-2</v>
      </c>
      <c r="CY335">
        <v>4.9180327900000001E-2</v>
      </c>
      <c r="CZ335">
        <v>4.9180327900000001E-2</v>
      </c>
      <c r="DA335">
        <v>1.09289617E-2</v>
      </c>
      <c r="DB335">
        <v>3.8251366100000003E-2</v>
      </c>
      <c r="DC335">
        <v>0.40983606560000002</v>
      </c>
      <c r="DD335">
        <v>0.26229508200000001</v>
      </c>
      <c r="DE335">
        <v>0.25136612019999999</v>
      </c>
      <c r="DF335">
        <v>0.2295081967</v>
      </c>
      <c r="DG335">
        <v>0.25136612019999999</v>
      </c>
      <c r="DH335">
        <v>0.33333333329999998</v>
      </c>
      <c r="DI335">
        <v>0.2131147541</v>
      </c>
      <c r="DJ335">
        <v>0.21857923500000001</v>
      </c>
      <c r="DK335">
        <v>0.34972677600000002</v>
      </c>
      <c r="DL335">
        <v>0.67759562839999998</v>
      </c>
      <c r="DM335">
        <v>0.7158469945</v>
      </c>
      <c r="DN335">
        <v>0.68306010930000005</v>
      </c>
      <c r="DO335">
        <v>0.68306010930000005</v>
      </c>
      <c r="DP335">
        <v>0.59562841529999999</v>
      </c>
      <c r="DQ335">
        <v>0.73770491800000004</v>
      </c>
      <c r="DR335">
        <v>0.7158469945</v>
      </c>
      <c r="DS335">
        <v>1.09289617E-2</v>
      </c>
      <c r="DT335">
        <v>1.09289617E-2</v>
      </c>
      <c r="DU335">
        <v>1.6393442599999999E-2</v>
      </c>
      <c r="DV335">
        <v>2.73224044E-2</v>
      </c>
      <c r="DW335">
        <v>1.6393442599999999E-2</v>
      </c>
      <c r="DX335">
        <v>1.09289617E-2</v>
      </c>
      <c r="DY335">
        <v>2.1857923500000001E-2</v>
      </c>
      <c r="DZ335">
        <v>2.73224044E-2</v>
      </c>
      <c r="EA335">
        <v>3.0662983425000001</v>
      </c>
      <c r="EB335">
        <v>3.6243093922999998</v>
      </c>
      <c r="EC335">
        <v>3.7111111111000001</v>
      </c>
      <c r="ED335">
        <v>3.6348314607000001</v>
      </c>
      <c r="EE335">
        <v>3.6444444443999999</v>
      </c>
      <c r="EF335">
        <v>3.5303867403</v>
      </c>
      <c r="EG335">
        <v>3.7094972067</v>
      </c>
      <c r="EH335">
        <v>3.6966292135000001</v>
      </c>
      <c r="EI335">
        <v>0</v>
      </c>
      <c r="EJ335">
        <v>0</v>
      </c>
      <c r="EK335">
        <v>5.4644808999999997E-3</v>
      </c>
      <c r="EL335">
        <v>5.4644808999999997E-3</v>
      </c>
      <c r="EM335">
        <v>1.09289617E-2</v>
      </c>
      <c r="EN335">
        <v>2.73224044E-2</v>
      </c>
      <c r="EO335">
        <v>5.4644808699999999E-2</v>
      </c>
      <c r="EP335">
        <v>0.12568306009999999</v>
      </c>
      <c r="EQ335">
        <v>0.10382513660000001</v>
      </c>
      <c r="ER335">
        <v>0.65027322399999998</v>
      </c>
      <c r="ES335">
        <v>1.6393442599999999E-2</v>
      </c>
      <c r="ET335">
        <v>1.09289617E-2</v>
      </c>
      <c r="EU335">
        <v>1.6393442599999999E-2</v>
      </c>
      <c r="EV335">
        <v>2.1857923500000001E-2</v>
      </c>
      <c r="EW335">
        <v>0.12568306009999999</v>
      </c>
      <c r="EX335">
        <v>3.2786885199999997E-2</v>
      </c>
      <c r="EY335">
        <v>0.23497267760000001</v>
      </c>
      <c r="EZ335">
        <v>0.23497267760000001</v>
      </c>
      <c r="FA335">
        <v>0.30054644809999997</v>
      </c>
      <c r="FB335">
        <v>0.32786885249999997</v>
      </c>
      <c r="FC335">
        <v>0.22404371579999999</v>
      </c>
      <c r="FD335">
        <v>0.70491803279999998</v>
      </c>
      <c r="FE335">
        <v>0.69945355190000003</v>
      </c>
      <c r="FF335">
        <v>0.62841530050000005</v>
      </c>
      <c r="FG335">
        <v>0.44262295080000003</v>
      </c>
      <c r="FH335">
        <v>0.7158469945</v>
      </c>
      <c r="FI335">
        <v>5.4644808999999997E-3</v>
      </c>
      <c r="FJ335">
        <v>1.09289617E-2</v>
      </c>
      <c r="FK335">
        <v>1.6393442599999999E-2</v>
      </c>
      <c r="FL335">
        <v>6.0109289599999997E-2</v>
      </c>
      <c r="FM335">
        <v>0</v>
      </c>
      <c r="FN335">
        <v>2.1857923500000001E-2</v>
      </c>
      <c r="FO335">
        <v>2.1857923500000001E-2</v>
      </c>
      <c r="FP335">
        <v>1.6393442599999999E-2</v>
      </c>
      <c r="FQ335">
        <v>1.6393442599999999E-2</v>
      </c>
      <c r="FR335">
        <v>1.6393442599999999E-2</v>
      </c>
      <c r="FS335">
        <v>2.1857923500000001E-2</v>
      </c>
      <c r="FT335">
        <v>1.6393442599999999E-2</v>
      </c>
      <c r="FU335">
        <v>1.6393442599999999E-2</v>
      </c>
      <c r="FV335">
        <v>2.73224044E-2</v>
      </c>
      <c r="FW335">
        <v>1.09289617E-2</v>
      </c>
      <c r="FX335">
        <v>1.6393442599999999E-2</v>
      </c>
      <c r="FY335">
        <v>5.4644808999999997E-3</v>
      </c>
      <c r="FZ335">
        <v>1.09289617E-2</v>
      </c>
      <c r="GA335">
        <v>1.6393442599999999E-2</v>
      </c>
      <c r="GB335">
        <v>2.73224044E-2</v>
      </c>
      <c r="GC335">
        <v>5.4644808999999997E-3</v>
      </c>
      <c r="GD335">
        <v>0.14754098360000001</v>
      </c>
      <c r="GE335">
        <v>0.13661202189999999</v>
      </c>
      <c r="GF335">
        <v>7.1038251400000002E-2</v>
      </c>
      <c r="GG335">
        <v>0.1147540984</v>
      </c>
      <c r="GH335">
        <v>0.10382513660000001</v>
      </c>
      <c r="GI335">
        <v>8.1967213100000005E-2</v>
      </c>
      <c r="GJ335">
        <v>3.15</v>
      </c>
      <c r="GK335">
        <v>3.374301676</v>
      </c>
      <c r="GL335">
        <v>3.4560439559999998</v>
      </c>
      <c r="GM335">
        <v>3.3407821228999999</v>
      </c>
      <c r="GN335">
        <v>3.3146067416</v>
      </c>
      <c r="GO335">
        <v>3.4640883977999999</v>
      </c>
      <c r="GP335">
        <v>0.49180327870000001</v>
      </c>
      <c r="GQ335">
        <v>0.32240437160000002</v>
      </c>
      <c r="GR335">
        <v>0.36612021859999999</v>
      </c>
      <c r="GS335">
        <v>0.36612021859999999</v>
      </c>
      <c r="GT335">
        <v>0.37704918030000001</v>
      </c>
      <c r="GU335">
        <v>0.34972677600000002</v>
      </c>
      <c r="GV335">
        <v>1.6393442599999999E-2</v>
      </c>
      <c r="GW335">
        <v>2.1857923500000001E-2</v>
      </c>
      <c r="GX335">
        <v>5.4644808999999997E-3</v>
      </c>
      <c r="GY335">
        <v>2.1857923500000001E-2</v>
      </c>
      <c r="GZ335">
        <v>2.73224044E-2</v>
      </c>
      <c r="HA335">
        <v>1.09289617E-2</v>
      </c>
      <c r="HB335">
        <v>0.32786885249999997</v>
      </c>
      <c r="HC335">
        <v>0.5136612022</v>
      </c>
      <c r="HD335">
        <v>0.54644808739999995</v>
      </c>
      <c r="HE335">
        <v>0.48087431689999999</v>
      </c>
      <c r="HF335">
        <v>0.46448087430000001</v>
      </c>
      <c r="HG335">
        <v>0.55191256830000002</v>
      </c>
      <c r="HH335" t="s">
        <v>1174</v>
      </c>
      <c r="HI335">
        <v>32</v>
      </c>
      <c r="HJ335">
        <v>183</v>
      </c>
      <c r="HK335">
        <v>289</v>
      </c>
      <c r="HL335" t="s">
        <v>299</v>
      </c>
      <c r="HM335">
        <v>933</v>
      </c>
      <c r="HN335">
        <v>10</v>
      </c>
    </row>
    <row r="336" spans="1:222" x14ac:dyDescent="0.25">
      <c r="A336">
        <v>609961</v>
      </c>
      <c r="B336" t="s">
        <v>464</v>
      </c>
      <c r="C336" t="s">
        <v>38</v>
      </c>
      <c r="D336" t="s">
        <v>69</v>
      </c>
      <c r="E336" s="151">
        <v>0.56000000000000005</v>
      </c>
      <c r="F336">
        <v>36</v>
      </c>
      <c r="G336" t="s">
        <v>49</v>
      </c>
      <c r="H336">
        <v>15</v>
      </c>
      <c r="I336" t="s">
        <v>73</v>
      </c>
      <c r="J336">
        <v>42</v>
      </c>
      <c r="K336" t="s">
        <v>40</v>
      </c>
      <c r="L336">
        <v>7.69</v>
      </c>
      <c r="M336" t="s">
        <v>38</v>
      </c>
      <c r="N336">
        <v>55.968169760999999</v>
      </c>
      <c r="O336">
        <v>128</v>
      </c>
      <c r="P336">
        <v>128</v>
      </c>
      <c r="Q336">
        <v>0</v>
      </c>
      <c r="R336">
        <v>92</v>
      </c>
      <c r="S336">
        <v>0</v>
      </c>
      <c r="T336">
        <v>23</v>
      </c>
      <c r="U336">
        <v>1</v>
      </c>
      <c r="V336">
        <v>0</v>
      </c>
      <c r="W336">
        <v>3</v>
      </c>
      <c r="X336">
        <v>3</v>
      </c>
      <c r="Y336">
        <v>2.34375E-2</v>
      </c>
      <c r="Z336">
        <v>7.8125E-3</v>
      </c>
      <c r="AA336">
        <v>3.90625E-2</v>
      </c>
      <c r="AB336">
        <v>2.34375E-2</v>
      </c>
      <c r="AC336">
        <v>0.1328125</v>
      </c>
      <c r="AD336">
        <v>3.125E-2</v>
      </c>
      <c r="AE336">
        <v>7.03125E-2</v>
      </c>
      <c r="AF336">
        <v>3.90625E-2</v>
      </c>
      <c r="AG336">
        <v>0.1796875</v>
      </c>
      <c r="AH336">
        <v>0.15625</v>
      </c>
      <c r="AI336">
        <v>0.3984375</v>
      </c>
      <c r="AJ336">
        <v>0.421875</v>
      </c>
      <c r="AK336">
        <v>0.296875</v>
      </c>
      <c r="AL336">
        <v>0.3515625</v>
      </c>
      <c r="AM336">
        <v>0.296875</v>
      </c>
      <c r="AN336">
        <v>1.5625E-2</v>
      </c>
      <c r="AO336">
        <v>3.125E-2</v>
      </c>
      <c r="AP336">
        <v>3.90625E-2</v>
      </c>
      <c r="AQ336">
        <v>4.6875E-2</v>
      </c>
      <c r="AR336">
        <v>4.6875E-2</v>
      </c>
      <c r="AS336">
        <v>0.53125</v>
      </c>
      <c r="AT336">
        <v>0.46875</v>
      </c>
      <c r="AU336">
        <v>0.5859375</v>
      </c>
      <c r="AV336">
        <v>0.3984375</v>
      </c>
      <c r="AW336">
        <v>0.3671875</v>
      </c>
      <c r="AX336">
        <v>3.4603174603000002</v>
      </c>
      <c r="AY336">
        <v>3.3951612902999999</v>
      </c>
      <c r="AZ336">
        <v>3.4878048779999999</v>
      </c>
      <c r="BA336">
        <v>3.1803278689000001</v>
      </c>
      <c r="BB336">
        <v>2.9426229508000001</v>
      </c>
      <c r="BC336">
        <v>0</v>
      </c>
      <c r="BD336">
        <v>7.8125E-3</v>
      </c>
      <c r="BE336">
        <v>2.34375E-2</v>
      </c>
      <c r="BF336">
        <v>5.46875E-2</v>
      </c>
      <c r="BG336">
        <v>0.140625</v>
      </c>
      <c r="BH336">
        <v>7.8125E-2</v>
      </c>
      <c r="BI336">
        <v>5.46875E-2</v>
      </c>
      <c r="BJ336">
        <v>6.25E-2</v>
      </c>
      <c r="BK336">
        <v>0.109375</v>
      </c>
      <c r="BL336">
        <v>0.171875</v>
      </c>
      <c r="BM336">
        <v>0.1640625</v>
      </c>
      <c r="BN336">
        <v>0.125</v>
      </c>
      <c r="BO336">
        <v>3.6178861789000001</v>
      </c>
      <c r="BP336">
        <v>3.5725806452</v>
      </c>
      <c r="BQ336">
        <v>3.3360655738</v>
      </c>
      <c r="BR336">
        <v>3.1157024792999999</v>
      </c>
      <c r="BS336">
        <v>2.9754098360999999</v>
      </c>
      <c r="BT336">
        <v>3.1370967742000002</v>
      </c>
      <c r="BU336">
        <v>0.2578125</v>
      </c>
      <c r="BV336">
        <v>0.265625</v>
      </c>
      <c r="BW336">
        <v>0.34375</v>
      </c>
      <c r="BX336">
        <v>0.328125</v>
      </c>
      <c r="BY336">
        <v>0.2265625</v>
      </c>
      <c r="BZ336">
        <v>0.3515625</v>
      </c>
      <c r="CA336">
        <v>3.90625E-2</v>
      </c>
      <c r="CB336">
        <v>3.125E-2</v>
      </c>
      <c r="CC336">
        <v>4.6875E-2</v>
      </c>
      <c r="CD336">
        <v>5.46875E-2</v>
      </c>
      <c r="CE336">
        <v>4.6875E-2</v>
      </c>
      <c r="CF336">
        <v>3.125E-2</v>
      </c>
      <c r="CG336">
        <v>0.6484375</v>
      </c>
      <c r="CH336">
        <v>0.6328125</v>
      </c>
      <c r="CI336">
        <v>0.4765625</v>
      </c>
      <c r="CJ336">
        <v>0.390625</v>
      </c>
      <c r="CK336">
        <v>0.421875</v>
      </c>
      <c r="CL336">
        <v>0.4140625</v>
      </c>
      <c r="CM336">
        <v>0.1796875</v>
      </c>
      <c r="CN336">
        <v>7.8125E-3</v>
      </c>
      <c r="CO336">
        <v>7.8125E-3</v>
      </c>
      <c r="CP336">
        <v>1.5625E-2</v>
      </c>
      <c r="CQ336">
        <v>3.125E-2</v>
      </c>
      <c r="CR336">
        <v>2.34375E-2</v>
      </c>
      <c r="CS336">
        <v>7.8125E-3</v>
      </c>
      <c r="CT336">
        <v>4.6875E-2</v>
      </c>
      <c r="CU336">
        <v>0.1953125</v>
      </c>
      <c r="CV336">
        <v>0.1015625</v>
      </c>
      <c r="CW336">
        <v>7.8125E-2</v>
      </c>
      <c r="CX336">
        <v>0.1875</v>
      </c>
      <c r="CY336">
        <v>0.1875</v>
      </c>
      <c r="CZ336">
        <v>0.1015625</v>
      </c>
      <c r="DA336">
        <v>4.6875E-2</v>
      </c>
      <c r="DB336">
        <v>0.125</v>
      </c>
      <c r="DC336">
        <v>0.3515625</v>
      </c>
      <c r="DD336">
        <v>0.4453125</v>
      </c>
      <c r="DE336">
        <v>0.4375</v>
      </c>
      <c r="DF336">
        <v>0.375</v>
      </c>
      <c r="DG336">
        <v>0.4453125</v>
      </c>
      <c r="DH336">
        <v>0.4453125</v>
      </c>
      <c r="DI336">
        <v>0.328125</v>
      </c>
      <c r="DJ336">
        <v>0.3828125</v>
      </c>
      <c r="DK336">
        <v>0.234375</v>
      </c>
      <c r="DL336">
        <v>0.40625</v>
      </c>
      <c r="DM336">
        <v>0.4140625</v>
      </c>
      <c r="DN336">
        <v>0.359375</v>
      </c>
      <c r="DO336">
        <v>0.2890625</v>
      </c>
      <c r="DP336">
        <v>0.375</v>
      </c>
      <c r="DQ336">
        <v>0.5703125</v>
      </c>
      <c r="DR336">
        <v>0.40625</v>
      </c>
      <c r="DS336">
        <v>3.90625E-2</v>
      </c>
      <c r="DT336">
        <v>3.90625E-2</v>
      </c>
      <c r="DU336">
        <v>6.25E-2</v>
      </c>
      <c r="DV336">
        <v>6.25E-2</v>
      </c>
      <c r="DW336">
        <v>4.6875E-2</v>
      </c>
      <c r="DX336">
        <v>5.46875E-2</v>
      </c>
      <c r="DY336">
        <v>4.6875E-2</v>
      </c>
      <c r="DZ336">
        <v>3.90625E-2</v>
      </c>
      <c r="EA336">
        <v>2.6666666666999999</v>
      </c>
      <c r="EB336">
        <v>3.3008130081</v>
      </c>
      <c r="EC336">
        <v>3.3416666667000001</v>
      </c>
      <c r="ED336">
        <v>3.15</v>
      </c>
      <c r="EE336">
        <v>3.0409836066000002</v>
      </c>
      <c r="EF336">
        <v>3.2396694214999999</v>
      </c>
      <c r="EG336">
        <v>3.5327868852000002</v>
      </c>
      <c r="EH336">
        <v>3.1951219512</v>
      </c>
      <c r="EI336">
        <v>0</v>
      </c>
      <c r="EJ336">
        <v>2.34375E-2</v>
      </c>
      <c r="EK336">
        <v>3.90625E-2</v>
      </c>
      <c r="EL336">
        <v>2.34375E-2</v>
      </c>
      <c r="EM336">
        <v>9.375E-2</v>
      </c>
      <c r="EN336">
        <v>5.46875E-2</v>
      </c>
      <c r="EO336">
        <v>0.109375</v>
      </c>
      <c r="EP336">
        <v>0.203125</v>
      </c>
      <c r="EQ336">
        <v>8.59375E-2</v>
      </c>
      <c r="ER336">
        <v>0.28125</v>
      </c>
      <c r="ES336">
        <v>8.59375E-2</v>
      </c>
      <c r="ET336">
        <v>1.5625E-2</v>
      </c>
      <c r="EU336">
        <v>0</v>
      </c>
      <c r="EV336">
        <v>4.6875E-2</v>
      </c>
      <c r="EW336">
        <v>0.125</v>
      </c>
      <c r="EX336">
        <v>4.6875E-2</v>
      </c>
      <c r="EY336">
        <v>0.359375</v>
      </c>
      <c r="EZ336">
        <v>0.328125</v>
      </c>
      <c r="FA336">
        <v>0.3671875</v>
      </c>
      <c r="FB336">
        <v>0.390625</v>
      </c>
      <c r="FC336">
        <v>0.3515625</v>
      </c>
      <c r="FD336">
        <v>0.375</v>
      </c>
      <c r="FE336">
        <v>0.4453125</v>
      </c>
      <c r="FF336">
        <v>0.3515625</v>
      </c>
      <c r="FG336">
        <v>0.328125</v>
      </c>
      <c r="FH336">
        <v>0.4375</v>
      </c>
      <c r="FI336">
        <v>0.1796875</v>
      </c>
      <c r="FJ336">
        <v>0.1328125</v>
      </c>
      <c r="FK336">
        <v>0.125</v>
      </c>
      <c r="FL336">
        <v>5.46875E-2</v>
      </c>
      <c r="FM336">
        <v>7.8125E-2</v>
      </c>
      <c r="FN336">
        <v>1.5625E-2</v>
      </c>
      <c r="FO336">
        <v>1.5625E-2</v>
      </c>
      <c r="FP336">
        <v>2.34375E-2</v>
      </c>
      <c r="FQ336">
        <v>1.5625E-2</v>
      </c>
      <c r="FR336">
        <v>1.5625E-2</v>
      </c>
      <c r="FS336">
        <v>5.46875E-2</v>
      </c>
      <c r="FT336">
        <v>7.8125E-2</v>
      </c>
      <c r="FU336">
        <v>8.59375E-2</v>
      </c>
      <c r="FV336">
        <v>8.59375E-2</v>
      </c>
      <c r="FW336">
        <v>7.03125E-2</v>
      </c>
      <c r="FX336">
        <v>7.03125E-2</v>
      </c>
      <c r="FY336">
        <v>1.5625E-2</v>
      </c>
      <c r="FZ336">
        <v>2.34375E-2</v>
      </c>
      <c r="GA336">
        <v>6.25E-2</v>
      </c>
      <c r="GB336">
        <v>3.125E-2</v>
      </c>
      <c r="GC336">
        <v>2.34375E-2</v>
      </c>
      <c r="GD336">
        <v>0.2265625</v>
      </c>
      <c r="GE336">
        <v>0.203125</v>
      </c>
      <c r="GF336">
        <v>0.171875</v>
      </c>
      <c r="GG336">
        <v>0.2265625</v>
      </c>
      <c r="GH336">
        <v>0.21875</v>
      </c>
      <c r="GI336">
        <v>0.203125</v>
      </c>
      <c r="GJ336">
        <v>2.8455284553000002</v>
      </c>
      <c r="GK336">
        <v>3.0336134453999999</v>
      </c>
      <c r="GL336">
        <v>3.0409836066000002</v>
      </c>
      <c r="GM336">
        <v>2.9262295082000001</v>
      </c>
      <c r="GN336">
        <v>2.9750000000000001</v>
      </c>
      <c r="GO336">
        <v>3.0661157024999999</v>
      </c>
      <c r="GP336">
        <v>0.4453125</v>
      </c>
      <c r="GQ336">
        <v>0.4453125</v>
      </c>
      <c r="GR336">
        <v>0.5</v>
      </c>
      <c r="GS336">
        <v>0.3828125</v>
      </c>
      <c r="GT336">
        <v>0.4296875</v>
      </c>
      <c r="GU336">
        <v>0.40625</v>
      </c>
      <c r="GV336">
        <v>3.90625E-2</v>
      </c>
      <c r="GW336">
        <v>7.03125E-2</v>
      </c>
      <c r="GX336">
        <v>4.6875E-2</v>
      </c>
      <c r="GY336">
        <v>4.6875E-2</v>
      </c>
      <c r="GZ336">
        <v>6.25E-2</v>
      </c>
      <c r="HA336">
        <v>5.46875E-2</v>
      </c>
      <c r="HB336">
        <v>0.21875</v>
      </c>
      <c r="HC336">
        <v>0.265625</v>
      </c>
      <c r="HD336">
        <v>0.2578125</v>
      </c>
      <c r="HE336">
        <v>0.28125</v>
      </c>
      <c r="HF336">
        <v>0.2578125</v>
      </c>
      <c r="HG336">
        <v>0.3125</v>
      </c>
      <c r="HH336" t="s">
        <v>1175</v>
      </c>
      <c r="HI336">
        <v>56</v>
      </c>
      <c r="HJ336">
        <v>128</v>
      </c>
      <c r="HK336">
        <v>211</v>
      </c>
      <c r="HL336" t="s">
        <v>464</v>
      </c>
      <c r="HM336">
        <v>377</v>
      </c>
      <c r="HN336">
        <v>6</v>
      </c>
    </row>
    <row r="337" spans="1:222" x14ac:dyDescent="0.25">
      <c r="A337">
        <v>609963</v>
      </c>
      <c r="B337" t="s">
        <v>301</v>
      </c>
      <c r="C337" t="s">
        <v>38</v>
      </c>
      <c r="D337" t="s">
        <v>55</v>
      </c>
      <c r="E337" t="s">
        <v>45</v>
      </c>
      <c r="M337" t="s">
        <v>38</v>
      </c>
      <c r="FD337"/>
      <c r="HH337" t="s">
        <v>1176</v>
      </c>
      <c r="HI337">
        <v>34</v>
      </c>
      <c r="HL337" t="s">
        <v>301</v>
      </c>
      <c r="HM337">
        <v>476</v>
      </c>
    </row>
    <row r="338" spans="1:222" x14ac:dyDescent="0.25">
      <c r="A338">
        <v>609964</v>
      </c>
      <c r="B338" t="s">
        <v>302</v>
      </c>
      <c r="C338" t="s">
        <v>38</v>
      </c>
      <c r="D338" t="s">
        <v>78</v>
      </c>
      <c r="E338" s="151">
        <v>0.56000000000000005</v>
      </c>
      <c r="F338">
        <v>25</v>
      </c>
      <c r="G338" t="s">
        <v>49</v>
      </c>
      <c r="H338">
        <v>30</v>
      </c>
      <c r="I338" t="s">
        <v>49</v>
      </c>
      <c r="J338">
        <v>43</v>
      </c>
      <c r="K338" t="s">
        <v>40</v>
      </c>
      <c r="L338">
        <v>7.09</v>
      </c>
      <c r="M338" t="s">
        <v>38</v>
      </c>
      <c r="N338">
        <v>52.166064982000002</v>
      </c>
      <c r="O338">
        <v>177</v>
      </c>
      <c r="P338">
        <v>177</v>
      </c>
      <c r="Q338">
        <v>3</v>
      </c>
      <c r="R338">
        <v>7</v>
      </c>
      <c r="S338">
        <v>1</v>
      </c>
      <c r="T338">
        <v>158</v>
      </c>
      <c r="U338">
        <v>1</v>
      </c>
      <c r="V338">
        <v>0</v>
      </c>
      <c r="W338">
        <v>3</v>
      </c>
      <c r="X338">
        <v>3</v>
      </c>
      <c r="Y338">
        <v>2.2598870100000001E-2</v>
      </c>
      <c r="Z338">
        <v>2.82485876E-2</v>
      </c>
      <c r="AA338">
        <v>1.6949152499999998E-2</v>
      </c>
      <c r="AB338">
        <v>4.5197740100000001E-2</v>
      </c>
      <c r="AC338">
        <v>0.1186440678</v>
      </c>
      <c r="AD338">
        <v>6.2146892699999998E-2</v>
      </c>
      <c r="AE338">
        <v>7.9096045200000006E-2</v>
      </c>
      <c r="AF338">
        <v>3.3898305099999998E-2</v>
      </c>
      <c r="AG338">
        <v>0.1299435028</v>
      </c>
      <c r="AH338">
        <v>0.1525423729</v>
      </c>
      <c r="AI338">
        <v>0.4971751412</v>
      </c>
      <c r="AJ338">
        <v>0.45197740110000001</v>
      </c>
      <c r="AK338">
        <v>0.37288135589999999</v>
      </c>
      <c r="AL338">
        <v>0.38983050850000001</v>
      </c>
      <c r="AM338">
        <v>0.37853107339999997</v>
      </c>
      <c r="AN338">
        <v>2.2598870100000001E-2</v>
      </c>
      <c r="AO338">
        <v>6.2146892699999998E-2</v>
      </c>
      <c r="AP338">
        <v>4.5197740100000001E-2</v>
      </c>
      <c r="AQ338">
        <v>6.7796610199999996E-2</v>
      </c>
      <c r="AR338">
        <v>5.08474576E-2</v>
      </c>
      <c r="AS338">
        <v>0.39548022599999999</v>
      </c>
      <c r="AT338">
        <v>0.37853107339999997</v>
      </c>
      <c r="AU338">
        <v>0.53107344629999997</v>
      </c>
      <c r="AV338">
        <v>0.3672316384</v>
      </c>
      <c r="AW338">
        <v>0.29943502820000001</v>
      </c>
      <c r="AX338">
        <v>3.2947976879</v>
      </c>
      <c r="AY338">
        <v>3.2590361446</v>
      </c>
      <c r="AZ338">
        <v>3.4852071005999998</v>
      </c>
      <c r="BA338">
        <v>3.1575757576000001</v>
      </c>
      <c r="BB338">
        <v>2.9047619048</v>
      </c>
      <c r="BC338">
        <v>5.6497175E-3</v>
      </c>
      <c r="BD338">
        <v>1.6949152499999998E-2</v>
      </c>
      <c r="BE338">
        <v>2.82485876E-2</v>
      </c>
      <c r="BF338">
        <v>6.2146892699999998E-2</v>
      </c>
      <c r="BG338">
        <v>8.4745762700000005E-2</v>
      </c>
      <c r="BH338">
        <v>5.6497175099999998E-2</v>
      </c>
      <c r="BI338">
        <v>5.6497175E-3</v>
      </c>
      <c r="BJ338">
        <v>4.5197740100000001E-2</v>
      </c>
      <c r="BK338">
        <v>4.5197740100000001E-2</v>
      </c>
      <c r="BL338">
        <v>7.3446327699999994E-2</v>
      </c>
      <c r="BM338">
        <v>0.1186440678</v>
      </c>
      <c r="BN338">
        <v>7.9096045200000006E-2</v>
      </c>
      <c r="BO338">
        <v>3.7209302326000002</v>
      </c>
      <c r="BP338">
        <v>3.5087719298</v>
      </c>
      <c r="BQ338">
        <v>3.4880952381000001</v>
      </c>
      <c r="BR338">
        <v>3.2874251497000002</v>
      </c>
      <c r="BS338">
        <v>3.1569767442000001</v>
      </c>
      <c r="BT338">
        <v>3.3546511628000002</v>
      </c>
      <c r="BU338">
        <v>0.24293785309999999</v>
      </c>
      <c r="BV338">
        <v>0.33333333329999998</v>
      </c>
      <c r="BW338">
        <v>0.31073446329999999</v>
      </c>
      <c r="BX338">
        <v>0.33898305080000002</v>
      </c>
      <c r="BY338">
        <v>0.32768361579999999</v>
      </c>
      <c r="BZ338">
        <v>0.29943502820000001</v>
      </c>
      <c r="CA338">
        <v>2.82485876E-2</v>
      </c>
      <c r="CB338">
        <v>3.3898305099999998E-2</v>
      </c>
      <c r="CC338">
        <v>5.08474576E-2</v>
      </c>
      <c r="CD338">
        <v>5.6497175099999998E-2</v>
      </c>
      <c r="CE338">
        <v>2.82485876E-2</v>
      </c>
      <c r="CF338">
        <v>2.82485876E-2</v>
      </c>
      <c r="CG338">
        <v>0.71751412429999994</v>
      </c>
      <c r="CH338">
        <v>0.57062146889999998</v>
      </c>
      <c r="CI338">
        <v>0.5649717514</v>
      </c>
      <c r="CJ338">
        <v>0.46892655370000003</v>
      </c>
      <c r="CK338">
        <v>0.44067796609999998</v>
      </c>
      <c r="CL338">
        <v>0.53672316379999996</v>
      </c>
      <c r="CM338">
        <v>0.1299435028</v>
      </c>
      <c r="CN338">
        <v>1.1299435E-2</v>
      </c>
      <c r="CO338">
        <v>1.6949152499999998E-2</v>
      </c>
      <c r="CP338">
        <v>3.3898305099999998E-2</v>
      </c>
      <c r="CQ338">
        <v>2.2598870100000001E-2</v>
      </c>
      <c r="CR338">
        <v>3.3898305099999998E-2</v>
      </c>
      <c r="CS338">
        <v>1.6949152499999998E-2</v>
      </c>
      <c r="CT338">
        <v>2.82485876E-2</v>
      </c>
      <c r="CU338">
        <v>0.27118644069999998</v>
      </c>
      <c r="CV338">
        <v>0.10169491529999999</v>
      </c>
      <c r="CW338">
        <v>7.3446327699999994E-2</v>
      </c>
      <c r="CX338">
        <v>0.1242937853</v>
      </c>
      <c r="CY338">
        <v>0.10169491529999999</v>
      </c>
      <c r="CZ338">
        <v>0.1242937853</v>
      </c>
      <c r="DA338">
        <v>9.0395480200000003E-2</v>
      </c>
      <c r="DB338">
        <v>0.1299435028</v>
      </c>
      <c r="DC338">
        <v>0.29943502820000001</v>
      </c>
      <c r="DD338">
        <v>0.42372881359999998</v>
      </c>
      <c r="DE338">
        <v>0.39548022599999999</v>
      </c>
      <c r="DF338">
        <v>0.36158192090000002</v>
      </c>
      <c r="DG338">
        <v>0.44632768360000002</v>
      </c>
      <c r="DH338">
        <v>0.54802259890000005</v>
      </c>
      <c r="DI338">
        <v>0.40112994349999997</v>
      </c>
      <c r="DJ338">
        <v>0.41807909599999998</v>
      </c>
      <c r="DK338">
        <v>0.2146892655</v>
      </c>
      <c r="DL338">
        <v>0.4124293785</v>
      </c>
      <c r="DM338">
        <v>0.44632768360000002</v>
      </c>
      <c r="DN338">
        <v>0.39548022599999999</v>
      </c>
      <c r="DO338">
        <v>0.35593220339999998</v>
      </c>
      <c r="DP338">
        <v>0.24293785309999999</v>
      </c>
      <c r="DQ338">
        <v>0.4350282486</v>
      </c>
      <c r="DR338">
        <v>0.36158192090000002</v>
      </c>
      <c r="DS338">
        <v>8.4745762700000005E-2</v>
      </c>
      <c r="DT338">
        <v>5.08474576E-2</v>
      </c>
      <c r="DU338">
        <v>6.7796610199999996E-2</v>
      </c>
      <c r="DV338">
        <v>8.4745762700000005E-2</v>
      </c>
      <c r="DW338">
        <v>7.3446327699999994E-2</v>
      </c>
      <c r="DX338">
        <v>5.08474576E-2</v>
      </c>
      <c r="DY338">
        <v>5.6497175099999998E-2</v>
      </c>
      <c r="DZ338">
        <v>6.2146892699999998E-2</v>
      </c>
      <c r="EA338">
        <v>2.6543209876999998</v>
      </c>
      <c r="EB338">
        <v>3.3035714286000002</v>
      </c>
      <c r="EC338">
        <v>3.3636363636</v>
      </c>
      <c r="ED338">
        <v>3.2222222222000001</v>
      </c>
      <c r="EE338">
        <v>3.2256097560999999</v>
      </c>
      <c r="EF338">
        <v>3.0535714286000002</v>
      </c>
      <c r="EG338">
        <v>3.3293413173999999</v>
      </c>
      <c r="EH338">
        <v>3.1867469879999999</v>
      </c>
      <c r="EI338">
        <v>6.2146892699999998E-2</v>
      </c>
      <c r="EJ338">
        <v>3.3898305099999998E-2</v>
      </c>
      <c r="EK338">
        <v>1.6949152499999998E-2</v>
      </c>
      <c r="EL338">
        <v>3.3898305099999998E-2</v>
      </c>
      <c r="EM338">
        <v>6.7796610199999996E-2</v>
      </c>
      <c r="EN338">
        <v>0.10734463280000001</v>
      </c>
      <c r="EO338">
        <v>6.7796610199999996E-2</v>
      </c>
      <c r="EP338">
        <v>0.1638418079</v>
      </c>
      <c r="EQ338">
        <v>0.15819209040000001</v>
      </c>
      <c r="ER338">
        <v>0.186440678</v>
      </c>
      <c r="ES338">
        <v>0.10169491529999999</v>
      </c>
      <c r="ET338">
        <v>2.82485876E-2</v>
      </c>
      <c r="EU338">
        <v>2.82485876E-2</v>
      </c>
      <c r="EV338">
        <v>5.08474576E-2</v>
      </c>
      <c r="EW338">
        <v>6.2146892699999998E-2</v>
      </c>
      <c r="EX338">
        <v>2.2598870100000001E-2</v>
      </c>
      <c r="EY338">
        <v>0.37853107339999997</v>
      </c>
      <c r="EZ338">
        <v>0.3672316384</v>
      </c>
      <c r="FA338">
        <v>0.33333333329999998</v>
      </c>
      <c r="FB338">
        <v>0.3502824859</v>
      </c>
      <c r="FC338">
        <v>0.34463276840000001</v>
      </c>
      <c r="FD338">
        <v>0.40677966100000001</v>
      </c>
      <c r="FE338">
        <v>0.40112994349999997</v>
      </c>
      <c r="FF338">
        <v>0.37853107339999997</v>
      </c>
      <c r="FG338">
        <v>0.34463276840000001</v>
      </c>
      <c r="FH338">
        <v>0.44067796609999998</v>
      </c>
      <c r="FI338">
        <v>0.1186440678</v>
      </c>
      <c r="FJ338">
        <v>0.13559322030000001</v>
      </c>
      <c r="FK338">
        <v>0.15819209040000001</v>
      </c>
      <c r="FL338">
        <v>0.1525423729</v>
      </c>
      <c r="FM338">
        <v>0.13559322030000001</v>
      </c>
      <c r="FN338">
        <v>1.1299435E-2</v>
      </c>
      <c r="FO338">
        <v>2.2598870100000001E-2</v>
      </c>
      <c r="FP338">
        <v>5.6497175E-3</v>
      </c>
      <c r="FQ338">
        <v>2.2598870100000001E-2</v>
      </c>
      <c r="FR338">
        <v>1.1299435E-2</v>
      </c>
      <c r="FS338">
        <v>5.6497175099999998E-2</v>
      </c>
      <c r="FT338">
        <v>4.5197740100000001E-2</v>
      </c>
      <c r="FU338">
        <v>7.3446327699999994E-2</v>
      </c>
      <c r="FV338">
        <v>6.7796610199999996E-2</v>
      </c>
      <c r="FW338">
        <v>4.5197740100000001E-2</v>
      </c>
      <c r="FX338">
        <v>3.9548022600000003E-2</v>
      </c>
      <c r="FY338">
        <v>3.9548022600000003E-2</v>
      </c>
      <c r="FZ338">
        <v>5.08474576E-2</v>
      </c>
      <c r="GA338">
        <v>5.6497175099999998E-2</v>
      </c>
      <c r="GB338">
        <v>2.82485876E-2</v>
      </c>
      <c r="GC338">
        <v>2.2598870100000001E-2</v>
      </c>
      <c r="GD338">
        <v>0.15819209040000001</v>
      </c>
      <c r="GE338">
        <v>9.0395480200000003E-2</v>
      </c>
      <c r="GF338">
        <v>0.14689265539999999</v>
      </c>
      <c r="GG338">
        <v>0.1638418079</v>
      </c>
      <c r="GH338">
        <v>0.1638418079</v>
      </c>
      <c r="GI338">
        <v>0.14689265539999999</v>
      </c>
      <c r="GJ338">
        <v>2.9764705882000002</v>
      </c>
      <c r="GK338">
        <v>3.1454545454999998</v>
      </c>
      <c r="GL338">
        <v>3.0538922155999999</v>
      </c>
      <c r="GM338">
        <v>3.0176470588000002</v>
      </c>
      <c r="GN338">
        <v>3.0598802395</v>
      </c>
      <c r="GO338">
        <v>3.1666666666999999</v>
      </c>
      <c r="GP338">
        <v>0.54802259890000005</v>
      </c>
      <c r="GQ338">
        <v>0.4971751412</v>
      </c>
      <c r="GR338">
        <v>0.44632768360000002</v>
      </c>
      <c r="GS338">
        <v>0.44632768360000002</v>
      </c>
      <c r="GT338">
        <v>0.47457627120000001</v>
      </c>
      <c r="GU338">
        <v>0.42937853110000002</v>
      </c>
      <c r="GV338">
        <v>3.9548022600000003E-2</v>
      </c>
      <c r="GW338">
        <v>6.7796610199999996E-2</v>
      </c>
      <c r="GX338">
        <v>5.6497175099999998E-2</v>
      </c>
      <c r="GY338">
        <v>3.9548022600000003E-2</v>
      </c>
      <c r="GZ338">
        <v>5.6497175099999998E-2</v>
      </c>
      <c r="HA338">
        <v>5.08474576E-2</v>
      </c>
      <c r="HB338">
        <v>0.2146892655</v>
      </c>
      <c r="HC338">
        <v>0.3050847458</v>
      </c>
      <c r="HD338">
        <v>0.29943502820000001</v>
      </c>
      <c r="HE338">
        <v>0.29378531070000002</v>
      </c>
      <c r="HF338">
        <v>0.27683615820000002</v>
      </c>
      <c r="HG338">
        <v>0.3502824859</v>
      </c>
      <c r="HH338" t="s">
        <v>1177</v>
      </c>
      <c r="HI338">
        <v>56</v>
      </c>
      <c r="HJ338">
        <v>177</v>
      </c>
      <c r="HK338">
        <v>289</v>
      </c>
      <c r="HL338" t="s">
        <v>302</v>
      </c>
      <c r="HM338">
        <v>554</v>
      </c>
      <c r="HN338">
        <v>1</v>
      </c>
    </row>
    <row r="339" spans="1:222" x14ac:dyDescent="0.25">
      <c r="A339">
        <v>609966</v>
      </c>
      <c r="B339" t="s">
        <v>303</v>
      </c>
      <c r="C339" t="s">
        <v>38</v>
      </c>
      <c r="D339" t="s">
        <v>141</v>
      </c>
      <c r="E339" t="s">
        <v>83</v>
      </c>
      <c r="F339">
        <v>46</v>
      </c>
      <c r="G339" t="s">
        <v>40</v>
      </c>
      <c r="H339">
        <v>32</v>
      </c>
      <c r="I339" t="s">
        <v>49</v>
      </c>
      <c r="J339">
        <v>50</v>
      </c>
      <c r="K339" t="s">
        <v>40</v>
      </c>
      <c r="L339">
        <v>8.7200000000000006</v>
      </c>
      <c r="M339" t="s">
        <v>38</v>
      </c>
      <c r="N339">
        <v>93.807339450000001</v>
      </c>
      <c r="O339">
        <v>238</v>
      </c>
      <c r="P339">
        <v>238</v>
      </c>
      <c r="Q339">
        <v>6</v>
      </c>
      <c r="R339">
        <v>13</v>
      </c>
      <c r="S339">
        <v>1</v>
      </c>
      <c r="T339">
        <v>201</v>
      </c>
      <c r="U339">
        <v>3</v>
      </c>
      <c r="V339">
        <v>0</v>
      </c>
      <c r="W339">
        <v>5</v>
      </c>
      <c r="X339">
        <v>2</v>
      </c>
      <c r="Y339">
        <v>2.10084034E-2</v>
      </c>
      <c r="Z339">
        <v>1.6806722699999999E-2</v>
      </c>
      <c r="AA339">
        <v>2.10084034E-2</v>
      </c>
      <c r="AB339">
        <v>2.5210084000000001E-2</v>
      </c>
      <c r="AC339">
        <v>9.6638655500000004E-2</v>
      </c>
      <c r="AD339">
        <v>5.0420168100000003E-2</v>
      </c>
      <c r="AE339">
        <v>7.1428571400000002E-2</v>
      </c>
      <c r="AF339">
        <v>8.4033613399999998E-2</v>
      </c>
      <c r="AG339">
        <v>0.1176470588</v>
      </c>
      <c r="AH339">
        <v>0.1134453782</v>
      </c>
      <c r="AI339">
        <v>0.26890756300000002</v>
      </c>
      <c r="AJ339">
        <v>0.39075630249999999</v>
      </c>
      <c r="AK339">
        <v>0.27731092439999999</v>
      </c>
      <c r="AL339">
        <v>0.30252100840000001</v>
      </c>
      <c r="AM339">
        <v>0.3235294118</v>
      </c>
      <c r="AN339">
        <v>8.4033613000000004E-3</v>
      </c>
      <c r="AO339">
        <v>2.10084034E-2</v>
      </c>
      <c r="AP339">
        <v>2.10084034E-2</v>
      </c>
      <c r="AQ339">
        <v>1.2605042E-2</v>
      </c>
      <c r="AR339">
        <v>2.9411764699999999E-2</v>
      </c>
      <c r="AS339">
        <v>0.65126050420000003</v>
      </c>
      <c r="AT339">
        <v>0.5</v>
      </c>
      <c r="AU339">
        <v>0.59663865549999995</v>
      </c>
      <c r="AV339">
        <v>0.54201680669999996</v>
      </c>
      <c r="AW339">
        <v>0.43697478989999999</v>
      </c>
      <c r="AX339">
        <v>3.5635593220000001</v>
      </c>
      <c r="AY339">
        <v>3.4034334764</v>
      </c>
      <c r="AZ339">
        <v>3.4806866953000002</v>
      </c>
      <c r="BA339">
        <v>3.3787234043000001</v>
      </c>
      <c r="BB339">
        <v>3.1341991342000002</v>
      </c>
      <c r="BC339">
        <v>4.2016807E-3</v>
      </c>
      <c r="BD339">
        <v>0</v>
      </c>
      <c r="BE339">
        <v>0</v>
      </c>
      <c r="BF339">
        <v>1.2605042E-2</v>
      </c>
      <c r="BG339">
        <v>3.3613445399999997E-2</v>
      </c>
      <c r="BH339">
        <v>3.3613445399999997E-2</v>
      </c>
      <c r="BI339">
        <v>8.82352941E-2</v>
      </c>
      <c r="BJ339">
        <v>0.1050420168</v>
      </c>
      <c r="BK339">
        <v>8.82352941E-2</v>
      </c>
      <c r="BL339">
        <v>0.13445378150000001</v>
      </c>
      <c r="BM339">
        <v>0.15126050420000001</v>
      </c>
      <c r="BN339">
        <v>0.13445378150000001</v>
      </c>
      <c r="BO339">
        <v>3.6160337553000002</v>
      </c>
      <c r="BP339">
        <v>3.5367965367999998</v>
      </c>
      <c r="BQ339">
        <v>3.519650655</v>
      </c>
      <c r="BR339">
        <v>3.4052863435999998</v>
      </c>
      <c r="BS339">
        <v>3.2660944206</v>
      </c>
      <c r="BT339">
        <v>3.3376068376000001</v>
      </c>
      <c r="BU339">
        <v>0.1932773109</v>
      </c>
      <c r="BV339">
        <v>0.23949579830000001</v>
      </c>
      <c r="BW339">
        <v>0.28571428570000001</v>
      </c>
      <c r="BX339">
        <v>0.26050420169999999</v>
      </c>
      <c r="BY339">
        <v>0.31512605040000002</v>
      </c>
      <c r="BZ339">
        <v>0.28151260500000003</v>
      </c>
      <c r="CA339">
        <v>4.2016807E-3</v>
      </c>
      <c r="CB339">
        <v>2.9411764699999999E-2</v>
      </c>
      <c r="CC339">
        <v>3.7815126099999999E-2</v>
      </c>
      <c r="CD339">
        <v>4.6218487400000001E-2</v>
      </c>
      <c r="CE339">
        <v>2.10084034E-2</v>
      </c>
      <c r="CF339">
        <v>1.6806722699999999E-2</v>
      </c>
      <c r="CG339">
        <v>0.71008403360000005</v>
      </c>
      <c r="CH339">
        <v>0.62605042020000001</v>
      </c>
      <c r="CI339">
        <v>0.58823529409999997</v>
      </c>
      <c r="CJ339">
        <v>0.54621848740000001</v>
      </c>
      <c r="CK339">
        <v>0.47899159660000001</v>
      </c>
      <c r="CL339">
        <v>0.5336134454</v>
      </c>
      <c r="CM339">
        <v>0.13445378150000001</v>
      </c>
      <c r="CN339">
        <v>4.2016807E-3</v>
      </c>
      <c r="CO339">
        <v>4.2016807E-3</v>
      </c>
      <c r="CP339">
        <v>4.2016807E-3</v>
      </c>
      <c r="CQ339">
        <v>4.2016807E-3</v>
      </c>
      <c r="CR339">
        <v>4.2016807E-3</v>
      </c>
      <c r="CS339">
        <v>4.2016807E-3</v>
      </c>
      <c r="CT339">
        <v>2.9411764699999999E-2</v>
      </c>
      <c r="CU339">
        <v>0.1386554622</v>
      </c>
      <c r="CV339">
        <v>2.9411764699999999E-2</v>
      </c>
      <c r="CW339">
        <v>2.5210084000000001E-2</v>
      </c>
      <c r="CX339">
        <v>3.7815126099999999E-2</v>
      </c>
      <c r="CY339">
        <v>5.4621848700000003E-2</v>
      </c>
      <c r="CZ339">
        <v>7.5630252100000003E-2</v>
      </c>
      <c r="DA339">
        <v>4.6218487400000001E-2</v>
      </c>
      <c r="DB339">
        <v>6.3025210100000006E-2</v>
      </c>
      <c r="DC339">
        <v>0.2100840336</v>
      </c>
      <c r="DD339">
        <v>0.39915966390000002</v>
      </c>
      <c r="DE339">
        <v>0.2100840336</v>
      </c>
      <c r="DF339">
        <v>0.23109243700000001</v>
      </c>
      <c r="DG339">
        <v>0.3067226891</v>
      </c>
      <c r="DH339">
        <v>0.36134453779999998</v>
      </c>
      <c r="DI339">
        <v>0.26890756300000002</v>
      </c>
      <c r="DJ339">
        <v>0.34453781509999998</v>
      </c>
      <c r="DK339">
        <v>0.45798319329999998</v>
      </c>
      <c r="DL339">
        <v>0.53781512610000004</v>
      </c>
      <c r="DM339">
        <v>0.69747899160000004</v>
      </c>
      <c r="DN339">
        <v>0.63865546220000002</v>
      </c>
      <c r="DO339">
        <v>0.56302521009999995</v>
      </c>
      <c r="DP339">
        <v>0.50840336129999997</v>
      </c>
      <c r="DQ339">
        <v>0.65546218489999997</v>
      </c>
      <c r="DR339">
        <v>0.51680672270000005</v>
      </c>
      <c r="DS339">
        <v>5.8823529399999998E-2</v>
      </c>
      <c r="DT339">
        <v>2.9411764699999999E-2</v>
      </c>
      <c r="DU339">
        <v>6.3025210100000006E-2</v>
      </c>
      <c r="DV339">
        <v>8.82352941E-2</v>
      </c>
      <c r="DW339">
        <v>7.1428571400000002E-2</v>
      </c>
      <c r="DX339">
        <v>5.0420168100000003E-2</v>
      </c>
      <c r="DY339">
        <v>2.5210084000000001E-2</v>
      </c>
      <c r="DZ339">
        <v>4.6218487400000001E-2</v>
      </c>
      <c r="EA339">
        <v>3.0535714286000002</v>
      </c>
      <c r="EB339">
        <v>3.5151515151999999</v>
      </c>
      <c r="EC339">
        <v>3.7085201793999998</v>
      </c>
      <c r="ED339">
        <v>3.6497695853000001</v>
      </c>
      <c r="EE339">
        <v>3.5384615385</v>
      </c>
      <c r="EF339">
        <v>3.4469026549000001</v>
      </c>
      <c r="EG339">
        <v>3.6163793103000001</v>
      </c>
      <c r="EH339">
        <v>3.4140969163000001</v>
      </c>
      <c r="EI339">
        <v>1.2605042E-2</v>
      </c>
      <c r="EJ339">
        <v>4.2016807E-3</v>
      </c>
      <c r="EK339">
        <v>0</v>
      </c>
      <c r="EL339">
        <v>1.2605042E-2</v>
      </c>
      <c r="EM339">
        <v>3.3613445399999997E-2</v>
      </c>
      <c r="EN339">
        <v>2.9411764699999999E-2</v>
      </c>
      <c r="EO339">
        <v>6.3025210100000006E-2</v>
      </c>
      <c r="EP339">
        <v>0.17226890759999999</v>
      </c>
      <c r="EQ339">
        <v>0.14705882349999999</v>
      </c>
      <c r="ER339">
        <v>0.45378151259999999</v>
      </c>
      <c r="ES339">
        <v>7.1428571400000002E-2</v>
      </c>
      <c r="ET339">
        <v>2.5210084000000001E-2</v>
      </c>
      <c r="EU339">
        <v>4.2016807E-3</v>
      </c>
      <c r="EV339">
        <v>3.3613445399999997E-2</v>
      </c>
      <c r="EW339">
        <v>4.6218487400000001E-2</v>
      </c>
      <c r="EX339">
        <v>0.1596638655</v>
      </c>
      <c r="EY339">
        <v>0.44117647059999998</v>
      </c>
      <c r="EZ339">
        <v>0.35294117650000001</v>
      </c>
      <c r="FA339">
        <v>0.3235294118</v>
      </c>
      <c r="FB339">
        <v>0.37815126049999997</v>
      </c>
      <c r="FC339">
        <v>0.28571428570000001</v>
      </c>
      <c r="FD339">
        <v>0.44537815130000002</v>
      </c>
      <c r="FE339">
        <v>0.52941176469999995</v>
      </c>
      <c r="FF339">
        <v>0.52941176469999995</v>
      </c>
      <c r="FG339">
        <v>0.42436974789999998</v>
      </c>
      <c r="FH339">
        <v>0.44537815130000002</v>
      </c>
      <c r="FI339">
        <v>5.8823529399999998E-2</v>
      </c>
      <c r="FJ339">
        <v>7.5630252100000003E-2</v>
      </c>
      <c r="FK339">
        <v>5.0420168100000003E-2</v>
      </c>
      <c r="FL339">
        <v>7.5630252100000003E-2</v>
      </c>
      <c r="FM339">
        <v>4.2016806699999999E-2</v>
      </c>
      <c r="FN339">
        <v>1.2605042E-2</v>
      </c>
      <c r="FO339">
        <v>1.2605042E-2</v>
      </c>
      <c r="FP339">
        <v>1.2605042E-2</v>
      </c>
      <c r="FQ339">
        <v>2.10084034E-2</v>
      </c>
      <c r="FR339">
        <v>1.2605042E-2</v>
      </c>
      <c r="FS339">
        <v>1.6806722699999999E-2</v>
      </c>
      <c r="FT339">
        <v>2.5210084000000001E-2</v>
      </c>
      <c r="FU339">
        <v>5.0420168100000003E-2</v>
      </c>
      <c r="FV339">
        <v>5.4621848700000003E-2</v>
      </c>
      <c r="FW339">
        <v>5.4621848700000003E-2</v>
      </c>
      <c r="FX339">
        <v>3.7815126099999999E-2</v>
      </c>
      <c r="FY339">
        <v>2.5210084000000001E-2</v>
      </c>
      <c r="FZ339">
        <v>1.2605042E-2</v>
      </c>
      <c r="GA339">
        <v>2.10084034E-2</v>
      </c>
      <c r="GB339">
        <v>3.3613445399999997E-2</v>
      </c>
      <c r="GC339">
        <v>8.4033613000000004E-3</v>
      </c>
      <c r="GD339">
        <v>0.13025210079999999</v>
      </c>
      <c r="GE339">
        <v>0.1176470588</v>
      </c>
      <c r="GF339">
        <v>9.2436974800000002E-2</v>
      </c>
      <c r="GG339">
        <v>0.13025210079999999</v>
      </c>
      <c r="GH339">
        <v>0.1134453782</v>
      </c>
      <c r="GI339">
        <v>9.2436974800000002E-2</v>
      </c>
      <c r="GJ339">
        <v>3.1608695652000001</v>
      </c>
      <c r="GK339">
        <v>3.2477876106000001</v>
      </c>
      <c r="GL339">
        <v>3.3304347825999998</v>
      </c>
      <c r="GM339">
        <v>3.2746781116000001</v>
      </c>
      <c r="GN339">
        <v>3.2321428570999999</v>
      </c>
      <c r="GO339">
        <v>3.3679653680000001</v>
      </c>
      <c r="GP339">
        <v>0.43697478989999999</v>
      </c>
      <c r="GQ339">
        <v>0.4033613445</v>
      </c>
      <c r="GR339">
        <v>0.42436974789999998</v>
      </c>
      <c r="GS339">
        <v>0.3865546218</v>
      </c>
      <c r="GT339">
        <v>0.39495798319999997</v>
      </c>
      <c r="GU339">
        <v>0.4033613445</v>
      </c>
      <c r="GV339">
        <v>3.3613445399999997E-2</v>
      </c>
      <c r="GW339">
        <v>5.0420168100000003E-2</v>
      </c>
      <c r="GX339">
        <v>3.3613445399999997E-2</v>
      </c>
      <c r="GY339">
        <v>2.10084034E-2</v>
      </c>
      <c r="GZ339">
        <v>5.8823529399999998E-2</v>
      </c>
      <c r="HA339">
        <v>2.9411764699999999E-2</v>
      </c>
      <c r="HB339">
        <v>0.36134453779999998</v>
      </c>
      <c r="HC339">
        <v>0.4033613445</v>
      </c>
      <c r="HD339">
        <v>0.43697478989999999</v>
      </c>
      <c r="HE339">
        <v>0.44117647059999998</v>
      </c>
      <c r="HF339">
        <v>0.39915966390000002</v>
      </c>
      <c r="HG339">
        <v>0.4663865546</v>
      </c>
      <c r="HH339" t="s">
        <v>1178</v>
      </c>
      <c r="HI339" t="s">
        <v>912</v>
      </c>
      <c r="HJ339">
        <v>238</v>
      </c>
      <c r="HK339">
        <v>409</v>
      </c>
      <c r="HL339" t="s">
        <v>303</v>
      </c>
      <c r="HM339">
        <v>436</v>
      </c>
      <c r="HN339">
        <v>7</v>
      </c>
    </row>
    <row r="340" spans="1:222" x14ac:dyDescent="0.25">
      <c r="A340">
        <v>609967</v>
      </c>
      <c r="B340" t="s">
        <v>262</v>
      </c>
      <c r="C340" t="s">
        <v>38</v>
      </c>
      <c r="D340" t="s">
        <v>141</v>
      </c>
      <c r="E340" s="151">
        <v>0.65</v>
      </c>
      <c r="F340">
        <v>36</v>
      </c>
      <c r="G340" t="s">
        <v>49</v>
      </c>
      <c r="H340">
        <v>77</v>
      </c>
      <c r="I340" t="s">
        <v>39</v>
      </c>
      <c r="J340">
        <v>74</v>
      </c>
      <c r="K340" t="s">
        <v>39</v>
      </c>
      <c r="L340">
        <v>8.41</v>
      </c>
      <c r="M340" t="s">
        <v>38</v>
      </c>
      <c r="N340">
        <v>45.892351275000003</v>
      </c>
      <c r="O340">
        <v>86</v>
      </c>
      <c r="P340">
        <v>86</v>
      </c>
      <c r="Q340">
        <v>4</v>
      </c>
      <c r="R340">
        <v>4</v>
      </c>
      <c r="S340">
        <v>0</v>
      </c>
      <c r="T340">
        <v>72</v>
      </c>
      <c r="U340">
        <v>0</v>
      </c>
      <c r="V340">
        <v>0</v>
      </c>
      <c r="W340">
        <v>0</v>
      </c>
      <c r="X340">
        <v>1</v>
      </c>
      <c r="Y340">
        <v>6.9767441900000005E-2</v>
      </c>
      <c r="Z340">
        <v>2.3255814E-2</v>
      </c>
      <c r="AA340">
        <v>0</v>
      </c>
      <c r="AB340">
        <v>8.1395348800000003E-2</v>
      </c>
      <c r="AC340">
        <v>8.1395348800000003E-2</v>
      </c>
      <c r="AD340">
        <v>0.12790697670000001</v>
      </c>
      <c r="AE340">
        <v>8.1395348800000003E-2</v>
      </c>
      <c r="AF340">
        <v>4.6511627899999998E-2</v>
      </c>
      <c r="AG340">
        <v>9.3023255799999996E-2</v>
      </c>
      <c r="AH340">
        <v>0.17441860470000001</v>
      </c>
      <c r="AI340">
        <v>0.34883720930000001</v>
      </c>
      <c r="AJ340">
        <v>0.40697674420000002</v>
      </c>
      <c r="AK340">
        <v>0.38372093019999998</v>
      </c>
      <c r="AL340">
        <v>0.44186046509999999</v>
      </c>
      <c r="AM340">
        <v>0.41860465120000001</v>
      </c>
      <c r="AN340">
        <v>0</v>
      </c>
      <c r="AO340">
        <v>2.3255814E-2</v>
      </c>
      <c r="AP340">
        <v>2.3255814E-2</v>
      </c>
      <c r="AQ340">
        <v>1.1627907E-2</v>
      </c>
      <c r="AR340">
        <v>2.3255814E-2</v>
      </c>
      <c r="AS340">
        <v>0.45348837209999998</v>
      </c>
      <c r="AT340">
        <v>0.46511627909999997</v>
      </c>
      <c r="AU340">
        <v>0.54651162789999996</v>
      </c>
      <c r="AV340">
        <v>0.37209302329999999</v>
      </c>
      <c r="AW340">
        <v>0.30232558139999999</v>
      </c>
      <c r="AX340">
        <v>3.1860465115999999</v>
      </c>
      <c r="AY340">
        <v>3.3452380952</v>
      </c>
      <c r="AZ340">
        <v>3.5119047618999999</v>
      </c>
      <c r="BA340">
        <v>3.1176470587999998</v>
      </c>
      <c r="BB340">
        <v>2.9642857142999999</v>
      </c>
      <c r="BC340">
        <v>1.1627907E-2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2.3255814E-2</v>
      </c>
      <c r="BK340">
        <v>2.3255814E-2</v>
      </c>
      <c r="BL340">
        <v>2.3255814E-2</v>
      </c>
      <c r="BM340">
        <v>5.8139534899999998E-2</v>
      </c>
      <c r="BN340">
        <v>2.3255814E-2</v>
      </c>
      <c r="BO340">
        <v>3.8352941176000002</v>
      </c>
      <c r="BP340">
        <v>3.7882352941000002</v>
      </c>
      <c r="BQ340">
        <v>3.7738095237999998</v>
      </c>
      <c r="BR340">
        <v>3.6941176471000001</v>
      </c>
      <c r="BS340">
        <v>3.6117647059000002</v>
      </c>
      <c r="BT340">
        <v>3.7411764706000001</v>
      </c>
      <c r="BU340">
        <v>0.12790697670000001</v>
      </c>
      <c r="BV340">
        <v>0.16279069769999999</v>
      </c>
      <c r="BW340">
        <v>0.17441860470000001</v>
      </c>
      <c r="BX340">
        <v>0.25581395350000002</v>
      </c>
      <c r="BY340">
        <v>0.26744186050000002</v>
      </c>
      <c r="BZ340">
        <v>0.20930232560000001</v>
      </c>
      <c r="CA340">
        <v>1.1627907E-2</v>
      </c>
      <c r="CB340">
        <v>1.1627907E-2</v>
      </c>
      <c r="CC340">
        <v>2.3255814E-2</v>
      </c>
      <c r="CD340">
        <v>1.1627907E-2</v>
      </c>
      <c r="CE340">
        <v>1.1627907E-2</v>
      </c>
      <c r="CF340">
        <v>1.1627907E-2</v>
      </c>
      <c r="CG340">
        <v>0.84883720929999995</v>
      </c>
      <c r="CH340">
        <v>0.80232558139999999</v>
      </c>
      <c r="CI340">
        <v>0.7790697674</v>
      </c>
      <c r="CJ340">
        <v>0.70930232559999995</v>
      </c>
      <c r="CK340">
        <v>0.66279069769999999</v>
      </c>
      <c r="CL340">
        <v>0.75581395350000002</v>
      </c>
      <c r="CM340">
        <v>0.12790697670000001</v>
      </c>
      <c r="CN340">
        <v>1.1627907E-2</v>
      </c>
      <c r="CO340">
        <v>2.3255814E-2</v>
      </c>
      <c r="CP340">
        <v>1.1627907E-2</v>
      </c>
      <c r="CQ340">
        <v>2.3255814E-2</v>
      </c>
      <c r="CR340">
        <v>1.1627907E-2</v>
      </c>
      <c r="CS340">
        <v>1.1627907E-2</v>
      </c>
      <c r="CT340">
        <v>2.3255814E-2</v>
      </c>
      <c r="CU340">
        <v>0.15116279069999999</v>
      </c>
      <c r="CV340">
        <v>1.1627907E-2</v>
      </c>
      <c r="CW340">
        <v>1.1627907E-2</v>
      </c>
      <c r="CX340">
        <v>2.3255814E-2</v>
      </c>
      <c r="CY340">
        <v>1.1627907E-2</v>
      </c>
      <c r="CZ340">
        <v>6.9767441900000005E-2</v>
      </c>
      <c r="DA340">
        <v>6.9767441900000005E-2</v>
      </c>
      <c r="DB340">
        <v>5.8139534899999998E-2</v>
      </c>
      <c r="DC340">
        <v>0.37209302329999999</v>
      </c>
      <c r="DD340">
        <v>0.30232558139999999</v>
      </c>
      <c r="DE340">
        <v>0.26744186050000002</v>
      </c>
      <c r="DF340">
        <v>0.31395348839999998</v>
      </c>
      <c r="DG340">
        <v>0.33720930230000001</v>
      </c>
      <c r="DH340">
        <v>0.4302325581</v>
      </c>
      <c r="DI340">
        <v>0.26744186050000002</v>
      </c>
      <c r="DJ340">
        <v>0.39534883720000003</v>
      </c>
      <c r="DK340">
        <v>0.2790697674</v>
      </c>
      <c r="DL340">
        <v>0.61627906980000002</v>
      </c>
      <c r="DM340">
        <v>0.62790697669999995</v>
      </c>
      <c r="DN340">
        <v>0.55813953490000001</v>
      </c>
      <c r="DO340">
        <v>0.54651162789999996</v>
      </c>
      <c r="DP340">
        <v>0.41860465120000001</v>
      </c>
      <c r="DQ340">
        <v>0.55813953490000001</v>
      </c>
      <c r="DR340">
        <v>0.41860465120000001</v>
      </c>
      <c r="DS340">
        <v>6.9767441900000005E-2</v>
      </c>
      <c r="DT340">
        <v>5.8139534899999998E-2</v>
      </c>
      <c r="DU340">
        <v>6.9767441900000005E-2</v>
      </c>
      <c r="DV340">
        <v>9.3023255799999996E-2</v>
      </c>
      <c r="DW340">
        <v>8.1395348800000003E-2</v>
      </c>
      <c r="DX340">
        <v>6.9767441900000005E-2</v>
      </c>
      <c r="DY340">
        <v>9.3023255799999996E-2</v>
      </c>
      <c r="DZ340">
        <v>0.1046511628</v>
      </c>
      <c r="EA340">
        <v>2.8624999999999998</v>
      </c>
      <c r="EB340">
        <v>3.6172839506000001</v>
      </c>
      <c r="EC340">
        <v>3.6124999999999998</v>
      </c>
      <c r="ED340">
        <v>3.5641025641000001</v>
      </c>
      <c r="EE340">
        <v>3.5316455696000002</v>
      </c>
      <c r="EF340">
        <v>3.35</v>
      </c>
      <c r="EG340">
        <v>3.5128205127999999</v>
      </c>
      <c r="EH340">
        <v>3.3506493505999999</v>
      </c>
      <c r="EI340">
        <v>0</v>
      </c>
      <c r="EJ340">
        <v>1.1627907E-2</v>
      </c>
      <c r="EK340">
        <v>0</v>
      </c>
      <c r="EL340">
        <v>0</v>
      </c>
      <c r="EM340">
        <v>8.1395348800000003E-2</v>
      </c>
      <c r="EN340">
        <v>5.8139534899999998E-2</v>
      </c>
      <c r="EO340">
        <v>5.8139534899999998E-2</v>
      </c>
      <c r="EP340">
        <v>0.17441860470000001</v>
      </c>
      <c r="EQ340">
        <v>9.3023255799999996E-2</v>
      </c>
      <c r="ER340">
        <v>0.37209302329999999</v>
      </c>
      <c r="ES340">
        <v>0.15116279069999999</v>
      </c>
      <c r="ET340">
        <v>0</v>
      </c>
      <c r="EU340">
        <v>1.1627907E-2</v>
      </c>
      <c r="EV340">
        <v>2.3255814E-2</v>
      </c>
      <c r="EW340">
        <v>4.6511627899999998E-2</v>
      </c>
      <c r="EX340">
        <v>0</v>
      </c>
      <c r="EY340">
        <v>0.20930232560000001</v>
      </c>
      <c r="EZ340">
        <v>0.25581395350000002</v>
      </c>
      <c r="FA340">
        <v>0.31395348839999998</v>
      </c>
      <c r="FB340">
        <v>0.37209302329999999</v>
      </c>
      <c r="FC340">
        <v>0.29069767439999999</v>
      </c>
      <c r="FD340">
        <v>0.65116279070000005</v>
      </c>
      <c r="FE340">
        <v>0.54651162789999996</v>
      </c>
      <c r="FF340">
        <v>0.52325581399999999</v>
      </c>
      <c r="FG340">
        <v>0.44186046509999999</v>
      </c>
      <c r="FH340">
        <v>0.58139534879999999</v>
      </c>
      <c r="FI340">
        <v>6.9767441900000005E-2</v>
      </c>
      <c r="FJ340">
        <v>8.1395348800000003E-2</v>
      </c>
      <c r="FK340">
        <v>5.8139534899999998E-2</v>
      </c>
      <c r="FL340">
        <v>6.9767441900000005E-2</v>
      </c>
      <c r="FM340">
        <v>4.6511627899999998E-2</v>
      </c>
      <c r="FN340">
        <v>0</v>
      </c>
      <c r="FO340">
        <v>1.1627907E-2</v>
      </c>
      <c r="FP340">
        <v>0</v>
      </c>
      <c r="FQ340">
        <v>0</v>
      </c>
      <c r="FR340">
        <v>1.1627907E-2</v>
      </c>
      <c r="FS340">
        <v>6.9767441900000005E-2</v>
      </c>
      <c r="FT340">
        <v>9.3023255799999996E-2</v>
      </c>
      <c r="FU340">
        <v>8.1395348800000003E-2</v>
      </c>
      <c r="FV340">
        <v>6.9767441900000005E-2</v>
      </c>
      <c r="FW340">
        <v>6.9767441900000005E-2</v>
      </c>
      <c r="FX340">
        <v>1.1627907E-2</v>
      </c>
      <c r="FY340">
        <v>3.4883720899999998E-2</v>
      </c>
      <c r="FZ340">
        <v>2.3255814E-2</v>
      </c>
      <c r="GA340">
        <v>2.3255814E-2</v>
      </c>
      <c r="GB340">
        <v>2.3255814E-2</v>
      </c>
      <c r="GC340">
        <v>1.1627907E-2</v>
      </c>
      <c r="GD340">
        <v>0.1162790698</v>
      </c>
      <c r="GE340">
        <v>1.1627907E-2</v>
      </c>
      <c r="GF340">
        <v>2.3255814E-2</v>
      </c>
      <c r="GG340">
        <v>0.1046511628</v>
      </c>
      <c r="GH340">
        <v>8.1395348800000003E-2</v>
      </c>
      <c r="GI340">
        <v>5.8139534899999998E-2</v>
      </c>
      <c r="GJ340">
        <v>3.1749999999999998</v>
      </c>
      <c r="GK340">
        <v>3.3544303797000001</v>
      </c>
      <c r="GL340">
        <v>3.3291139241000001</v>
      </c>
      <c r="GM340">
        <v>3.1898734176999999</v>
      </c>
      <c r="GN340">
        <v>3.2250000000000001</v>
      </c>
      <c r="GO340">
        <v>3.3333333333000001</v>
      </c>
      <c r="GP340">
        <v>0.5</v>
      </c>
      <c r="GQ340">
        <v>0.46511627909999997</v>
      </c>
      <c r="GR340">
        <v>0.5</v>
      </c>
      <c r="GS340">
        <v>0.46511627909999997</v>
      </c>
      <c r="GT340">
        <v>0.48837209300000001</v>
      </c>
      <c r="GU340">
        <v>0.47674418600000001</v>
      </c>
      <c r="GV340">
        <v>6.9767441900000005E-2</v>
      </c>
      <c r="GW340">
        <v>8.1395348800000003E-2</v>
      </c>
      <c r="GX340">
        <v>8.1395348800000003E-2</v>
      </c>
      <c r="GY340">
        <v>8.1395348800000003E-2</v>
      </c>
      <c r="GZ340">
        <v>6.9767441900000005E-2</v>
      </c>
      <c r="HA340">
        <v>5.8139534899999998E-2</v>
      </c>
      <c r="HB340">
        <v>0.30232558139999999</v>
      </c>
      <c r="HC340">
        <v>0.40697674420000002</v>
      </c>
      <c r="HD340">
        <v>0.37209302329999999</v>
      </c>
      <c r="HE340">
        <v>0.32558139530000002</v>
      </c>
      <c r="HF340">
        <v>0.33720930230000001</v>
      </c>
      <c r="HG340">
        <v>0.39534883720000003</v>
      </c>
      <c r="HH340" t="s">
        <v>1179</v>
      </c>
      <c r="HI340">
        <v>65</v>
      </c>
      <c r="HJ340">
        <v>86</v>
      </c>
      <c r="HK340">
        <v>162</v>
      </c>
      <c r="HL340" t="s">
        <v>262</v>
      </c>
      <c r="HM340">
        <v>353</v>
      </c>
      <c r="HN340">
        <v>5</v>
      </c>
    </row>
    <row r="341" spans="1:222" x14ac:dyDescent="0.25">
      <c r="A341">
        <v>609968</v>
      </c>
      <c r="B341" t="s">
        <v>427</v>
      </c>
      <c r="C341" t="s">
        <v>38</v>
      </c>
      <c r="D341" t="s">
        <v>55</v>
      </c>
      <c r="E341" s="151">
        <v>0.43</v>
      </c>
      <c r="F341">
        <v>44</v>
      </c>
      <c r="G341" t="s">
        <v>40</v>
      </c>
      <c r="H341">
        <v>58</v>
      </c>
      <c r="I341" t="s">
        <v>40</v>
      </c>
      <c r="J341">
        <v>79</v>
      </c>
      <c r="K341" t="s">
        <v>39</v>
      </c>
      <c r="L341">
        <v>8.68</v>
      </c>
      <c r="M341" t="s">
        <v>38</v>
      </c>
      <c r="N341">
        <v>42.776998597000002</v>
      </c>
      <c r="O341">
        <v>183</v>
      </c>
      <c r="P341">
        <v>183</v>
      </c>
      <c r="Q341">
        <v>8</v>
      </c>
      <c r="R341">
        <v>4</v>
      </c>
      <c r="S341">
        <v>0</v>
      </c>
      <c r="T341">
        <v>156</v>
      </c>
      <c r="U341">
        <v>2</v>
      </c>
      <c r="V341">
        <v>0</v>
      </c>
      <c r="W341">
        <v>5</v>
      </c>
      <c r="X341">
        <v>1</v>
      </c>
      <c r="Y341">
        <v>1.6393442599999999E-2</v>
      </c>
      <c r="Z341">
        <v>2.1857923500000001E-2</v>
      </c>
      <c r="AA341">
        <v>5.4644808999999997E-3</v>
      </c>
      <c r="AB341">
        <v>3.2786885199999997E-2</v>
      </c>
      <c r="AC341">
        <v>9.8360655699999994E-2</v>
      </c>
      <c r="AD341">
        <v>6.5573770500000003E-2</v>
      </c>
      <c r="AE341">
        <v>6.0109289599999997E-2</v>
      </c>
      <c r="AF341">
        <v>2.73224044E-2</v>
      </c>
      <c r="AG341">
        <v>0.1147540984</v>
      </c>
      <c r="AH341">
        <v>0.13661202189999999</v>
      </c>
      <c r="AI341">
        <v>0.38797814209999998</v>
      </c>
      <c r="AJ341">
        <v>0.35519125680000002</v>
      </c>
      <c r="AK341">
        <v>0.26229508200000001</v>
      </c>
      <c r="AL341">
        <v>0.40437158470000001</v>
      </c>
      <c r="AM341">
        <v>0.30054644809999997</v>
      </c>
      <c r="AN341">
        <v>1.09289617E-2</v>
      </c>
      <c r="AO341">
        <v>2.1857923500000001E-2</v>
      </c>
      <c r="AP341">
        <v>1.6393442599999999E-2</v>
      </c>
      <c r="AQ341">
        <v>3.2786885199999997E-2</v>
      </c>
      <c r="AR341">
        <v>4.9180327900000001E-2</v>
      </c>
      <c r="AS341">
        <v>0.51912568309999996</v>
      </c>
      <c r="AT341">
        <v>0.5409836066</v>
      </c>
      <c r="AU341">
        <v>0.68852459020000001</v>
      </c>
      <c r="AV341">
        <v>0.41530054640000003</v>
      </c>
      <c r="AW341">
        <v>0.41530054640000003</v>
      </c>
      <c r="AX341">
        <v>3.4254143645999999</v>
      </c>
      <c r="AY341">
        <v>3.4469273743</v>
      </c>
      <c r="AZ341">
        <v>3.6611111110999999</v>
      </c>
      <c r="BA341">
        <v>3.2429378530999999</v>
      </c>
      <c r="BB341">
        <v>3.0862068965999998</v>
      </c>
      <c r="BC341">
        <v>0</v>
      </c>
      <c r="BD341">
        <v>0</v>
      </c>
      <c r="BE341">
        <v>5.4644808999999997E-3</v>
      </c>
      <c r="BF341">
        <v>2.1857923500000001E-2</v>
      </c>
      <c r="BG341">
        <v>3.8251366100000003E-2</v>
      </c>
      <c r="BH341">
        <v>1.6393442599999999E-2</v>
      </c>
      <c r="BI341">
        <v>5.4644808999999997E-3</v>
      </c>
      <c r="BJ341">
        <v>4.3715847000000002E-2</v>
      </c>
      <c r="BK341">
        <v>3.2786885199999997E-2</v>
      </c>
      <c r="BL341">
        <v>5.4644808699999999E-2</v>
      </c>
      <c r="BM341">
        <v>0.10928961750000001</v>
      </c>
      <c r="BN341">
        <v>6.5573770500000003E-2</v>
      </c>
      <c r="BO341">
        <v>3.8066298342999998</v>
      </c>
      <c r="BP341">
        <v>3.7</v>
      </c>
      <c r="BQ341">
        <v>3.6797752808999999</v>
      </c>
      <c r="BR341">
        <v>3.5698324021999999</v>
      </c>
      <c r="BS341">
        <v>3.4469273743</v>
      </c>
      <c r="BT341">
        <v>3.6055555556000001</v>
      </c>
      <c r="BU341">
        <v>0.18032786889999999</v>
      </c>
      <c r="BV341">
        <v>0.20765027320000001</v>
      </c>
      <c r="BW341">
        <v>0.2295081967</v>
      </c>
      <c r="BX341">
        <v>0.2459016393</v>
      </c>
      <c r="BY341">
        <v>0.20765027320000001</v>
      </c>
      <c r="BZ341">
        <v>0.20765027320000001</v>
      </c>
      <c r="CA341">
        <v>1.09289617E-2</v>
      </c>
      <c r="CB341">
        <v>1.6393442599999999E-2</v>
      </c>
      <c r="CC341">
        <v>2.73224044E-2</v>
      </c>
      <c r="CD341">
        <v>2.1857923500000001E-2</v>
      </c>
      <c r="CE341">
        <v>2.1857923500000001E-2</v>
      </c>
      <c r="CF341">
        <v>1.6393442599999999E-2</v>
      </c>
      <c r="CG341">
        <v>0.80327868849999995</v>
      </c>
      <c r="CH341">
        <v>0.73224043719999998</v>
      </c>
      <c r="CI341">
        <v>0.70491803279999998</v>
      </c>
      <c r="CJ341">
        <v>0.65573770490000005</v>
      </c>
      <c r="CK341">
        <v>0.62295081969999999</v>
      </c>
      <c r="CL341">
        <v>0.69398907099999996</v>
      </c>
      <c r="CM341">
        <v>0.12568306009999999</v>
      </c>
      <c r="CN341">
        <v>5.4644808999999997E-3</v>
      </c>
      <c r="CO341">
        <v>5.4644808999999997E-3</v>
      </c>
      <c r="CP341">
        <v>2.1857923500000001E-2</v>
      </c>
      <c r="CQ341">
        <v>2.1857923500000001E-2</v>
      </c>
      <c r="CR341">
        <v>1.6393442599999999E-2</v>
      </c>
      <c r="CS341">
        <v>1.09289617E-2</v>
      </c>
      <c r="CT341">
        <v>0</v>
      </c>
      <c r="CU341">
        <v>0.1693989071</v>
      </c>
      <c r="CV341">
        <v>4.9180327900000001E-2</v>
      </c>
      <c r="CW341">
        <v>1.6393442599999999E-2</v>
      </c>
      <c r="CX341">
        <v>4.9180327900000001E-2</v>
      </c>
      <c r="CY341">
        <v>5.4644808699999999E-2</v>
      </c>
      <c r="CZ341">
        <v>7.6502732200000007E-2</v>
      </c>
      <c r="DA341">
        <v>3.8251366100000003E-2</v>
      </c>
      <c r="DB341">
        <v>6.0109289599999997E-2</v>
      </c>
      <c r="DC341">
        <v>0.35519125680000002</v>
      </c>
      <c r="DD341">
        <v>0.32786885249999997</v>
      </c>
      <c r="DE341">
        <v>0.27322404369999997</v>
      </c>
      <c r="DF341">
        <v>0.26229508200000001</v>
      </c>
      <c r="DG341">
        <v>0.34972677600000002</v>
      </c>
      <c r="DH341">
        <v>0.3989071038</v>
      </c>
      <c r="DI341">
        <v>0.27868852459999999</v>
      </c>
      <c r="DJ341">
        <v>0.3169398907</v>
      </c>
      <c r="DK341">
        <v>0.32240437160000002</v>
      </c>
      <c r="DL341">
        <v>0.57923497270000002</v>
      </c>
      <c r="DM341">
        <v>0.66120218580000001</v>
      </c>
      <c r="DN341">
        <v>0.60109289619999995</v>
      </c>
      <c r="DO341">
        <v>0.51912568309999996</v>
      </c>
      <c r="DP341">
        <v>0.43715846990000001</v>
      </c>
      <c r="DQ341">
        <v>0.62295081969999999</v>
      </c>
      <c r="DR341">
        <v>0.57377049179999995</v>
      </c>
      <c r="DS341">
        <v>2.73224044E-2</v>
      </c>
      <c r="DT341">
        <v>3.8251366100000003E-2</v>
      </c>
      <c r="DU341">
        <v>4.3715847000000002E-2</v>
      </c>
      <c r="DV341">
        <v>6.5573770500000003E-2</v>
      </c>
      <c r="DW341">
        <v>5.4644808699999999E-2</v>
      </c>
      <c r="DX341">
        <v>7.1038251400000002E-2</v>
      </c>
      <c r="DY341">
        <v>4.9180327900000001E-2</v>
      </c>
      <c r="DZ341">
        <v>4.9180327900000001E-2</v>
      </c>
      <c r="EA341">
        <v>2.8988764045000002</v>
      </c>
      <c r="EB341">
        <v>3.5397727272999999</v>
      </c>
      <c r="EC341">
        <v>3.6628571429000001</v>
      </c>
      <c r="ED341">
        <v>3.5438596490999998</v>
      </c>
      <c r="EE341">
        <v>3.4450867052</v>
      </c>
      <c r="EF341">
        <v>3.3529411764999999</v>
      </c>
      <c r="EG341">
        <v>3.591954023</v>
      </c>
      <c r="EH341">
        <v>3.5402298851</v>
      </c>
      <c r="EI341">
        <v>1.09289617E-2</v>
      </c>
      <c r="EJ341">
        <v>5.4644808999999997E-3</v>
      </c>
      <c r="EK341">
        <v>5.4644808999999997E-3</v>
      </c>
      <c r="EL341">
        <v>1.6393442599999999E-2</v>
      </c>
      <c r="EM341">
        <v>5.4644808699999999E-2</v>
      </c>
      <c r="EN341">
        <v>3.2786885199999997E-2</v>
      </c>
      <c r="EO341">
        <v>5.4644808699999999E-2</v>
      </c>
      <c r="EP341">
        <v>0.10928961750000001</v>
      </c>
      <c r="EQ341">
        <v>0.1147540984</v>
      </c>
      <c r="ER341">
        <v>0.49180327870000001</v>
      </c>
      <c r="ES341">
        <v>0.10382513660000001</v>
      </c>
      <c r="ET341">
        <v>5.4644808999999997E-3</v>
      </c>
      <c r="EU341">
        <v>0</v>
      </c>
      <c r="EV341">
        <v>2.1857923500000001E-2</v>
      </c>
      <c r="EW341">
        <v>6.5573770500000003E-2</v>
      </c>
      <c r="EX341">
        <v>1.09289617E-2</v>
      </c>
      <c r="EY341">
        <v>0.19125683060000001</v>
      </c>
      <c r="EZ341">
        <v>0.2131147541</v>
      </c>
      <c r="FA341">
        <v>0.25136612019999999</v>
      </c>
      <c r="FB341">
        <v>0.3715846995</v>
      </c>
      <c r="FC341">
        <v>0.2404371585</v>
      </c>
      <c r="FD341">
        <v>0.73224043719999998</v>
      </c>
      <c r="FE341">
        <v>0.68852459020000001</v>
      </c>
      <c r="FF341">
        <v>0.61748633880000003</v>
      </c>
      <c r="FG341">
        <v>0.4262295082</v>
      </c>
      <c r="FH341">
        <v>0.65573770490000005</v>
      </c>
      <c r="FI341">
        <v>2.73224044E-2</v>
      </c>
      <c r="FJ341">
        <v>5.4644808699999999E-2</v>
      </c>
      <c r="FK341">
        <v>4.9180327900000001E-2</v>
      </c>
      <c r="FL341">
        <v>7.1038251400000002E-2</v>
      </c>
      <c r="FM341">
        <v>4.3715847000000002E-2</v>
      </c>
      <c r="FN341">
        <v>1.6393442599999999E-2</v>
      </c>
      <c r="FO341">
        <v>2.1857923500000001E-2</v>
      </c>
      <c r="FP341">
        <v>1.09289617E-2</v>
      </c>
      <c r="FQ341">
        <v>2.1857923500000001E-2</v>
      </c>
      <c r="FR341">
        <v>1.6393442599999999E-2</v>
      </c>
      <c r="FS341">
        <v>2.73224044E-2</v>
      </c>
      <c r="FT341">
        <v>2.1857923500000001E-2</v>
      </c>
      <c r="FU341">
        <v>4.9180327900000001E-2</v>
      </c>
      <c r="FV341">
        <v>4.3715847000000002E-2</v>
      </c>
      <c r="FW341">
        <v>3.2786885199999997E-2</v>
      </c>
      <c r="FX341">
        <v>1.6393442599999999E-2</v>
      </c>
      <c r="FY341">
        <v>1.09289617E-2</v>
      </c>
      <c r="FZ341">
        <v>1.09289617E-2</v>
      </c>
      <c r="GA341">
        <v>2.1857923500000001E-2</v>
      </c>
      <c r="GB341">
        <v>1.6393442599999999E-2</v>
      </c>
      <c r="GC341">
        <v>1.6393442599999999E-2</v>
      </c>
      <c r="GD341">
        <v>0.12021857919999999</v>
      </c>
      <c r="GE341">
        <v>0.12568306009999999</v>
      </c>
      <c r="GF341">
        <v>0.10928961750000001</v>
      </c>
      <c r="GG341">
        <v>0.12021857919999999</v>
      </c>
      <c r="GH341">
        <v>9.8360655699999994E-2</v>
      </c>
      <c r="GI341">
        <v>9.2896174900000003E-2</v>
      </c>
      <c r="GJ341">
        <v>3.1714285713999999</v>
      </c>
      <c r="GK341">
        <v>3.2774566474000002</v>
      </c>
      <c r="GL341">
        <v>3.3583815028999999</v>
      </c>
      <c r="GM341">
        <v>3.2764705882</v>
      </c>
      <c r="GN341">
        <v>3.3090909091</v>
      </c>
      <c r="GO341">
        <v>3.3391812865000001</v>
      </c>
      <c r="GP341">
        <v>0.50273224039999997</v>
      </c>
      <c r="GQ341">
        <v>0.3989071038</v>
      </c>
      <c r="GR341">
        <v>0.35519125680000002</v>
      </c>
      <c r="GS341">
        <v>0.36612021859999999</v>
      </c>
      <c r="GT341">
        <v>0.37704918030000001</v>
      </c>
      <c r="GU341">
        <v>0.38251366120000002</v>
      </c>
      <c r="GV341">
        <v>4.3715847000000002E-2</v>
      </c>
      <c r="GW341">
        <v>5.4644808699999999E-2</v>
      </c>
      <c r="GX341">
        <v>5.4644808699999999E-2</v>
      </c>
      <c r="GY341">
        <v>7.1038251400000002E-2</v>
      </c>
      <c r="GZ341">
        <v>9.8360655699999994E-2</v>
      </c>
      <c r="HA341">
        <v>6.5573770500000003E-2</v>
      </c>
      <c r="HB341">
        <v>0.3169398907</v>
      </c>
      <c r="HC341">
        <v>0.40983606560000002</v>
      </c>
      <c r="HD341">
        <v>0.46994535520000003</v>
      </c>
      <c r="HE341">
        <v>0.42076502729999998</v>
      </c>
      <c r="HF341">
        <v>0.40983606560000002</v>
      </c>
      <c r="HG341">
        <v>0.44262295080000003</v>
      </c>
      <c r="HH341" t="s">
        <v>1180</v>
      </c>
      <c r="HI341">
        <v>43</v>
      </c>
      <c r="HJ341">
        <v>183</v>
      </c>
      <c r="HK341">
        <v>305</v>
      </c>
      <c r="HL341" t="s">
        <v>427</v>
      </c>
      <c r="HM341">
        <v>713</v>
      </c>
      <c r="HN341">
        <v>7</v>
      </c>
    </row>
    <row r="342" spans="1:222" x14ac:dyDescent="0.25">
      <c r="A342">
        <v>609969</v>
      </c>
      <c r="B342" t="s">
        <v>309</v>
      </c>
      <c r="C342" t="s">
        <v>38</v>
      </c>
      <c r="D342" t="s">
        <v>90</v>
      </c>
      <c r="E342" s="151">
        <v>0.36</v>
      </c>
      <c r="F342">
        <v>56</v>
      </c>
      <c r="G342" t="s">
        <v>40</v>
      </c>
      <c r="H342">
        <v>72</v>
      </c>
      <c r="I342" t="s">
        <v>39</v>
      </c>
      <c r="J342">
        <v>49</v>
      </c>
      <c r="K342" t="s">
        <v>40</v>
      </c>
      <c r="L342">
        <v>8.5</v>
      </c>
      <c r="M342" t="s">
        <v>38</v>
      </c>
      <c r="N342">
        <v>35.975609755999997</v>
      </c>
      <c r="O342">
        <v>85</v>
      </c>
      <c r="P342">
        <v>85</v>
      </c>
      <c r="Q342">
        <v>6</v>
      </c>
      <c r="R342">
        <v>66</v>
      </c>
      <c r="S342">
        <v>0</v>
      </c>
      <c r="T342">
        <v>2</v>
      </c>
      <c r="U342">
        <v>1</v>
      </c>
      <c r="V342">
        <v>0</v>
      </c>
      <c r="W342">
        <v>4</v>
      </c>
      <c r="X342">
        <v>3</v>
      </c>
      <c r="Y342">
        <v>4.7058823499999999E-2</v>
      </c>
      <c r="Z342">
        <v>1.17647059E-2</v>
      </c>
      <c r="AA342">
        <v>2.35294118E-2</v>
      </c>
      <c r="AB342">
        <v>0</v>
      </c>
      <c r="AC342">
        <v>3.5294117600000001E-2</v>
      </c>
      <c r="AD342">
        <v>5.8823529399999998E-2</v>
      </c>
      <c r="AE342">
        <v>4.7058823499999999E-2</v>
      </c>
      <c r="AF342">
        <v>0</v>
      </c>
      <c r="AG342">
        <v>0.1647058824</v>
      </c>
      <c r="AH342">
        <v>0.1176470588</v>
      </c>
      <c r="AI342">
        <v>0.35294117650000001</v>
      </c>
      <c r="AJ342">
        <v>0.31764705879999999</v>
      </c>
      <c r="AK342">
        <v>0.1647058824</v>
      </c>
      <c r="AL342">
        <v>0.30588235289999999</v>
      </c>
      <c r="AM342">
        <v>0.31764705879999999</v>
      </c>
      <c r="AN342">
        <v>0</v>
      </c>
      <c r="AO342">
        <v>4.7058823499999999E-2</v>
      </c>
      <c r="AP342">
        <v>4.7058823499999999E-2</v>
      </c>
      <c r="AQ342">
        <v>3.5294117600000001E-2</v>
      </c>
      <c r="AR342">
        <v>4.7058823499999999E-2</v>
      </c>
      <c r="AS342">
        <v>0.54117647059999996</v>
      </c>
      <c r="AT342">
        <v>0.57647058819999997</v>
      </c>
      <c r="AU342">
        <v>0.76470588240000004</v>
      </c>
      <c r="AV342">
        <v>0.4941176471</v>
      </c>
      <c r="AW342">
        <v>0.4823529412</v>
      </c>
      <c r="AX342">
        <v>3.3882352940999998</v>
      </c>
      <c r="AY342">
        <v>3.5308641975000001</v>
      </c>
      <c r="AZ342">
        <v>3.7530864197999998</v>
      </c>
      <c r="BA342">
        <v>3.3414634146000002</v>
      </c>
      <c r="BB342">
        <v>3.3086419753</v>
      </c>
      <c r="BC342">
        <v>0</v>
      </c>
      <c r="BD342">
        <v>0</v>
      </c>
      <c r="BE342">
        <v>0</v>
      </c>
      <c r="BF342">
        <v>2.35294118E-2</v>
      </c>
      <c r="BG342">
        <v>3.5294117600000001E-2</v>
      </c>
      <c r="BH342">
        <v>1.17647059E-2</v>
      </c>
      <c r="BI342">
        <v>1.17647059E-2</v>
      </c>
      <c r="BJ342">
        <v>0</v>
      </c>
      <c r="BK342">
        <v>3.5294117600000001E-2</v>
      </c>
      <c r="BL342">
        <v>2.35294118E-2</v>
      </c>
      <c r="BM342">
        <v>7.0588235299999996E-2</v>
      </c>
      <c r="BN342">
        <v>5.8823529399999998E-2</v>
      </c>
      <c r="BO342">
        <v>3.8809523810000002</v>
      </c>
      <c r="BP342">
        <v>3.8192771084000001</v>
      </c>
      <c r="BQ342">
        <v>3.6585365853999998</v>
      </c>
      <c r="BR342">
        <v>3.6666666666999999</v>
      </c>
      <c r="BS342">
        <v>3.5731707316999999</v>
      </c>
      <c r="BT342">
        <v>3.6097560976</v>
      </c>
      <c r="BU342">
        <v>9.4117647099999993E-2</v>
      </c>
      <c r="BV342">
        <v>0.1764705882</v>
      </c>
      <c r="BW342">
        <v>0.25882352939999997</v>
      </c>
      <c r="BX342">
        <v>0.2</v>
      </c>
      <c r="BY342">
        <v>0.1647058824</v>
      </c>
      <c r="BZ342">
        <v>0.22352941179999999</v>
      </c>
      <c r="CA342">
        <v>1.17647059E-2</v>
      </c>
      <c r="CB342">
        <v>2.35294118E-2</v>
      </c>
      <c r="CC342">
        <v>3.5294117600000001E-2</v>
      </c>
      <c r="CD342">
        <v>4.7058823499999999E-2</v>
      </c>
      <c r="CE342">
        <v>3.5294117600000001E-2</v>
      </c>
      <c r="CF342">
        <v>3.5294117600000001E-2</v>
      </c>
      <c r="CG342">
        <v>0.88235294119999996</v>
      </c>
      <c r="CH342">
        <v>0.8</v>
      </c>
      <c r="CI342">
        <v>0.6705882353</v>
      </c>
      <c r="CJ342">
        <v>0.70588235290000001</v>
      </c>
      <c r="CK342">
        <v>0.69411764710000001</v>
      </c>
      <c r="CL342">
        <v>0.6705882353</v>
      </c>
      <c r="CM342">
        <v>0.12941176469999999</v>
      </c>
      <c r="CN342">
        <v>2.35294118E-2</v>
      </c>
      <c r="CO342">
        <v>1.17647059E-2</v>
      </c>
      <c r="CP342">
        <v>0</v>
      </c>
      <c r="CQ342">
        <v>0</v>
      </c>
      <c r="CR342">
        <v>0</v>
      </c>
      <c r="CS342">
        <v>0</v>
      </c>
      <c r="CT342">
        <v>1.17647059E-2</v>
      </c>
      <c r="CU342">
        <v>0.2</v>
      </c>
      <c r="CV342">
        <v>2.35294118E-2</v>
      </c>
      <c r="CW342">
        <v>1.17647059E-2</v>
      </c>
      <c r="CX342">
        <v>4.7058823499999999E-2</v>
      </c>
      <c r="CY342">
        <v>0.1058823529</v>
      </c>
      <c r="CZ342">
        <v>0.1176470588</v>
      </c>
      <c r="DA342">
        <v>4.7058823499999999E-2</v>
      </c>
      <c r="DB342">
        <v>7.0588235299999996E-2</v>
      </c>
      <c r="DC342">
        <v>0.25882352939999997</v>
      </c>
      <c r="DD342">
        <v>0.2</v>
      </c>
      <c r="DE342">
        <v>0.2</v>
      </c>
      <c r="DF342">
        <v>0.2</v>
      </c>
      <c r="DG342">
        <v>0.3411764706</v>
      </c>
      <c r="DH342">
        <v>0.29411764709999999</v>
      </c>
      <c r="DI342">
        <v>0.29411764709999999</v>
      </c>
      <c r="DJ342">
        <v>0.2470588235</v>
      </c>
      <c r="DK342">
        <v>0.3411764706</v>
      </c>
      <c r="DL342">
        <v>0.72941176470000002</v>
      </c>
      <c r="DM342">
        <v>0.75294117650000003</v>
      </c>
      <c r="DN342">
        <v>0.71764705880000002</v>
      </c>
      <c r="DO342">
        <v>0.51764705879999995</v>
      </c>
      <c r="DP342">
        <v>0.52941176469999995</v>
      </c>
      <c r="DQ342">
        <v>0.6</v>
      </c>
      <c r="DR342">
        <v>0.58823529409999997</v>
      </c>
      <c r="DS342">
        <v>7.0588235299999996E-2</v>
      </c>
      <c r="DT342">
        <v>2.35294118E-2</v>
      </c>
      <c r="DU342">
        <v>2.35294118E-2</v>
      </c>
      <c r="DV342">
        <v>3.5294117600000001E-2</v>
      </c>
      <c r="DW342">
        <v>3.5294117600000001E-2</v>
      </c>
      <c r="DX342">
        <v>5.8823529399999998E-2</v>
      </c>
      <c r="DY342">
        <v>5.8823529399999998E-2</v>
      </c>
      <c r="DZ342">
        <v>8.2352941200000002E-2</v>
      </c>
      <c r="EA342">
        <v>2.8734177215000001</v>
      </c>
      <c r="EB342">
        <v>3.6746987951999999</v>
      </c>
      <c r="EC342">
        <v>3.734939759</v>
      </c>
      <c r="ED342">
        <v>3.6951219512</v>
      </c>
      <c r="EE342">
        <v>3.4268292683000001</v>
      </c>
      <c r="EF342">
        <v>3.4375</v>
      </c>
      <c r="EG342">
        <v>3.5874999999999999</v>
      </c>
      <c r="EH342">
        <v>3.5384615385</v>
      </c>
      <c r="EI342">
        <v>0</v>
      </c>
      <c r="EJ342">
        <v>0</v>
      </c>
      <c r="EK342">
        <v>1.17647059E-2</v>
      </c>
      <c r="EL342">
        <v>0</v>
      </c>
      <c r="EM342">
        <v>2.35294118E-2</v>
      </c>
      <c r="EN342">
        <v>5.8823529399999998E-2</v>
      </c>
      <c r="EO342">
        <v>0.12941176469999999</v>
      </c>
      <c r="EP342">
        <v>0.21176470589999999</v>
      </c>
      <c r="EQ342">
        <v>9.4117647099999993E-2</v>
      </c>
      <c r="ER342">
        <v>0.36470588240000001</v>
      </c>
      <c r="ES342">
        <v>0.1058823529</v>
      </c>
      <c r="ET342">
        <v>0</v>
      </c>
      <c r="EU342">
        <v>0</v>
      </c>
      <c r="EV342">
        <v>2.35294118E-2</v>
      </c>
      <c r="EW342">
        <v>0.1647058824</v>
      </c>
      <c r="EX342">
        <v>1.17647059E-2</v>
      </c>
      <c r="EY342">
        <v>0.3411764706</v>
      </c>
      <c r="EZ342">
        <v>0.31764705879999999</v>
      </c>
      <c r="FA342">
        <v>0.51764705879999995</v>
      </c>
      <c r="FB342">
        <v>0.45882352939999999</v>
      </c>
      <c r="FC342">
        <v>0.37647058820000001</v>
      </c>
      <c r="FD342">
        <v>0.55294117649999996</v>
      </c>
      <c r="FE342">
        <v>0.57647058819999997</v>
      </c>
      <c r="FF342">
        <v>0.3411764706</v>
      </c>
      <c r="FG342">
        <v>0.27058823529999998</v>
      </c>
      <c r="FH342">
        <v>0.54117647059999996</v>
      </c>
      <c r="FI342">
        <v>5.8823529399999998E-2</v>
      </c>
      <c r="FJ342">
        <v>5.8823529399999998E-2</v>
      </c>
      <c r="FK342">
        <v>3.5294117600000001E-2</v>
      </c>
      <c r="FL342">
        <v>4.7058823499999999E-2</v>
      </c>
      <c r="FM342">
        <v>2.35294118E-2</v>
      </c>
      <c r="FN342">
        <v>1.17647059E-2</v>
      </c>
      <c r="FO342">
        <v>0</v>
      </c>
      <c r="FP342">
        <v>0</v>
      </c>
      <c r="FQ342">
        <v>1.17647059E-2</v>
      </c>
      <c r="FR342">
        <v>0</v>
      </c>
      <c r="FS342">
        <v>3.5294117600000001E-2</v>
      </c>
      <c r="FT342">
        <v>4.7058823499999999E-2</v>
      </c>
      <c r="FU342">
        <v>8.2352941200000002E-2</v>
      </c>
      <c r="FV342">
        <v>4.7058823499999999E-2</v>
      </c>
      <c r="FW342">
        <v>4.7058823499999999E-2</v>
      </c>
      <c r="FX342">
        <v>3.5294117600000001E-2</v>
      </c>
      <c r="FY342">
        <v>2.35294118E-2</v>
      </c>
      <c r="FZ342">
        <v>1.17647059E-2</v>
      </c>
      <c r="GA342">
        <v>8.2352941200000002E-2</v>
      </c>
      <c r="GB342">
        <v>9.4117647099999993E-2</v>
      </c>
      <c r="GC342">
        <v>5.8823529399999998E-2</v>
      </c>
      <c r="GD342">
        <v>0.27058823529999998</v>
      </c>
      <c r="GE342">
        <v>0.1764705882</v>
      </c>
      <c r="GF342">
        <v>0.18823529410000001</v>
      </c>
      <c r="GG342">
        <v>0.1529411765</v>
      </c>
      <c r="GH342">
        <v>0.1764705882</v>
      </c>
      <c r="GI342">
        <v>0.18823529410000001</v>
      </c>
      <c r="GJ342">
        <v>2.9</v>
      </c>
      <c r="GK342">
        <v>3.1025641026000002</v>
      </c>
      <c r="GL342">
        <v>3.1265822784999999</v>
      </c>
      <c r="GM342">
        <v>3</v>
      </c>
      <c r="GN342">
        <v>2.8815789474</v>
      </c>
      <c r="GO342">
        <v>2.9493670885999999</v>
      </c>
      <c r="GP342">
        <v>0.38823529410000002</v>
      </c>
      <c r="GQ342">
        <v>0.4</v>
      </c>
      <c r="GR342">
        <v>0.4</v>
      </c>
      <c r="GS342">
        <v>0.36470588240000001</v>
      </c>
      <c r="GT342">
        <v>0.36470588240000001</v>
      </c>
      <c r="GU342">
        <v>0.42352941179999998</v>
      </c>
      <c r="GV342">
        <v>5.8823529399999998E-2</v>
      </c>
      <c r="GW342">
        <v>8.2352941200000002E-2</v>
      </c>
      <c r="GX342">
        <v>7.0588235299999996E-2</v>
      </c>
      <c r="GY342">
        <v>8.2352941200000002E-2</v>
      </c>
      <c r="GZ342">
        <v>0.1058823529</v>
      </c>
      <c r="HA342">
        <v>7.0588235299999996E-2</v>
      </c>
      <c r="HB342">
        <v>0.2470588235</v>
      </c>
      <c r="HC342">
        <v>0.31764705879999999</v>
      </c>
      <c r="HD342">
        <v>0.3294117647</v>
      </c>
      <c r="HE342">
        <v>0.31764705879999999</v>
      </c>
      <c r="HF342">
        <v>0.25882352939999997</v>
      </c>
      <c r="HG342">
        <v>0.25882352939999997</v>
      </c>
      <c r="HH342" t="s">
        <v>1181</v>
      </c>
      <c r="HI342">
        <v>36</v>
      </c>
      <c r="HJ342">
        <v>85</v>
      </c>
      <c r="HK342">
        <v>118</v>
      </c>
      <c r="HL342" t="s">
        <v>309</v>
      </c>
      <c r="HM342">
        <v>328</v>
      </c>
      <c r="HN342">
        <v>3</v>
      </c>
    </row>
    <row r="343" spans="1:222" x14ac:dyDescent="0.25">
      <c r="A343">
        <v>609971</v>
      </c>
      <c r="B343" t="s">
        <v>310</v>
      </c>
      <c r="D343" t="s">
        <v>109</v>
      </c>
      <c r="E343" t="s">
        <v>45</v>
      </c>
      <c r="M343" t="s">
        <v>38</v>
      </c>
      <c r="FD343"/>
      <c r="HH343" t="s">
        <v>1182</v>
      </c>
      <c r="HL343" t="s">
        <v>310</v>
      </c>
      <c r="HM343">
        <v>377</v>
      </c>
    </row>
    <row r="344" spans="1:222" x14ac:dyDescent="0.25">
      <c r="A344">
        <v>609972</v>
      </c>
      <c r="B344" t="s">
        <v>311</v>
      </c>
      <c r="C344" t="s">
        <v>38</v>
      </c>
      <c r="D344" t="s">
        <v>53</v>
      </c>
      <c r="E344" s="151">
        <v>0.66</v>
      </c>
      <c r="F344">
        <v>39</v>
      </c>
      <c r="G344" t="s">
        <v>49</v>
      </c>
      <c r="H344">
        <v>66</v>
      </c>
      <c r="I344" t="s">
        <v>39</v>
      </c>
      <c r="J344">
        <v>52</v>
      </c>
      <c r="K344" t="s">
        <v>40</v>
      </c>
      <c r="L344">
        <v>8.6999999999999993</v>
      </c>
      <c r="M344" t="s">
        <v>38</v>
      </c>
      <c r="N344">
        <v>64.725643896999998</v>
      </c>
      <c r="O344">
        <v>375</v>
      </c>
      <c r="P344">
        <v>375</v>
      </c>
      <c r="Q344">
        <v>27</v>
      </c>
      <c r="R344">
        <v>5</v>
      </c>
      <c r="S344">
        <v>21</v>
      </c>
      <c r="T344">
        <v>300</v>
      </c>
      <c r="U344">
        <v>0</v>
      </c>
      <c r="V344">
        <v>1</v>
      </c>
      <c r="W344">
        <v>2</v>
      </c>
      <c r="X344">
        <v>9</v>
      </c>
      <c r="Y344">
        <v>1.6E-2</v>
      </c>
      <c r="Z344">
        <v>2.4E-2</v>
      </c>
      <c r="AA344">
        <v>8.0000000000000002E-3</v>
      </c>
      <c r="AB344">
        <v>1.33333333E-2</v>
      </c>
      <c r="AC344">
        <v>0.08</v>
      </c>
      <c r="AD344">
        <v>8.7999999999999995E-2</v>
      </c>
      <c r="AE344">
        <v>0.04</v>
      </c>
      <c r="AF344">
        <v>0.04</v>
      </c>
      <c r="AG344">
        <v>0.10133333329999999</v>
      </c>
      <c r="AH344">
        <v>0.14933333330000001</v>
      </c>
      <c r="AI344">
        <v>0.4586666667</v>
      </c>
      <c r="AJ344">
        <v>0.44</v>
      </c>
      <c r="AK344">
        <v>0.32533333330000003</v>
      </c>
      <c r="AL344">
        <v>0.37066666669999998</v>
      </c>
      <c r="AM344">
        <v>0.37066666669999998</v>
      </c>
      <c r="AN344">
        <v>5.3333332999999997E-3</v>
      </c>
      <c r="AO344">
        <v>2.6666666700000001E-2</v>
      </c>
      <c r="AP344">
        <v>1.0666666700000001E-2</v>
      </c>
      <c r="AQ344">
        <v>1.6E-2</v>
      </c>
      <c r="AR344">
        <v>8.0000000000000002E-3</v>
      </c>
      <c r="AS344">
        <v>0.432</v>
      </c>
      <c r="AT344">
        <v>0.46933333329999999</v>
      </c>
      <c r="AU344">
        <v>0.61599999999999999</v>
      </c>
      <c r="AV344">
        <v>0.49866666669999998</v>
      </c>
      <c r="AW344">
        <v>0.39200000000000002</v>
      </c>
      <c r="AX344">
        <v>3.3136729222999999</v>
      </c>
      <c r="AY344">
        <v>3.3917808218999999</v>
      </c>
      <c r="AZ344">
        <v>3.5660377358000002</v>
      </c>
      <c r="BA344">
        <v>3.3766937668999999</v>
      </c>
      <c r="BB344">
        <v>3.0833333333000001</v>
      </c>
      <c r="BC344">
        <v>0</v>
      </c>
      <c r="BD344">
        <v>2.6666667000000001E-3</v>
      </c>
      <c r="BE344">
        <v>5.3333332999999997E-3</v>
      </c>
      <c r="BF344">
        <v>1.0666666700000001E-2</v>
      </c>
      <c r="BG344">
        <v>3.73333333E-2</v>
      </c>
      <c r="BH344">
        <v>2.6666667000000001E-3</v>
      </c>
      <c r="BI344">
        <v>5.3333332999999997E-3</v>
      </c>
      <c r="BJ344">
        <v>1.8666666700000001E-2</v>
      </c>
      <c r="BK344">
        <v>2.4E-2</v>
      </c>
      <c r="BL344">
        <v>3.4666666700000001E-2</v>
      </c>
      <c r="BM344">
        <v>6.6666666700000002E-2</v>
      </c>
      <c r="BN344">
        <v>0.04</v>
      </c>
      <c r="BO344">
        <v>3.8342245989000001</v>
      </c>
      <c r="BP344">
        <v>3.7580645161000001</v>
      </c>
      <c r="BQ344">
        <v>3.6820652173999999</v>
      </c>
      <c r="BR344">
        <v>3.6428571429000001</v>
      </c>
      <c r="BS344">
        <v>3.4675675676000002</v>
      </c>
      <c r="BT344">
        <v>3.6747311828</v>
      </c>
      <c r="BU344">
        <v>0.15466666670000001</v>
      </c>
      <c r="BV344">
        <v>0.19466666669999999</v>
      </c>
      <c r="BW344">
        <v>0.248</v>
      </c>
      <c r="BX344">
        <v>0.24533333330000001</v>
      </c>
      <c r="BY344">
        <v>0.28000000000000003</v>
      </c>
      <c r="BZ344">
        <v>0.2346666667</v>
      </c>
      <c r="CA344">
        <v>2.6666667000000001E-3</v>
      </c>
      <c r="CB344">
        <v>8.0000000000000002E-3</v>
      </c>
      <c r="CC344">
        <v>1.8666666700000001E-2</v>
      </c>
      <c r="CD344">
        <v>2.93333333E-2</v>
      </c>
      <c r="CE344">
        <v>1.33333333E-2</v>
      </c>
      <c r="CF344">
        <v>8.0000000000000002E-3</v>
      </c>
      <c r="CG344">
        <v>0.83733333330000004</v>
      </c>
      <c r="CH344">
        <v>0.77600000000000002</v>
      </c>
      <c r="CI344">
        <v>0.70399999999999996</v>
      </c>
      <c r="CJ344">
        <v>0.68</v>
      </c>
      <c r="CK344">
        <v>0.60266666670000002</v>
      </c>
      <c r="CL344">
        <v>0.71466666670000001</v>
      </c>
      <c r="CM344">
        <v>0.112</v>
      </c>
      <c r="CN344">
        <v>2.6666667000000001E-3</v>
      </c>
      <c r="CO344">
        <v>8.0000000000000002E-3</v>
      </c>
      <c r="CP344">
        <v>5.3333332999999997E-3</v>
      </c>
      <c r="CQ344">
        <v>8.0000000000000002E-3</v>
      </c>
      <c r="CR344">
        <v>8.0000000000000002E-3</v>
      </c>
      <c r="CS344">
        <v>1.0666666700000001E-2</v>
      </c>
      <c r="CT344">
        <v>2.93333333E-2</v>
      </c>
      <c r="CU344">
        <v>0.1093333333</v>
      </c>
      <c r="CV344">
        <v>2.13333333E-2</v>
      </c>
      <c r="CW344">
        <v>1.8666666700000001E-2</v>
      </c>
      <c r="CX344">
        <v>5.0666666700000001E-2</v>
      </c>
      <c r="CY344">
        <v>6.1333333300000001E-2</v>
      </c>
      <c r="CZ344">
        <v>7.4666666699999995E-2</v>
      </c>
      <c r="DA344">
        <v>2.93333333E-2</v>
      </c>
      <c r="DB344">
        <v>9.6000000000000002E-2</v>
      </c>
      <c r="DC344">
        <v>0.34666666670000001</v>
      </c>
      <c r="DD344">
        <v>0.36266666669999997</v>
      </c>
      <c r="DE344">
        <v>0.28533333329999999</v>
      </c>
      <c r="DF344">
        <v>0.30666666669999998</v>
      </c>
      <c r="DG344">
        <v>0.39733333329999998</v>
      </c>
      <c r="DH344">
        <v>0.44800000000000001</v>
      </c>
      <c r="DI344">
        <v>0.32800000000000001</v>
      </c>
      <c r="DJ344">
        <v>0.376</v>
      </c>
      <c r="DK344">
        <v>0.39733333329999998</v>
      </c>
      <c r="DL344">
        <v>0.6</v>
      </c>
      <c r="DM344">
        <v>0.6693333333</v>
      </c>
      <c r="DN344">
        <v>0.60266666670000002</v>
      </c>
      <c r="DO344">
        <v>0.50933333329999997</v>
      </c>
      <c r="DP344">
        <v>0.43466666669999998</v>
      </c>
      <c r="DQ344">
        <v>0.60799999999999998</v>
      </c>
      <c r="DR344">
        <v>0.47199999999999998</v>
      </c>
      <c r="DS344">
        <v>3.4666666700000001E-2</v>
      </c>
      <c r="DT344">
        <v>1.33333333E-2</v>
      </c>
      <c r="DU344">
        <v>1.8666666700000001E-2</v>
      </c>
      <c r="DV344">
        <v>3.4666666700000001E-2</v>
      </c>
      <c r="DW344">
        <v>2.4E-2</v>
      </c>
      <c r="DX344">
        <v>3.4666666700000001E-2</v>
      </c>
      <c r="DY344">
        <v>2.4E-2</v>
      </c>
      <c r="DZ344">
        <v>2.6666666700000001E-2</v>
      </c>
      <c r="EA344">
        <v>3.0662983425000001</v>
      </c>
      <c r="EB344">
        <v>3.5810810810999998</v>
      </c>
      <c r="EC344">
        <v>3.6467391303999999</v>
      </c>
      <c r="ED344">
        <v>3.5607734807</v>
      </c>
      <c r="EE344">
        <v>3.4426229508000001</v>
      </c>
      <c r="EF344">
        <v>3.3563535912</v>
      </c>
      <c r="EG344">
        <v>3.5710382514000001</v>
      </c>
      <c r="EH344">
        <v>3.3260273972999999</v>
      </c>
      <c r="EI344">
        <v>8.0000000000000002E-3</v>
      </c>
      <c r="EJ344">
        <v>5.3333332999999997E-3</v>
      </c>
      <c r="EK344">
        <v>1.0666666700000001E-2</v>
      </c>
      <c r="EL344">
        <v>1.6E-2</v>
      </c>
      <c r="EM344">
        <v>2.4E-2</v>
      </c>
      <c r="EN344">
        <v>3.2000000000000001E-2</v>
      </c>
      <c r="EO344">
        <v>7.1999999999999995E-2</v>
      </c>
      <c r="EP344">
        <v>0.152</v>
      </c>
      <c r="EQ344">
        <v>0.18133333330000001</v>
      </c>
      <c r="ER344">
        <v>0.44533333330000002</v>
      </c>
      <c r="ES344">
        <v>5.3333333300000001E-2</v>
      </c>
      <c r="ET344">
        <v>8.0000000000000002E-3</v>
      </c>
      <c r="EU344">
        <v>1.33333333E-2</v>
      </c>
      <c r="EV344">
        <v>1.33333333E-2</v>
      </c>
      <c r="EW344">
        <v>8.7999999999999995E-2</v>
      </c>
      <c r="EX344">
        <v>2.13333333E-2</v>
      </c>
      <c r="EY344">
        <v>0.31733333330000002</v>
      </c>
      <c r="EZ344">
        <v>0.37866666669999999</v>
      </c>
      <c r="FA344">
        <v>0.35199999999999998</v>
      </c>
      <c r="FB344">
        <v>0.4213333333</v>
      </c>
      <c r="FC344">
        <v>0.40266666670000001</v>
      </c>
      <c r="FD344">
        <v>0.60266666670000002</v>
      </c>
      <c r="FE344">
        <v>0.48266666670000002</v>
      </c>
      <c r="FF344">
        <v>0.50666666670000005</v>
      </c>
      <c r="FG344">
        <v>0.36266666669999997</v>
      </c>
      <c r="FH344">
        <v>0.50666666670000005</v>
      </c>
      <c r="FI344">
        <v>2.93333333E-2</v>
      </c>
      <c r="FJ344">
        <v>8.2666666700000002E-2</v>
      </c>
      <c r="FK344">
        <v>8.2666666700000002E-2</v>
      </c>
      <c r="FL344">
        <v>8.5333333299999994E-2</v>
      </c>
      <c r="FM344">
        <v>0.04</v>
      </c>
      <c r="FN344">
        <v>2.13333333E-2</v>
      </c>
      <c r="FO344">
        <v>2.4E-2</v>
      </c>
      <c r="FP344">
        <v>2.13333333E-2</v>
      </c>
      <c r="FQ344">
        <v>1.6E-2</v>
      </c>
      <c r="FR344">
        <v>1.33333333E-2</v>
      </c>
      <c r="FS344">
        <v>2.13333333E-2</v>
      </c>
      <c r="FT344">
        <v>1.8666666700000001E-2</v>
      </c>
      <c r="FU344">
        <v>2.4E-2</v>
      </c>
      <c r="FV344">
        <v>2.6666666700000001E-2</v>
      </c>
      <c r="FW344">
        <v>1.6E-2</v>
      </c>
      <c r="FX344">
        <v>1.6E-2</v>
      </c>
      <c r="FY344">
        <v>8.0000000000000002E-3</v>
      </c>
      <c r="FZ344">
        <v>8.0000000000000002E-3</v>
      </c>
      <c r="GA344">
        <v>2.93333333E-2</v>
      </c>
      <c r="GB344">
        <v>2.13333333E-2</v>
      </c>
      <c r="GC344">
        <v>8.0000000000000002E-3</v>
      </c>
      <c r="GD344">
        <v>0.12</v>
      </c>
      <c r="GE344">
        <v>6.6666666700000002E-2</v>
      </c>
      <c r="GF344">
        <v>0.04</v>
      </c>
      <c r="GG344">
        <v>7.1999999999999995E-2</v>
      </c>
      <c r="GH344">
        <v>8.7999999999999995E-2</v>
      </c>
      <c r="GI344">
        <v>3.4666666700000001E-2</v>
      </c>
      <c r="GJ344">
        <v>3.1707317072999999</v>
      </c>
      <c r="GK344">
        <v>3.3233695652000002</v>
      </c>
      <c r="GL344">
        <v>3.3685636855999999</v>
      </c>
      <c r="GM344">
        <v>3.2884615385</v>
      </c>
      <c r="GN344">
        <v>3.2418478260999999</v>
      </c>
      <c r="GO344">
        <v>3.4266304347999998</v>
      </c>
      <c r="GP344">
        <v>0.52800000000000002</v>
      </c>
      <c r="GQ344">
        <v>0.50666666670000005</v>
      </c>
      <c r="GR344">
        <v>0.51733333329999998</v>
      </c>
      <c r="GS344">
        <v>0.4586666667</v>
      </c>
      <c r="GT344">
        <v>0.504</v>
      </c>
      <c r="GU344">
        <v>0.46933333329999999</v>
      </c>
      <c r="GV344">
        <v>1.6E-2</v>
      </c>
      <c r="GW344">
        <v>1.8666666700000001E-2</v>
      </c>
      <c r="GX344">
        <v>1.6E-2</v>
      </c>
      <c r="GY344">
        <v>2.93333333E-2</v>
      </c>
      <c r="GZ344">
        <v>1.8666666700000001E-2</v>
      </c>
      <c r="HA344">
        <v>1.8666666700000001E-2</v>
      </c>
      <c r="HB344">
        <v>0.32</v>
      </c>
      <c r="HC344">
        <v>0.4</v>
      </c>
      <c r="HD344">
        <v>0.41866666670000002</v>
      </c>
      <c r="HE344">
        <v>0.41066666670000002</v>
      </c>
      <c r="HF344">
        <v>0.36799999999999999</v>
      </c>
      <c r="HG344">
        <v>0.46933333329999999</v>
      </c>
      <c r="HH344" t="s">
        <v>1183</v>
      </c>
      <c r="HI344">
        <v>66</v>
      </c>
      <c r="HJ344">
        <v>375</v>
      </c>
      <c r="HK344">
        <v>578</v>
      </c>
      <c r="HL344" t="s">
        <v>311</v>
      </c>
      <c r="HM344">
        <v>893</v>
      </c>
      <c r="HN344">
        <v>10</v>
      </c>
    </row>
    <row r="345" spans="1:222" x14ac:dyDescent="0.25">
      <c r="A345">
        <v>609973</v>
      </c>
      <c r="B345" t="s">
        <v>700</v>
      </c>
      <c r="C345" t="s">
        <v>38</v>
      </c>
      <c r="D345" t="s">
        <v>47</v>
      </c>
      <c r="E345" s="151">
        <v>0.4</v>
      </c>
      <c r="F345">
        <v>23</v>
      </c>
      <c r="G345" t="s">
        <v>49</v>
      </c>
      <c r="H345">
        <v>55</v>
      </c>
      <c r="I345" t="s">
        <v>40</v>
      </c>
      <c r="J345">
        <v>42</v>
      </c>
      <c r="K345" t="s">
        <v>40</v>
      </c>
      <c r="L345">
        <v>8.6999999999999993</v>
      </c>
      <c r="M345" t="s">
        <v>38</v>
      </c>
      <c r="N345">
        <v>38.511749346999999</v>
      </c>
      <c r="O345">
        <v>168</v>
      </c>
      <c r="P345">
        <v>168</v>
      </c>
      <c r="Q345">
        <v>3</v>
      </c>
      <c r="R345">
        <v>1</v>
      </c>
      <c r="S345">
        <v>0</v>
      </c>
      <c r="T345">
        <v>154</v>
      </c>
      <c r="U345">
        <v>0</v>
      </c>
      <c r="V345">
        <v>0</v>
      </c>
      <c r="W345">
        <v>0</v>
      </c>
      <c r="X345">
        <v>2</v>
      </c>
      <c r="Y345">
        <v>2.3809523799999999E-2</v>
      </c>
      <c r="Z345">
        <v>4.7619047599999999E-2</v>
      </c>
      <c r="AA345">
        <v>6.5476190500000003E-2</v>
      </c>
      <c r="AB345">
        <v>5.3571428599999998E-2</v>
      </c>
      <c r="AC345">
        <v>0.1071428571</v>
      </c>
      <c r="AD345">
        <v>6.5476190500000003E-2</v>
      </c>
      <c r="AE345">
        <v>5.9523809499999997E-2</v>
      </c>
      <c r="AF345">
        <v>4.16666667E-2</v>
      </c>
      <c r="AG345">
        <v>0.11904761899999999</v>
      </c>
      <c r="AH345">
        <v>0.21428571430000001</v>
      </c>
      <c r="AI345">
        <v>0.42857142860000003</v>
      </c>
      <c r="AJ345">
        <v>0.4880952381</v>
      </c>
      <c r="AK345">
        <v>0.32738095239999998</v>
      </c>
      <c r="AL345">
        <v>0.3869047619</v>
      </c>
      <c r="AM345">
        <v>0.30952380950000002</v>
      </c>
      <c r="AN345">
        <v>1.19047619E-2</v>
      </c>
      <c r="AO345">
        <v>6.5476190500000003E-2</v>
      </c>
      <c r="AP345">
        <v>3.5714285700000001E-2</v>
      </c>
      <c r="AQ345">
        <v>4.7619047599999999E-2</v>
      </c>
      <c r="AR345">
        <v>6.5476190500000003E-2</v>
      </c>
      <c r="AS345">
        <v>0.47023809519999998</v>
      </c>
      <c r="AT345">
        <v>0.33928571429999999</v>
      </c>
      <c r="AU345">
        <v>0.52976190479999996</v>
      </c>
      <c r="AV345">
        <v>0.39285714290000001</v>
      </c>
      <c r="AW345">
        <v>0.30357142860000003</v>
      </c>
      <c r="AX345">
        <v>3.3614457831000002</v>
      </c>
      <c r="AY345">
        <v>3.1974522293000001</v>
      </c>
      <c r="AZ345">
        <v>3.3703703703999999</v>
      </c>
      <c r="BA345">
        <v>3.1749999999999998</v>
      </c>
      <c r="BB345">
        <v>2.8662420381999998</v>
      </c>
      <c r="BC345">
        <v>5.9523809999999996E-3</v>
      </c>
      <c r="BD345">
        <v>5.9523809999999996E-3</v>
      </c>
      <c r="BE345">
        <v>1.19047619E-2</v>
      </c>
      <c r="BF345">
        <v>2.9761904799999999E-2</v>
      </c>
      <c r="BG345">
        <v>8.3333333300000006E-2</v>
      </c>
      <c r="BH345">
        <v>4.16666667E-2</v>
      </c>
      <c r="BI345">
        <v>5.9523809999999996E-3</v>
      </c>
      <c r="BJ345">
        <v>2.9761904799999999E-2</v>
      </c>
      <c r="BK345">
        <v>1.7857142900000001E-2</v>
      </c>
      <c r="BL345">
        <v>4.7619047599999999E-2</v>
      </c>
      <c r="BM345">
        <v>7.7380952399999994E-2</v>
      </c>
      <c r="BN345">
        <v>6.5476190500000003E-2</v>
      </c>
      <c r="BO345">
        <v>3.8282208589</v>
      </c>
      <c r="BP345">
        <v>3.7791411042999998</v>
      </c>
      <c r="BQ345">
        <v>3.6604938271999998</v>
      </c>
      <c r="BR345">
        <v>3.5432098765000002</v>
      </c>
      <c r="BS345">
        <v>3.3190184049</v>
      </c>
      <c r="BT345">
        <v>3.5151515151999999</v>
      </c>
      <c r="BU345">
        <v>0.1369047619</v>
      </c>
      <c r="BV345">
        <v>0.1369047619</v>
      </c>
      <c r="BW345">
        <v>0.25595238100000001</v>
      </c>
      <c r="BX345">
        <v>0.25595238100000001</v>
      </c>
      <c r="BY345">
        <v>0.25595238100000001</v>
      </c>
      <c r="BZ345">
        <v>0.22023809520000001</v>
      </c>
      <c r="CA345">
        <v>2.9761904799999999E-2</v>
      </c>
      <c r="CB345">
        <v>2.9761904799999999E-2</v>
      </c>
      <c r="CC345">
        <v>3.5714285700000001E-2</v>
      </c>
      <c r="CD345">
        <v>3.5714285700000001E-2</v>
      </c>
      <c r="CE345">
        <v>2.9761904799999999E-2</v>
      </c>
      <c r="CF345">
        <v>1.7857142900000001E-2</v>
      </c>
      <c r="CG345">
        <v>0.82142857140000003</v>
      </c>
      <c r="CH345">
        <v>0.79761904760000002</v>
      </c>
      <c r="CI345">
        <v>0.67857142859999997</v>
      </c>
      <c r="CJ345">
        <v>0.63095238099999995</v>
      </c>
      <c r="CK345">
        <v>0.55357142859999997</v>
      </c>
      <c r="CL345">
        <v>0.65476190479999996</v>
      </c>
      <c r="CM345">
        <v>0.125</v>
      </c>
      <c r="CN345">
        <v>0</v>
      </c>
      <c r="CO345">
        <v>1.7857142900000001E-2</v>
      </c>
      <c r="CP345">
        <v>1.7857142900000001E-2</v>
      </c>
      <c r="CQ345">
        <v>1.7857142900000001E-2</v>
      </c>
      <c r="CR345">
        <v>1.7857142900000001E-2</v>
      </c>
      <c r="CS345">
        <v>1.7857142900000001E-2</v>
      </c>
      <c r="CT345">
        <v>2.3809523799999999E-2</v>
      </c>
      <c r="CU345">
        <v>0.1369047619</v>
      </c>
      <c r="CV345">
        <v>4.16666667E-2</v>
      </c>
      <c r="CW345">
        <v>2.3809523799999999E-2</v>
      </c>
      <c r="CX345">
        <v>5.3571428599999998E-2</v>
      </c>
      <c r="CY345">
        <v>7.1428571400000002E-2</v>
      </c>
      <c r="CZ345">
        <v>8.3333333300000006E-2</v>
      </c>
      <c r="DA345">
        <v>5.9523809499999997E-2</v>
      </c>
      <c r="DB345">
        <v>9.5238095199999998E-2</v>
      </c>
      <c r="DC345">
        <v>0.28571428570000001</v>
      </c>
      <c r="DD345">
        <v>0.27976190480000002</v>
      </c>
      <c r="DE345">
        <v>0.2619047619</v>
      </c>
      <c r="DF345">
        <v>0.24404761899999999</v>
      </c>
      <c r="DG345">
        <v>0.31547619049999998</v>
      </c>
      <c r="DH345">
        <v>0.44642857139999997</v>
      </c>
      <c r="DI345">
        <v>0.27380952380000001</v>
      </c>
      <c r="DJ345">
        <v>0.40476190480000002</v>
      </c>
      <c r="DK345">
        <v>0.33333333329999998</v>
      </c>
      <c r="DL345">
        <v>0.59523809520000004</v>
      </c>
      <c r="DM345">
        <v>0.61904761900000005</v>
      </c>
      <c r="DN345">
        <v>0.57142857140000003</v>
      </c>
      <c r="DO345">
        <v>0.45833333329999998</v>
      </c>
      <c r="DP345">
        <v>0.35119047619999999</v>
      </c>
      <c r="DQ345">
        <v>0.58928571429999999</v>
      </c>
      <c r="DR345">
        <v>0.3869047619</v>
      </c>
      <c r="DS345">
        <v>0.11904761899999999</v>
      </c>
      <c r="DT345">
        <v>8.3333333300000006E-2</v>
      </c>
      <c r="DU345">
        <v>7.7380952399999994E-2</v>
      </c>
      <c r="DV345">
        <v>0.1130952381</v>
      </c>
      <c r="DW345">
        <v>0.1369047619</v>
      </c>
      <c r="DX345">
        <v>0.1011904762</v>
      </c>
      <c r="DY345">
        <v>5.9523809499999997E-2</v>
      </c>
      <c r="DZ345">
        <v>8.9285714299999999E-2</v>
      </c>
      <c r="EA345">
        <v>2.9391891891999999</v>
      </c>
      <c r="EB345">
        <v>3.6038961038999999</v>
      </c>
      <c r="EC345">
        <v>3.6064516128999999</v>
      </c>
      <c r="ED345">
        <v>3.5436241610999999</v>
      </c>
      <c r="EE345">
        <v>3.4068965517000001</v>
      </c>
      <c r="EF345">
        <v>3.2582781456999999</v>
      </c>
      <c r="EG345">
        <v>3.5253164557000001</v>
      </c>
      <c r="EH345">
        <v>3.2679738561999998</v>
      </c>
      <c r="EI345">
        <v>1.19047619E-2</v>
      </c>
      <c r="EJ345">
        <v>0</v>
      </c>
      <c r="EK345">
        <v>1.19047619E-2</v>
      </c>
      <c r="EL345">
        <v>2.3809523799999999E-2</v>
      </c>
      <c r="EM345">
        <v>2.3809523799999999E-2</v>
      </c>
      <c r="EN345">
        <v>2.9761904799999999E-2</v>
      </c>
      <c r="EO345">
        <v>6.5476190500000003E-2</v>
      </c>
      <c r="EP345">
        <v>0.1130952381</v>
      </c>
      <c r="EQ345">
        <v>0.1964285714</v>
      </c>
      <c r="ER345">
        <v>0.44047619049999998</v>
      </c>
      <c r="ES345">
        <v>8.3333333300000006E-2</v>
      </c>
      <c r="ET345">
        <v>0</v>
      </c>
      <c r="EU345">
        <v>0</v>
      </c>
      <c r="EV345">
        <v>2.3809523799999999E-2</v>
      </c>
      <c r="EW345">
        <v>0.16666666669999999</v>
      </c>
      <c r="EX345">
        <v>5.9523809999999996E-3</v>
      </c>
      <c r="EY345">
        <v>0.35714285709999999</v>
      </c>
      <c r="EZ345">
        <v>0.32142857139999997</v>
      </c>
      <c r="FA345">
        <v>0.42857142860000003</v>
      </c>
      <c r="FB345">
        <v>0.34523809519999998</v>
      </c>
      <c r="FC345">
        <v>0.38095238100000001</v>
      </c>
      <c r="FD345">
        <v>0.51785714289999996</v>
      </c>
      <c r="FE345">
        <v>0.53571428570000001</v>
      </c>
      <c r="FF345">
        <v>0.41071428570000001</v>
      </c>
      <c r="FG345">
        <v>0.33333333329999998</v>
      </c>
      <c r="FH345">
        <v>0.44642857139999997</v>
      </c>
      <c r="FI345">
        <v>3.5714285700000001E-2</v>
      </c>
      <c r="FJ345">
        <v>5.3571428599999998E-2</v>
      </c>
      <c r="FK345">
        <v>2.9761904799999999E-2</v>
      </c>
      <c r="FL345">
        <v>5.3571428599999998E-2</v>
      </c>
      <c r="FM345">
        <v>6.5476190500000003E-2</v>
      </c>
      <c r="FN345">
        <v>1.19047619E-2</v>
      </c>
      <c r="FO345">
        <v>5.9523809999999996E-3</v>
      </c>
      <c r="FP345">
        <v>5.9523809999999996E-3</v>
      </c>
      <c r="FQ345">
        <v>1.19047619E-2</v>
      </c>
      <c r="FR345">
        <v>5.9523809999999996E-3</v>
      </c>
      <c r="FS345">
        <v>7.7380952399999994E-2</v>
      </c>
      <c r="FT345">
        <v>8.3333333300000006E-2</v>
      </c>
      <c r="FU345">
        <v>0.1011904762</v>
      </c>
      <c r="FV345">
        <v>8.9285714299999999E-2</v>
      </c>
      <c r="FW345">
        <v>9.5238095199999998E-2</v>
      </c>
      <c r="FX345">
        <v>5.9523809999999996E-3</v>
      </c>
      <c r="FY345">
        <v>1.19047619E-2</v>
      </c>
      <c r="FZ345">
        <v>5.9523809999999996E-3</v>
      </c>
      <c r="GA345">
        <v>2.3809523799999999E-2</v>
      </c>
      <c r="GB345">
        <v>5.9523809999999996E-3</v>
      </c>
      <c r="GC345">
        <v>2.3809523799999999E-2</v>
      </c>
      <c r="GD345">
        <v>0.17261904759999999</v>
      </c>
      <c r="GE345">
        <v>8.3333333300000006E-2</v>
      </c>
      <c r="GF345">
        <v>4.7619047599999999E-2</v>
      </c>
      <c r="GG345">
        <v>0.1130952381</v>
      </c>
      <c r="GH345">
        <v>0.1369047619</v>
      </c>
      <c r="GI345">
        <v>5.3571428599999998E-2</v>
      </c>
      <c r="GJ345">
        <v>3.1038961038999999</v>
      </c>
      <c r="GK345">
        <v>3.3157894737000002</v>
      </c>
      <c r="GL345">
        <v>3.3137254902</v>
      </c>
      <c r="GM345">
        <v>3.1946308724999999</v>
      </c>
      <c r="GN345">
        <v>3.1409395973000001</v>
      </c>
      <c r="GO345">
        <v>3.3012820512999999</v>
      </c>
      <c r="GP345">
        <v>0.45833333329999998</v>
      </c>
      <c r="GQ345">
        <v>0.41666666670000002</v>
      </c>
      <c r="GR345">
        <v>0.5119047619</v>
      </c>
      <c r="GS345">
        <v>0.41666666670000002</v>
      </c>
      <c r="GT345">
        <v>0.47023809519999998</v>
      </c>
      <c r="GU345">
        <v>0.47023809519999998</v>
      </c>
      <c r="GV345">
        <v>8.3333333300000006E-2</v>
      </c>
      <c r="GW345">
        <v>9.5238095199999998E-2</v>
      </c>
      <c r="GX345">
        <v>8.9285714299999999E-2</v>
      </c>
      <c r="GY345">
        <v>0.1130952381</v>
      </c>
      <c r="GZ345">
        <v>0.1130952381</v>
      </c>
      <c r="HA345">
        <v>7.1428571400000002E-2</v>
      </c>
      <c r="HB345">
        <v>0.27976190480000002</v>
      </c>
      <c r="HC345">
        <v>0.39285714290000001</v>
      </c>
      <c r="HD345">
        <v>0.34523809519999998</v>
      </c>
      <c r="HE345">
        <v>0.33333333329999998</v>
      </c>
      <c r="HF345">
        <v>0.27380952380000001</v>
      </c>
      <c r="HG345">
        <v>0.38095238100000001</v>
      </c>
      <c r="HH345" t="s">
        <v>1184</v>
      </c>
      <c r="HI345">
        <v>40</v>
      </c>
      <c r="HJ345">
        <v>168</v>
      </c>
      <c r="HK345">
        <v>295</v>
      </c>
      <c r="HL345" t="s">
        <v>700</v>
      </c>
      <c r="HM345">
        <v>766</v>
      </c>
      <c r="HN345">
        <v>8</v>
      </c>
    </row>
    <row r="346" spans="1:222" x14ac:dyDescent="0.25">
      <c r="A346">
        <v>609974</v>
      </c>
      <c r="B346" t="s">
        <v>312</v>
      </c>
      <c r="C346" t="s">
        <v>38</v>
      </c>
      <c r="D346" t="s">
        <v>55</v>
      </c>
      <c r="E346" s="151">
        <v>0.63</v>
      </c>
      <c r="F346">
        <v>80</v>
      </c>
      <c r="G346" t="s">
        <v>62</v>
      </c>
      <c r="H346">
        <v>49</v>
      </c>
      <c r="I346" t="s">
        <v>40</v>
      </c>
      <c r="J346">
        <v>52</v>
      </c>
      <c r="K346" t="s">
        <v>40</v>
      </c>
      <c r="L346">
        <v>9.51</v>
      </c>
      <c r="M346" t="s">
        <v>38</v>
      </c>
      <c r="N346">
        <v>40.812720847999998</v>
      </c>
      <c r="O346">
        <v>162</v>
      </c>
      <c r="P346">
        <v>162</v>
      </c>
      <c r="Q346">
        <v>79</v>
      </c>
      <c r="R346">
        <v>20</v>
      </c>
      <c r="S346">
        <v>16</v>
      </c>
      <c r="T346">
        <v>25</v>
      </c>
      <c r="U346">
        <v>1</v>
      </c>
      <c r="V346">
        <v>0</v>
      </c>
      <c r="W346">
        <v>6</v>
      </c>
      <c r="X346">
        <v>7</v>
      </c>
      <c r="Y346">
        <v>0</v>
      </c>
      <c r="Z346">
        <v>0</v>
      </c>
      <c r="AA346">
        <v>0</v>
      </c>
      <c r="AB346">
        <v>6.1728395E-3</v>
      </c>
      <c r="AC346">
        <v>3.7037037000000002E-2</v>
      </c>
      <c r="AD346">
        <v>3.0864197499999999E-2</v>
      </c>
      <c r="AE346">
        <v>1.8518518500000001E-2</v>
      </c>
      <c r="AF346">
        <v>0</v>
      </c>
      <c r="AG346">
        <v>9.2592592599999995E-2</v>
      </c>
      <c r="AH346">
        <v>0.11111111110000001</v>
      </c>
      <c r="AI346">
        <v>0.18518518519999999</v>
      </c>
      <c r="AJ346">
        <v>0.17901234569999999</v>
      </c>
      <c r="AK346">
        <v>9.2592592599999995E-2</v>
      </c>
      <c r="AL346">
        <v>0.36419753090000001</v>
      </c>
      <c r="AM346">
        <v>0.30246913580000001</v>
      </c>
      <c r="AN346">
        <v>6.1728395E-3</v>
      </c>
      <c r="AO346">
        <v>1.8518518500000001E-2</v>
      </c>
      <c r="AP346">
        <v>1.8518518500000001E-2</v>
      </c>
      <c r="AQ346">
        <v>6.1728395E-3</v>
      </c>
      <c r="AR346">
        <v>1.8518518500000001E-2</v>
      </c>
      <c r="AS346">
        <v>0.77777777780000001</v>
      </c>
      <c r="AT346">
        <v>0.78395061730000004</v>
      </c>
      <c r="AU346">
        <v>0.88888888889999995</v>
      </c>
      <c r="AV346">
        <v>0.53086419750000002</v>
      </c>
      <c r="AW346">
        <v>0.53086419750000002</v>
      </c>
      <c r="AX346">
        <v>3.7515527949999998</v>
      </c>
      <c r="AY346">
        <v>3.7798742137999999</v>
      </c>
      <c r="AZ346">
        <v>3.9056603773999998</v>
      </c>
      <c r="BA346">
        <v>3.4285714286000002</v>
      </c>
      <c r="BB346">
        <v>3.3522012579</v>
      </c>
      <c r="BC346">
        <v>0</v>
      </c>
      <c r="BD346">
        <v>0</v>
      </c>
      <c r="BE346">
        <v>0</v>
      </c>
      <c r="BF346">
        <v>0</v>
      </c>
      <c r="BG346">
        <v>3.7037037000000002E-2</v>
      </c>
      <c r="BH346">
        <v>1.8518518500000001E-2</v>
      </c>
      <c r="BI346">
        <v>1.2345679E-2</v>
      </c>
      <c r="BJ346">
        <v>4.3209876500000001E-2</v>
      </c>
      <c r="BK346">
        <v>3.7037037000000002E-2</v>
      </c>
      <c r="BL346">
        <v>6.17283951E-2</v>
      </c>
      <c r="BM346">
        <v>0.1543209877</v>
      </c>
      <c r="BN346">
        <v>0.12962962959999999</v>
      </c>
      <c r="BO346">
        <v>3.8238993711</v>
      </c>
      <c r="BP346">
        <v>3.7687499999999998</v>
      </c>
      <c r="BQ346">
        <v>3.6521739129999999</v>
      </c>
      <c r="BR346">
        <v>3.5886075949</v>
      </c>
      <c r="BS346">
        <v>3.2422360247999999</v>
      </c>
      <c r="BT346">
        <v>3.4</v>
      </c>
      <c r="BU346">
        <v>0.14814814809999999</v>
      </c>
      <c r="BV346">
        <v>0.14197530859999999</v>
      </c>
      <c r="BW346">
        <v>0.27160493829999999</v>
      </c>
      <c r="BX346">
        <v>0.27777777780000001</v>
      </c>
      <c r="BY346">
        <v>0.33333333329999998</v>
      </c>
      <c r="BZ346">
        <v>0.27777777780000001</v>
      </c>
      <c r="CA346">
        <v>1.8518518500000001E-2</v>
      </c>
      <c r="CB346">
        <v>1.2345679E-2</v>
      </c>
      <c r="CC346">
        <v>6.1728395E-3</v>
      </c>
      <c r="CD346">
        <v>2.4691358E-2</v>
      </c>
      <c r="CE346">
        <v>6.1728395E-3</v>
      </c>
      <c r="CF346">
        <v>1.2345679E-2</v>
      </c>
      <c r="CG346">
        <v>0.82098765429999998</v>
      </c>
      <c r="CH346">
        <v>0.80246913580000001</v>
      </c>
      <c r="CI346">
        <v>0.68518518520000005</v>
      </c>
      <c r="CJ346">
        <v>0.63580246910000005</v>
      </c>
      <c r="CK346">
        <v>0.46913580249999998</v>
      </c>
      <c r="CL346">
        <v>0.56172839510000006</v>
      </c>
      <c r="CM346">
        <v>7.4074074099999998E-2</v>
      </c>
      <c r="CN346">
        <v>1.2345679E-2</v>
      </c>
      <c r="CO346">
        <v>6.1728395E-3</v>
      </c>
      <c r="CP346">
        <v>6.1728395E-3</v>
      </c>
      <c r="CQ346">
        <v>6.1728395E-3</v>
      </c>
      <c r="CR346">
        <v>1.8518518500000001E-2</v>
      </c>
      <c r="CS346">
        <v>1.2345679E-2</v>
      </c>
      <c r="CT346">
        <v>6.1728395E-3</v>
      </c>
      <c r="CU346">
        <v>0.13580246909999999</v>
      </c>
      <c r="CV346">
        <v>1.2345679E-2</v>
      </c>
      <c r="CW346">
        <v>6.1728395E-3</v>
      </c>
      <c r="CX346">
        <v>3.0864197499999999E-2</v>
      </c>
      <c r="CY346">
        <v>6.7901234599999999E-2</v>
      </c>
      <c r="CZ346">
        <v>8.6419753099999996E-2</v>
      </c>
      <c r="DA346">
        <v>3.7037037000000002E-2</v>
      </c>
      <c r="DB346">
        <v>6.1728395E-3</v>
      </c>
      <c r="DC346">
        <v>0.4259259259</v>
      </c>
      <c r="DD346">
        <v>0.17283950619999999</v>
      </c>
      <c r="DE346">
        <v>0.20370370369999999</v>
      </c>
      <c r="DF346">
        <v>0.24074074070000001</v>
      </c>
      <c r="DG346">
        <v>0.33950617280000001</v>
      </c>
      <c r="DH346">
        <v>0.39506172839999998</v>
      </c>
      <c r="DI346">
        <v>0.27160493829999999</v>
      </c>
      <c r="DJ346">
        <v>0.23456790120000001</v>
      </c>
      <c r="DK346">
        <v>0.24074074070000001</v>
      </c>
      <c r="DL346">
        <v>0.72222222219999999</v>
      </c>
      <c r="DM346">
        <v>0.69753086419999999</v>
      </c>
      <c r="DN346">
        <v>0.64197530859999996</v>
      </c>
      <c r="DO346">
        <v>0.51234567900000005</v>
      </c>
      <c r="DP346">
        <v>0.40740740739999998</v>
      </c>
      <c r="DQ346">
        <v>0.59876543209999999</v>
      </c>
      <c r="DR346">
        <v>0.67283950619999999</v>
      </c>
      <c r="DS346">
        <v>0.12345679010000001</v>
      </c>
      <c r="DT346">
        <v>8.0246913599999997E-2</v>
      </c>
      <c r="DU346">
        <v>8.6419753099999996E-2</v>
      </c>
      <c r="DV346">
        <v>8.0246913599999997E-2</v>
      </c>
      <c r="DW346">
        <v>7.4074074099999998E-2</v>
      </c>
      <c r="DX346">
        <v>9.2592592599999995E-2</v>
      </c>
      <c r="DY346">
        <v>8.0246913599999997E-2</v>
      </c>
      <c r="DZ346">
        <v>8.0246913599999997E-2</v>
      </c>
      <c r="EA346">
        <v>2.9507042254</v>
      </c>
      <c r="EB346">
        <v>3.744966443</v>
      </c>
      <c r="EC346">
        <v>3.7432432431999998</v>
      </c>
      <c r="ED346">
        <v>3.6510067114</v>
      </c>
      <c r="EE346">
        <v>3.4666666667000001</v>
      </c>
      <c r="EF346">
        <v>3.3129251701000002</v>
      </c>
      <c r="EG346">
        <v>3.5838926174000001</v>
      </c>
      <c r="EH346">
        <v>3.7114093960000001</v>
      </c>
      <c r="EI346">
        <v>0</v>
      </c>
      <c r="EJ346">
        <v>0</v>
      </c>
      <c r="EK346">
        <v>0</v>
      </c>
      <c r="EL346">
        <v>0</v>
      </c>
      <c r="EM346">
        <v>1.8518518500000001E-2</v>
      </c>
      <c r="EN346">
        <v>1.2345679E-2</v>
      </c>
      <c r="EO346">
        <v>2.4691358E-2</v>
      </c>
      <c r="EP346">
        <v>5.5555555600000001E-2</v>
      </c>
      <c r="EQ346">
        <v>0.11111111110000001</v>
      </c>
      <c r="ER346">
        <v>0.66666666669999997</v>
      </c>
      <c r="ES346">
        <v>0.11111111110000001</v>
      </c>
      <c r="ET346">
        <v>0</v>
      </c>
      <c r="EU346">
        <v>6.1728395E-3</v>
      </c>
      <c r="EV346">
        <v>8.6419753099999996E-2</v>
      </c>
      <c r="EW346">
        <v>0.11728395060000001</v>
      </c>
      <c r="EX346">
        <v>6.1728395E-3</v>
      </c>
      <c r="EY346">
        <v>0.24074074070000001</v>
      </c>
      <c r="EZ346">
        <v>0.30246913580000001</v>
      </c>
      <c r="FA346">
        <v>0.36419753090000001</v>
      </c>
      <c r="FB346">
        <v>0.48148148149999997</v>
      </c>
      <c r="FC346">
        <v>0.29012345680000001</v>
      </c>
      <c r="FD346">
        <v>0.62962962960000002</v>
      </c>
      <c r="FE346">
        <v>0.5740740741</v>
      </c>
      <c r="FF346">
        <v>0.35802469139999998</v>
      </c>
      <c r="FG346">
        <v>0.20987654319999999</v>
      </c>
      <c r="FH346">
        <v>0.58641975310000005</v>
      </c>
      <c r="FI346">
        <v>2.4691358E-2</v>
      </c>
      <c r="FJ346">
        <v>2.4691358E-2</v>
      </c>
      <c r="FK346">
        <v>9.8765432099999995E-2</v>
      </c>
      <c r="FL346">
        <v>6.17283951E-2</v>
      </c>
      <c r="FM346">
        <v>2.4691358E-2</v>
      </c>
      <c r="FN346">
        <v>1.2345679E-2</v>
      </c>
      <c r="FO346">
        <v>6.1728395E-3</v>
      </c>
      <c r="FP346">
        <v>6.1728395E-3</v>
      </c>
      <c r="FQ346">
        <v>4.9382716E-2</v>
      </c>
      <c r="FR346">
        <v>6.1728395E-3</v>
      </c>
      <c r="FS346">
        <v>9.2592592599999995E-2</v>
      </c>
      <c r="FT346">
        <v>8.6419753099999996E-2</v>
      </c>
      <c r="FU346">
        <v>8.6419753099999996E-2</v>
      </c>
      <c r="FV346">
        <v>8.0246913599999997E-2</v>
      </c>
      <c r="FW346">
        <v>8.6419753099999996E-2</v>
      </c>
      <c r="FX346">
        <v>4.9382716E-2</v>
      </c>
      <c r="FY346">
        <v>6.1728395E-3</v>
      </c>
      <c r="FZ346">
        <v>0</v>
      </c>
      <c r="GA346">
        <v>1.8518518500000001E-2</v>
      </c>
      <c r="GB346">
        <v>3.7037037000000002E-2</v>
      </c>
      <c r="GC346">
        <v>5.5555555600000001E-2</v>
      </c>
      <c r="GD346">
        <v>0.22839506170000001</v>
      </c>
      <c r="GE346">
        <v>0.11728395060000001</v>
      </c>
      <c r="GF346">
        <v>8.6419753099999996E-2</v>
      </c>
      <c r="GG346">
        <v>0.19753086419999999</v>
      </c>
      <c r="GH346">
        <v>0.19135802469999999</v>
      </c>
      <c r="GI346">
        <v>0.18518518519999999</v>
      </c>
      <c r="GJ346">
        <v>2.8389261745000001</v>
      </c>
      <c r="GK346">
        <v>3.2123287670999998</v>
      </c>
      <c r="GL346">
        <v>3.3288590604000001</v>
      </c>
      <c r="GM346">
        <v>3.1164383562000002</v>
      </c>
      <c r="GN346">
        <v>3.0303030302999998</v>
      </c>
      <c r="GO346">
        <v>3.0939597315</v>
      </c>
      <c r="GP346">
        <v>0.46296296300000001</v>
      </c>
      <c r="GQ346">
        <v>0.45679012349999998</v>
      </c>
      <c r="GR346">
        <v>0.44444444440000003</v>
      </c>
      <c r="GS346">
        <v>0.34567901229999998</v>
      </c>
      <c r="GT346">
        <v>0.29629629629999998</v>
      </c>
      <c r="GU346">
        <v>0.29629629629999998</v>
      </c>
      <c r="GV346">
        <v>8.0246913599999997E-2</v>
      </c>
      <c r="GW346">
        <v>9.8765432099999995E-2</v>
      </c>
      <c r="GX346">
        <v>8.0246913599999997E-2</v>
      </c>
      <c r="GY346">
        <v>9.8765432099999995E-2</v>
      </c>
      <c r="GZ346">
        <v>0.18518518519999999</v>
      </c>
      <c r="HA346">
        <v>8.0246913599999997E-2</v>
      </c>
      <c r="HB346">
        <v>0.17901234569999999</v>
      </c>
      <c r="HC346">
        <v>0.32098765429999998</v>
      </c>
      <c r="HD346">
        <v>0.38888888890000001</v>
      </c>
      <c r="HE346">
        <v>0.33950617280000001</v>
      </c>
      <c r="HF346">
        <v>0.29012345680000001</v>
      </c>
      <c r="HG346">
        <v>0.38271604939999998</v>
      </c>
      <c r="HH346" t="s">
        <v>1185</v>
      </c>
      <c r="HI346">
        <v>63</v>
      </c>
      <c r="HJ346">
        <v>162</v>
      </c>
      <c r="HK346">
        <v>231</v>
      </c>
      <c r="HL346" t="s">
        <v>312</v>
      </c>
      <c r="HM346">
        <v>566</v>
      </c>
      <c r="HN346">
        <v>8</v>
      </c>
    </row>
    <row r="347" spans="1:222" x14ac:dyDescent="0.25">
      <c r="A347">
        <v>609975</v>
      </c>
      <c r="B347" t="s">
        <v>313</v>
      </c>
      <c r="C347" t="s">
        <v>38</v>
      </c>
      <c r="D347" t="s">
        <v>98</v>
      </c>
      <c r="E347" s="151">
        <v>0.68</v>
      </c>
      <c r="F347">
        <v>86</v>
      </c>
      <c r="G347" t="s">
        <v>62</v>
      </c>
      <c r="H347">
        <v>93</v>
      </c>
      <c r="I347" t="s">
        <v>62</v>
      </c>
      <c r="J347">
        <v>81</v>
      </c>
      <c r="K347" t="s">
        <v>62</v>
      </c>
      <c r="L347">
        <v>8.49</v>
      </c>
      <c r="M347" t="s">
        <v>38</v>
      </c>
      <c r="N347">
        <v>66.666666667000001</v>
      </c>
      <c r="O347">
        <v>147</v>
      </c>
      <c r="P347">
        <v>147</v>
      </c>
      <c r="Q347">
        <v>0</v>
      </c>
      <c r="R347">
        <v>122</v>
      </c>
      <c r="S347">
        <v>0</v>
      </c>
      <c r="T347">
        <v>17</v>
      </c>
      <c r="U347">
        <v>1</v>
      </c>
      <c r="V347">
        <v>0</v>
      </c>
      <c r="W347">
        <v>3</v>
      </c>
      <c r="X347">
        <v>3</v>
      </c>
      <c r="Y347">
        <v>2.0408163300000001E-2</v>
      </c>
      <c r="Z347">
        <v>6.8027210999999999E-3</v>
      </c>
      <c r="AA347">
        <v>6.8027210999999999E-3</v>
      </c>
      <c r="AB347">
        <v>6.8027210999999999E-3</v>
      </c>
      <c r="AC347">
        <v>1.36054422E-2</v>
      </c>
      <c r="AD347">
        <v>4.7619047599999999E-2</v>
      </c>
      <c r="AE347">
        <v>3.4013605400000001E-2</v>
      </c>
      <c r="AF347">
        <v>6.8027210999999999E-3</v>
      </c>
      <c r="AG347">
        <v>2.0408163300000001E-2</v>
      </c>
      <c r="AH347">
        <v>0.1020408163</v>
      </c>
      <c r="AI347">
        <v>0.15646258499999999</v>
      </c>
      <c r="AJ347">
        <v>0.14285714290000001</v>
      </c>
      <c r="AK347">
        <v>0.14285714290000001</v>
      </c>
      <c r="AL347">
        <v>0.26530612240000001</v>
      </c>
      <c r="AM347">
        <v>0.2108843537</v>
      </c>
      <c r="AN347">
        <v>0</v>
      </c>
      <c r="AO347">
        <v>0</v>
      </c>
      <c r="AP347">
        <v>6.8027210999999999E-3</v>
      </c>
      <c r="AQ347">
        <v>2.0408163300000001E-2</v>
      </c>
      <c r="AR347">
        <v>2.0408163300000001E-2</v>
      </c>
      <c r="AS347">
        <v>0.77551020410000004</v>
      </c>
      <c r="AT347">
        <v>0.81632653060000004</v>
      </c>
      <c r="AU347">
        <v>0.83673469389999999</v>
      </c>
      <c r="AV347">
        <v>0.68707482990000002</v>
      </c>
      <c r="AW347">
        <v>0.65306122450000004</v>
      </c>
      <c r="AX347">
        <v>3.6870748298999998</v>
      </c>
      <c r="AY347">
        <v>3.768707483</v>
      </c>
      <c r="AZ347">
        <v>3.8219178081999998</v>
      </c>
      <c r="BA347">
        <v>3.6666666666999999</v>
      </c>
      <c r="BB347">
        <v>3.5347222222000001</v>
      </c>
      <c r="BC347">
        <v>0</v>
      </c>
      <c r="BD347">
        <v>0</v>
      </c>
      <c r="BE347">
        <v>0</v>
      </c>
      <c r="BF347">
        <v>0</v>
      </c>
      <c r="BG347">
        <v>2.72108844E-2</v>
      </c>
      <c r="BH347">
        <v>1.36054422E-2</v>
      </c>
      <c r="BI347">
        <v>6.8027210999999999E-3</v>
      </c>
      <c r="BJ347">
        <v>6.8027210999999999E-3</v>
      </c>
      <c r="BK347">
        <v>2.0408163300000001E-2</v>
      </c>
      <c r="BL347">
        <v>2.72108844E-2</v>
      </c>
      <c r="BM347">
        <v>6.8027210999999999E-3</v>
      </c>
      <c r="BN347">
        <v>2.72108844E-2</v>
      </c>
      <c r="BO347">
        <v>3.9310344827999999</v>
      </c>
      <c r="BP347">
        <v>3.8819444444000002</v>
      </c>
      <c r="BQ347">
        <v>3.8027210883999998</v>
      </c>
      <c r="BR347">
        <v>3.7692307692</v>
      </c>
      <c r="BS347">
        <v>3.7671232877</v>
      </c>
      <c r="BT347">
        <v>3.7671232877</v>
      </c>
      <c r="BU347">
        <v>5.4421768699999998E-2</v>
      </c>
      <c r="BV347">
        <v>0.1020408163</v>
      </c>
      <c r="BW347">
        <v>0.15646258499999999</v>
      </c>
      <c r="BX347">
        <v>0.1700680272</v>
      </c>
      <c r="BY347">
        <v>0.13605442179999999</v>
      </c>
      <c r="BZ347">
        <v>0.13605442179999999</v>
      </c>
      <c r="CA347">
        <v>1.36054422E-2</v>
      </c>
      <c r="CB347">
        <v>2.0408163300000001E-2</v>
      </c>
      <c r="CC347">
        <v>0</v>
      </c>
      <c r="CD347">
        <v>2.72108844E-2</v>
      </c>
      <c r="CE347">
        <v>6.8027210999999999E-3</v>
      </c>
      <c r="CF347">
        <v>6.8027210999999999E-3</v>
      </c>
      <c r="CG347">
        <v>0.92517006800000001</v>
      </c>
      <c r="CH347">
        <v>0.87074829929999997</v>
      </c>
      <c r="CI347">
        <v>0.82312925169999995</v>
      </c>
      <c r="CJ347">
        <v>0.77551020410000004</v>
      </c>
      <c r="CK347">
        <v>0.82312925169999995</v>
      </c>
      <c r="CL347">
        <v>0.81632653060000004</v>
      </c>
      <c r="CM347">
        <v>8.1632653099999994E-2</v>
      </c>
      <c r="CN347">
        <v>6.8027210999999999E-3</v>
      </c>
      <c r="CO347">
        <v>6.8027210999999999E-3</v>
      </c>
      <c r="CP347">
        <v>6.8027210999999999E-3</v>
      </c>
      <c r="CQ347">
        <v>6.8027210999999999E-3</v>
      </c>
      <c r="CR347">
        <v>6.8027210999999999E-3</v>
      </c>
      <c r="CS347">
        <v>6.8027210999999999E-3</v>
      </c>
      <c r="CT347">
        <v>1.36054422E-2</v>
      </c>
      <c r="CU347">
        <v>0.15646258499999999</v>
      </c>
      <c r="CV347">
        <v>6.1224489799999997E-2</v>
      </c>
      <c r="CW347">
        <v>2.0408163300000001E-2</v>
      </c>
      <c r="CX347">
        <v>2.0408163300000001E-2</v>
      </c>
      <c r="CY347">
        <v>4.7619047599999999E-2</v>
      </c>
      <c r="CZ347">
        <v>3.4013605400000001E-2</v>
      </c>
      <c r="DA347">
        <v>4.08163265E-2</v>
      </c>
      <c r="DB347">
        <v>8.1632653099999994E-2</v>
      </c>
      <c r="DC347">
        <v>0.2993197279</v>
      </c>
      <c r="DD347">
        <v>0.15646258499999999</v>
      </c>
      <c r="DE347">
        <v>0.18367346940000001</v>
      </c>
      <c r="DF347">
        <v>0.231292517</v>
      </c>
      <c r="DG347">
        <v>0.24489795919999999</v>
      </c>
      <c r="DH347">
        <v>0.34693877550000002</v>
      </c>
      <c r="DI347">
        <v>0.17687074829999999</v>
      </c>
      <c r="DJ347">
        <v>0.1972789116</v>
      </c>
      <c r="DK347">
        <v>0.39455782309999998</v>
      </c>
      <c r="DL347">
        <v>0.73469387760000004</v>
      </c>
      <c r="DM347">
        <v>0.74149659859999995</v>
      </c>
      <c r="DN347">
        <v>0.68707482990000002</v>
      </c>
      <c r="DO347">
        <v>0.65986394559999995</v>
      </c>
      <c r="DP347">
        <v>0.57823129250000005</v>
      </c>
      <c r="DQ347">
        <v>0.73469387760000004</v>
      </c>
      <c r="DR347">
        <v>0.67346938779999999</v>
      </c>
      <c r="DS347">
        <v>6.8027210899999996E-2</v>
      </c>
      <c r="DT347">
        <v>4.08163265E-2</v>
      </c>
      <c r="DU347">
        <v>4.7619047599999999E-2</v>
      </c>
      <c r="DV347">
        <v>5.4421768699999998E-2</v>
      </c>
      <c r="DW347">
        <v>4.08163265E-2</v>
      </c>
      <c r="DX347">
        <v>3.4013605400000001E-2</v>
      </c>
      <c r="DY347">
        <v>4.08163265E-2</v>
      </c>
      <c r="DZ347">
        <v>3.4013605400000001E-2</v>
      </c>
      <c r="EA347">
        <v>3.0802919707999998</v>
      </c>
      <c r="EB347">
        <v>3.6879432624000001</v>
      </c>
      <c r="EC347">
        <v>3.7428571429000002</v>
      </c>
      <c r="ED347">
        <v>3.6906474820000001</v>
      </c>
      <c r="EE347">
        <v>3.6241134752000002</v>
      </c>
      <c r="EF347">
        <v>3.5492957746</v>
      </c>
      <c r="EG347">
        <v>3.7092198582</v>
      </c>
      <c r="EH347">
        <v>3.5845070422999998</v>
      </c>
      <c r="EI347">
        <v>1.36054422E-2</v>
      </c>
      <c r="EJ347">
        <v>0</v>
      </c>
      <c r="EK347">
        <v>0</v>
      </c>
      <c r="EL347">
        <v>2.0408163300000001E-2</v>
      </c>
      <c r="EM347">
        <v>4.08163265E-2</v>
      </c>
      <c r="EN347">
        <v>4.7619047599999999E-2</v>
      </c>
      <c r="EO347">
        <v>6.8027210899999996E-2</v>
      </c>
      <c r="EP347">
        <v>0.16326530610000001</v>
      </c>
      <c r="EQ347">
        <v>0.13605442179999999</v>
      </c>
      <c r="ER347">
        <v>0.37414965989999999</v>
      </c>
      <c r="ES347">
        <v>0.13605442179999999</v>
      </c>
      <c r="ET347">
        <v>0</v>
      </c>
      <c r="EU347">
        <v>4.7619047599999999E-2</v>
      </c>
      <c r="EV347">
        <v>6.8027210999999999E-3</v>
      </c>
      <c r="EW347">
        <v>4.7619047599999999E-2</v>
      </c>
      <c r="EX347">
        <v>1.36054422E-2</v>
      </c>
      <c r="EY347">
        <v>0.1496598639</v>
      </c>
      <c r="EZ347">
        <v>0.231292517</v>
      </c>
      <c r="FA347">
        <v>0.20408163269999999</v>
      </c>
      <c r="FB347">
        <v>0.1904761905</v>
      </c>
      <c r="FC347">
        <v>0.31292517009999998</v>
      </c>
      <c r="FD347">
        <v>0.71428571429999999</v>
      </c>
      <c r="FE347">
        <v>0.49659863949999999</v>
      </c>
      <c r="FF347">
        <v>0.58503401359999996</v>
      </c>
      <c r="FG347">
        <v>0.5986394558</v>
      </c>
      <c r="FH347">
        <v>0.5578231293</v>
      </c>
      <c r="FI347">
        <v>6.1224489799999997E-2</v>
      </c>
      <c r="FJ347">
        <v>0.1292517007</v>
      </c>
      <c r="FK347">
        <v>0.13605442179999999</v>
      </c>
      <c r="FL347">
        <v>8.8435374100000005E-2</v>
      </c>
      <c r="FM347">
        <v>4.08163265E-2</v>
      </c>
      <c r="FN347">
        <v>3.4013605400000001E-2</v>
      </c>
      <c r="FO347">
        <v>5.4421768699999998E-2</v>
      </c>
      <c r="FP347">
        <v>2.72108844E-2</v>
      </c>
      <c r="FQ347">
        <v>2.72108844E-2</v>
      </c>
      <c r="FR347">
        <v>2.0408163300000001E-2</v>
      </c>
      <c r="FS347">
        <v>4.08163265E-2</v>
      </c>
      <c r="FT347">
        <v>4.08163265E-2</v>
      </c>
      <c r="FU347">
        <v>4.08163265E-2</v>
      </c>
      <c r="FV347">
        <v>4.7619047599999999E-2</v>
      </c>
      <c r="FW347">
        <v>5.4421768699999998E-2</v>
      </c>
      <c r="FX347">
        <v>4.08163265E-2</v>
      </c>
      <c r="FY347">
        <v>1.36054422E-2</v>
      </c>
      <c r="FZ347">
        <v>6.8027210999999999E-3</v>
      </c>
      <c r="GA347">
        <v>1.36054422E-2</v>
      </c>
      <c r="GB347">
        <v>1.36054422E-2</v>
      </c>
      <c r="GC347">
        <v>2.0408163300000001E-2</v>
      </c>
      <c r="GD347">
        <v>0.1156462585</v>
      </c>
      <c r="GE347">
        <v>6.8027210899999996E-2</v>
      </c>
      <c r="GF347">
        <v>4.7619047599999999E-2</v>
      </c>
      <c r="GG347">
        <v>8.8435374100000005E-2</v>
      </c>
      <c r="GH347">
        <v>8.8435374100000005E-2</v>
      </c>
      <c r="GI347">
        <v>7.4829932000000002E-2</v>
      </c>
      <c r="GJ347">
        <v>3.2142857142999999</v>
      </c>
      <c r="GK347">
        <v>3.4857142856999999</v>
      </c>
      <c r="GL347">
        <v>3.5035460992999998</v>
      </c>
      <c r="GM347">
        <v>3.4042553190999998</v>
      </c>
      <c r="GN347">
        <v>3.4</v>
      </c>
      <c r="GO347">
        <v>3.4397163120999998</v>
      </c>
      <c r="GP347">
        <v>0.39455782309999998</v>
      </c>
      <c r="GQ347">
        <v>0.31292517009999998</v>
      </c>
      <c r="GR347">
        <v>0.3605442177</v>
      </c>
      <c r="GS347">
        <v>0.35374149659999998</v>
      </c>
      <c r="GT347">
        <v>0.35374149659999998</v>
      </c>
      <c r="GU347">
        <v>0.32653061220000001</v>
      </c>
      <c r="GV347">
        <v>4.7619047599999999E-2</v>
      </c>
      <c r="GW347">
        <v>4.7619047599999999E-2</v>
      </c>
      <c r="GX347">
        <v>4.08163265E-2</v>
      </c>
      <c r="GY347">
        <v>4.08163265E-2</v>
      </c>
      <c r="GZ347">
        <v>4.7619047599999999E-2</v>
      </c>
      <c r="HA347">
        <v>4.08163265E-2</v>
      </c>
      <c r="HB347">
        <v>0.4013605442</v>
      </c>
      <c r="HC347">
        <v>0.5578231293</v>
      </c>
      <c r="HD347">
        <v>0.54421768709999996</v>
      </c>
      <c r="HE347">
        <v>0.50340136049999995</v>
      </c>
      <c r="HF347">
        <v>0.49659863949999999</v>
      </c>
      <c r="HG347">
        <v>0.53741496600000005</v>
      </c>
      <c r="HH347" t="s">
        <v>1186</v>
      </c>
      <c r="HI347">
        <v>68</v>
      </c>
      <c r="HJ347">
        <v>147</v>
      </c>
      <c r="HK347">
        <v>256</v>
      </c>
      <c r="HL347" t="s">
        <v>313</v>
      </c>
      <c r="HM347">
        <v>384</v>
      </c>
      <c r="HN347">
        <v>1</v>
      </c>
    </row>
    <row r="348" spans="1:222" x14ac:dyDescent="0.25">
      <c r="A348">
        <v>609976</v>
      </c>
      <c r="B348" t="s">
        <v>314</v>
      </c>
      <c r="D348" t="s">
        <v>60</v>
      </c>
      <c r="E348" t="s">
        <v>45</v>
      </c>
      <c r="M348" t="s">
        <v>38</v>
      </c>
      <c r="FD348"/>
      <c r="HH348" t="s">
        <v>1187</v>
      </c>
      <c r="HL348" t="s">
        <v>314</v>
      </c>
      <c r="HM348">
        <v>1003</v>
      </c>
    </row>
    <row r="349" spans="1:222" x14ac:dyDescent="0.25">
      <c r="A349">
        <v>609977</v>
      </c>
      <c r="B349" t="s">
        <v>673</v>
      </c>
      <c r="C349" t="s">
        <v>38</v>
      </c>
      <c r="D349" t="s">
        <v>90</v>
      </c>
      <c r="E349" s="151">
        <v>0.56000000000000005</v>
      </c>
      <c r="F349">
        <v>97</v>
      </c>
      <c r="G349" t="s">
        <v>62</v>
      </c>
      <c r="H349">
        <v>74</v>
      </c>
      <c r="I349" t="s">
        <v>39</v>
      </c>
      <c r="J349">
        <v>91</v>
      </c>
      <c r="K349" t="s">
        <v>62</v>
      </c>
      <c r="L349">
        <v>8.9700000000000006</v>
      </c>
      <c r="M349" t="s">
        <v>38</v>
      </c>
      <c r="N349">
        <v>55.660377357999998</v>
      </c>
      <c r="O349">
        <v>86</v>
      </c>
      <c r="P349">
        <v>86</v>
      </c>
      <c r="Q349">
        <v>0</v>
      </c>
      <c r="R349">
        <v>82</v>
      </c>
      <c r="S349">
        <v>1</v>
      </c>
      <c r="T349">
        <v>0</v>
      </c>
      <c r="U349">
        <v>0</v>
      </c>
      <c r="V349">
        <v>0</v>
      </c>
      <c r="W349">
        <v>1</v>
      </c>
      <c r="X349">
        <v>1</v>
      </c>
      <c r="Y349">
        <v>1.1627907E-2</v>
      </c>
      <c r="Z349">
        <v>0</v>
      </c>
      <c r="AA349">
        <v>1.1627907E-2</v>
      </c>
      <c r="AB349">
        <v>1.1627907E-2</v>
      </c>
      <c r="AC349">
        <v>2.3255814E-2</v>
      </c>
      <c r="AD349">
        <v>1.1627907E-2</v>
      </c>
      <c r="AE349">
        <v>2.3255814E-2</v>
      </c>
      <c r="AF349">
        <v>1.1627907E-2</v>
      </c>
      <c r="AG349">
        <v>5.8139534899999998E-2</v>
      </c>
      <c r="AH349">
        <v>6.9767441900000005E-2</v>
      </c>
      <c r="AI349">
        <v>9.3023255799999996E-2</v>
      </c>
      <c r="AJ349">
        <v>0.1162790698</v>
      </c>
      <c r="AK349">
        <v>0.1162790698</v>
      </c>
      <c r="AL349">
        <v>0.17441860470000001</v>
      </c>
      <c r="AM349">
        <v>0.16279069769999999</v>
      </c>
      <c r="AN349">
        <v>0</v>
      </c>
      <c r="AO349">
        <v>1.1627907E-2</v>
      </c>
      <c r="AP349">
        <v>2.3255814E-2</v>
      </c>
      <c r="AQ349">
        <v>1.1627907E-2</v>
      </c>
      <c r="AR349">
        <v>1.1627907E-2</v>
      </c>
      <c r="AS349">
        <v>0.88372093019999998</v>
      </c>
      <c r="AT349">
        <v>0.84883720929999995</v>
      </c>
      <c r="AU349">
        <v>0.83720930230000001</v>
      </c>
      <c r="AV349">
        <v>0.74418604649999998</v>
      </c>
      <c r="AW349">
        <v>0.73255813950000004</v>
      </c>
      <c r="AX349">
        <v>3.8488372093000001</v>
      </c>
      <c r="AY349">
        <v>3.8352941176000002</v>
      </c>
      <c r="AZ349">
        <v>3.8214285713999998</v>
      </c>
      <c r="BA349">
        <v>3.6705882352999999</v>
      </c>
      <c r="BB349">
        <v>3.6235294117999999</v>
      </c>
      <c r="BC349">
        <v>1.1627907E-2</v>
      </c>
      <c r="BD349">
        <v>0</v>
      </c>
      <c r="BE349">
        <v>1.1627907E-2</v>
      </c>
      <c r="BF349">
        <v>0</v>
      </c>
      <c r="BG349">
        <v>8.1395348800000003E-2</v>
      </c>
      <c r="BH349">
        <v>3.4883720899999998E-2</v>
      </c>
      <c r="BI349">
        <v>2.3255814E-2</v>
      </c>
      <c r="BJ349">
        <v>3.4883720899999998E-2</v>
      </c>
      <c r="BK349">
        <v>4.6511627899999998E-2</v>
      </c>
      <c r="BL349">
        <v>4.6511627899999998E-2</v>
      </c>
      <c r="BM349">
        <v>2.3255814E-2</v>
      </c>
      <c r="BN349">
        <v>6.9767441900000005E-2</v>
      </c>
      <c r="BO349">
        <v>3.7764705882</v>
      </c>
      <c r="BP349">
        <v>3.8117647058999999</v>
      </c>
      <c r="BQ349">
        <v>3.6904761905000001</v>
      </c>
      <c r="BR349">
        <v>3.734939759</v>
      </c>
      <c r="BS349">
        <v>3.5476190476</v>
      </c>
      <c r="BT349">
        <v>3.6588235294000002</v>
      </c>
      <c r="BU349">
        <v>0.1395348837</v>
      </c>
      <c r="BV349">
        <v>0.1162790698</v>
      </c>
      <c r="BW349">
        <v>0.17441860470000001</v>
      </c>
      <c r="BX349">
        <v>0.16279069769999999</v>
      </c>
      <c r="BY349">
        <v>0.15116279069999999</v>
      </c>
      <c r="BZ349">
        <v>9.3023255799999996E-2</v>
      </c>
      <c r="CA349">
        <v>1.1627907E-2</v>
      </c>
      <c r="CB349">
        <v>1.1627907E-2</v>
      </c>
      <c r="CC349">
        <v>2.3255814E-2</v>
      </c>
      <c r="CD349">
        <v>3.4883720899999998E-2</v>
      </c>
      <c r="CE349">
        <v>2.3255814E-2</v>
      </c>
      <c r="CF349">
        <v>1.1627907E-2</v>
      </c>
      <c r="CG349">
        <v>0.81395348840000004</v>
      </c>
      <c r="CH349">
        <v>0.83720930230000001</v>
      </c>
      <c r="CI349">
        <v>0.74418604649999998</v>
      </c>
      <c r="CJ349">
        <v>0.75581395350000002</v>
      </c>
      <c r="CK349">
        <v>0.7209302326</v>
      </c>
      <c r="CL349">
        <v>0.79069767440000005</v>
      </c>
      <c r="CM349">
        <v>0.12790697670000001</v>
      </c>
      <c r="CN349">
        <v>1.1627907E-2</v>
      </c>
      <c r="CO349">
        <v>0</v>
      </c>
      <c r="CP349">
        <v>2.3255814E-2</v>
      </c>
      <c r="CQ349">
        <v>2.3255814E-2</v>
      </c>
      <c r="CR349">
        <v>1.1627907E-2</v>
      </c>
      <c r="CS349">
        <v>1.1627907E-2</v>
      </c>
      <c r="CT349">
        <v>0</v>
      </c>
      <c r="CU349">
        <v>4.6511627899999998E-2</v>
      </c>
      <c r="CV349">
        <v>0</v>
      </c>
      <c r="CW349">
        <v>1.1627907E-2</v>
      </c>
      <c r="CX349">
        <v>3.4883720899999998E-2</v>
      </c>
      <c r="CY349">
        <v>3.4883720899999998E-2</v>
      </c>
      <c r="CZ349">
        <v>2.3255814E-2</v>
      </c>
      <c r="DA349">
        <v>0</v>
      </c>
      <c r="DB349">
        <v>1.1627907E-2</v>
      </c>
      <c r="DC349">
        <v>0.15116279069999999</v>
      </c>
      <c r="DD349">
        <v>6.9767441900000005E-2</v>
      </c>
      <c r="DE349">
        <v>9.3023255799999996E-2</v>
      </c>
      <c r="DF349">
        <v>5.8139534899999998E-2</v>
      </c>
      <c r="DG349">
        <v>0.1046511628</v>
      </c>
      <c r="DH349">
        <v>0.1395348837</v>
      </c>
      <c r="DI349">
        <v>0.1162790698</v>
      </c>
      <c r="DJ349">
        <v>0.1395348837</v>
      </c>
      <c r="DK349">
        <v>0.61627906980000002</v>
      </c>
      <c r="DL349">
        <v>0.87209302330000005</v>
      </c>
      <c r="DM349">
        <v>0.84883720929999995</v>
      </c>
      <c r="DN349">
        <v>0.82558139529999996</v>
      </c>
      <c r="DO349">
        <v>0.76744186049999996</v>
      </c>
      <c r="DP349">
        <v>0.7790697674</v>
      </c>
      <c r="DQ349">
        <v>0.82558139529999996</v>
      </c>
      <c r="DR349">
        <v>0.80232558139999999</v>
      </c>
      <c r="DS349">
        <v>5.8139534899999998E-2</v>
      </c>
      <c r="DT349">
        <v>4.6511627899999998E-2</v>
      </c>
      <c r="DU349">
        <v>4.6511627899999998E-2</v>
      </c>
      <c r="DV349">
        <v>5.8139534899999998E-2</v>
      </c>
      <c r="DW349">
        <v>6.9767441900000005E-2</v>
      </c>
      <c r="DX349">
        <v>4.6511627899999998E-2</v>
      </c>
      <c r="DY349">
        <v>4.6511627899999998E-2</v>
      </c>
      <c r="DZ349">
        <v>4.6511627899999998E-2</v>
      </c>
      <c r="EA349">
        <v>3.3333333333000001</v>
      </c>
      <c r="EB349">
        <v>3.8902439024</v>
      </c>
      <c r="EC349">
        <v>3.8780487804999999</v>
      </c>
      <c r="ED349">
        <v>3.7901234568</v>
      </c>
      <c r="EE349">
        <v>3.7374999999999998</v>
      </c>
      <c r="EF349">
        <v>3.7682926828999999</v>
      </c>
      <c r="EG349">
        <v>3.8414634146000002</v>
      </c>
      <c r="EH349">
        <v>3.8292682927000001</v>
      </c>
      <c r="EI349">
        <v>2.3255814E-2</v>
      </c>
      <c r="EJ349">
        <v>0</v>
      </c>
      <c r="EK349">
        <v>0</v>
      </c>
      <c r="EL349">
        <v>1.1627907E-2</v>
      </c>
      <c r="EM349">
        <v>1.1627907E-2</v>
      </c>
      <c r="EN349">
        <v>5.8139534899999998E-2</v>
      </c>
      <c r="EO349">
        <v>3.4883720899999998E-2</v>
      </c>
      <c r="EP349">
        <v>6.9767441900000005E-2</v>
      </c>
      <c r="EQ349">
        <v>0.1046511628</v>
      </c>
      <c r="ER349">
        <v>0.58139534879999999</v>
      </c>
      <c r="ES349">
        <v>0.1046511628</v>
      </c>
      <c r="ET349">
        <v>0</v>
      </c>
      <c r="EU349">
        <v>0</v>
      </c>
      <c r="EV349">
        <v>1.1627907E-2</v>
      </c>
      <c r="EW349">
        <v>4.6511627899999998E-2</v>
      </c>
      <c r="EX349">
        <v>0</v>
      </c>
      <c r="EY349">
        <v>0.20930232560000001</v>
      </c>
      <c r="EZ349">
        <v>0.20930232560000001</v>
      </c>
      <c r="FA349">
        <v>0.19767441860000001</v>
      </c>
      <c r="FB349">
        <v>0.2790697674</v>
      </c>
      <c r="FC349">
        <v>0.1395348837</v>
      </c>
      <c r="FD349">
        <v>0.68604651159999996</v>
      </c>
      <c r="FE349">
        <v>0.68604651159999996</v>
      </c>
      <c r="FF349">
        <v>0.65116279070000005</v>
      </c>
      <c r="FG349">
        <v>0.60465116279999997</v>
      </c>
      <c r="FH349">
        <v>0.75581395350000002</v>
      </c>
      <c r="FI349">
        <v>5.8139534899999998E-2</v>
      </c>
      <c r="FJ349">
        <v>2.3255814E-2</v>
      </c>
      <c r="FK349">
        <v>4.6511627899999998E-2</v>
      </c>
      <c r="FL349">
        <v>2.3255814E-2</v>
      </c>
      <c r="FM349">
        <v>2.3255814E-2</v>
      </c>
      <c r="FN349">
        <v>0</v>
      </c>
      <c r="FO349">
        <v>2.3255814E-2</v>
      </c>
      <c r="FP349">
        <v>4.6511627899999998E-2</v>
      </c>
      <c r="FQ349">
        <v>0</v>
      </c>
      <c r="FR349">
        <v>1.1627907E-2</v>
      </c>
      <c r="FS349">
        <v>4.6511627899999998E-2</v>
      </c>
      <c r="FT349">
        <v>5.8139534899999998E-2</v>
      </c>
      <c r="FU349">
        <v>4.6511627899999998E-2</v>
      </c>
      <c r="FV349">
        <v>4.6511627899999998E-2</v>
      </c>
      <c r="FW349">
        <v>6.9767441900000005E-2</v>
      </c>
      <c r="FX349">
        <v>4.6511627899999998E-2</v>
      </c>
      <c r="FY349">
        <v>1.1627907E-2</v>
      </c>
      <c r="FZ349">
        <v>0</v>
      </c>
      <c r="GA349">
        <v>0</v>
      </c>
      <c r="GB349">
        <v>1.1627907E-2</v>
      </c>
      <c r="GC349">
        <v>2.3255814E-2</v>
      </c>
      <c r="GD349">
        <v>0.16279069769999999</v>
      </c>
      <c r="GE349">
        <v>9.3023255799999996E-2</v>
      </c>
      <c r="GF349">
        <v>8.1395348800000003E-2</v>
      </c>
      <c r="GG349">
        <v>0.1046511628</v>
      </c>
      <c r="GH349">
        <v>0.1162790698</v>
      </c>
      <c r="GI349">
        <v>9.3023255799999996E-2</v>
      </c>
      <c r="GJ349">
        <v>3.1728395061999999</v>
      </c>
      <c r="GK349">
        <v>3.4197530864000001</v>
      </c>
      <c r="GL349">
        <v>3.4814814814999999</v>
      </c>
      <c r="GM349">
        <v>3.5</v>
      </c>
      <c r="GN349">
        <v>3.4197530864000001</v>
      </c>
      <c r="GO349">
        <v>3.4268292683000001</v>
      </c>
      <c r="GP349">
        <v>0.31395348839999998</v>
      </c>
      <c r="GQ349">
        <v>0.32558139530000002</v>
      </c>
      <c r="GR349">
        <v>0.32558139530000002</v>
      </c>
      <c r="GS349">
        <v>0.26744186050000002</v>
      </c>
      <c r="GT349">
        <v>0.2790697674</v>
      </c>
      <c r="GU349">
        <v>0.29069767439999999</v>
      </c>
      <c r="GV349">
        <v>5.8139534899999998E-2</v>
      </c>
      <c r="GW349">
        <v>5.8139534899999998E-2</v>
      </c>
      <c r="GX349">
        <v>5.8139534899999998E-2</v>
      </c>
      <c r="GY349">
        <v>4.6511627899999998E-2</v>
      </c>
      <c r="GZ349">
        <v>5.8139534899999998E-2</v>
      </c>
      <c r="HA349">
        <v>4.6511627899999998E-2</v>
      </c>
      <c r="HB349">
        <v>0.41860465120000001</v>
      </c>
      <c r="HC349">
        <v>0.51162790700000005</v>
      </c>
      <c r="HD349">
        <v>0.53488372090000003</v>
      </c>
      <c r="HE349">
        <v>0.58139534879999999</v>
      </c>
      <c r="HF349">
        <v>0.53488372090000003</v>
      </c>
      <c r="HG349">
        <v>0.54651162789999996</v>
      </c>
      <c r="HH349" t="s">
        <v>1188</v>
      </c>
      <c r="HI349">
        <v>56</v>
      </c>
      <c r="HJ349">
        <v>86</v>
      </c>
      <c r="HK349">
        <v>118</v>
      </c>
      <c r="HL349" t="s">
        <v>673</v>
      </c>
      <c r="HM349">
        <v>212</v>
      </c>
      <c r="HN349">
        <v>1</v>
      </c>
    </row>
    <row r="350" spans="1:222" x14ac:dyDescent="0.25">
      <c r="A350">
        <v>609978</v>
      </c>
      <c r="B350" t="s">
        <v>593</v>
      </c>
      <c r="C350" t="s">
        <v>38</v>
      </c>
      <c r="D350" t="s">
        <v>58</v>
      </c>
      <c r="E350" s="151">
        <v>0.32</v>
      </c>
      <c r="F350">
        <v>84</v>
      </c>
      <c r="G350" t="s">
        <v>62</v>
      </c>
      <c r="H350">
        <v>57</v>
      </c>
      <c r="I350" t="s">
        <v>40</v>
      </c>
      <c r="J350">
        <v>99</v>
      </c>
      <c r="K350" t="s">
        <v>62</v>
      </c>
      <c r="L350">
        <v>8.3000000000000007</v>
      </c>
      <c r="M350" t="s">
        <v>38</v>
      </c>
      <c r="N350">
        <v>31.549295775000001</v>
      </c>
      <c r="O350">
        <v>66</v>
      </c>
      <c r="P350">
        <v>66</v>
      </c>
      <c r="Q350">
        <v>0</v>
      </c>
      <c r="R350">
        <v>62</v>
      </c>
      <c r="S350">
        <v>0</v>
      </c>
      <c r="T350">
        <v>0</v>
      </c>
      <c r="U350">
        <v>0</v>
      </c>
      <c r="V350">
        <v>0</v>
      </c>
      <c r="W350">
        <v>3</v>
      </c>
      <c r="X350">
        <v>1</v>
      </c>
      <c r="Y350">
        <v>0</v>
      </c>
      <c r="Z350">
        <v>0</v>
      </c>
      <c r="AA350">
        <v>1.51515152E-2</v>
      </c>
      <c r="AB350">
        <v>1.51515152E-2</v>
      </c>
      <c r="AC350">
        <v>3.0303030299999999E-2</v>
      </c>
      <c r="AD350">
        <v>1.51515152E-2</v>
      </c>
      <c r="AE350">
        <v>1.51515152E-2</v>
      </c>
      <c r="AF350">
        <v>1.51515152E-2</v>
      </c>
      <c r="AG350">
        <v>0.1060606061</v>
      </c>
      <c r="AH350">
        <v>9.0909090900000003E-2</v>
      </c>
      <c r="AI350">
        <v>0.13636363639999999</v>
      </c>
      <c r="AJ350">
        <v>0.1515151515</v>
      </c>
      <c r="AK350">
        <v>0.1515151515</v>
      </c>
      <c r="AL350">
        <v>0.27272727270000002</v>
      </c>
      <c r="AM350">
        <v>0.27272727270000002</v>
      </c>
      <c r="AN350">
        <v>0</v>
      </c>
      <c r="AO350">
        <v>1.51515152E-2</v>
      </c>
      <c r="AP350">
        <v>0</v>
      </c>
      <c r="AQ350">
        <v>1.51515152E-2</v>
      </c>
      <c r="AR350">
        <v>0</v>
      </c>
      <c r="AS350">
        <v>0.84848484850000006</v>
      </c>
      <c r="AT350">
        <v>0.81818181820000002</v>
      </c>
      <c r="AU350">
        <v>0.81818181820000002</v>
      </c>
      <c r="AV350">
        <v>0.59090909089999999</v>
      </c>
      <c r="AW350">
        <v>0.60606060610000001</v>
      </c>
      <c r="AX350">
        <v>3.8333333333000001</v>
      </c>
      <c r="AY350">
        <v>3.8153846154000002</v>
      </c>
      <c r="AZ350">
        <v>3.7727272727000001</v>
      </c>
      <c r="BA350">
        <v>3.4615384615</v>
      </c>
      <c r="BB350">
        <v>3.4545454544999998</v>
      </c>
      <c r="BC350">
        <v>0</v>
      </c>
      <c r="BD350">
        <v>0</v>
      </c>
      <c r="BE350">
        <v>1.51515152E-2</v>
      </c>
      <c r="BF350">
        <v>1.51515152E-2</v>
      </c>
      <c r="BG350">
        <v>7.5757575800000004E-2</v>
      </c>
      <c r="BH350">
        <v>4.5454545499999999E-2</v>
      </c>
      <c r="BI350">
        <v>0</v>
      </c>
      <c r="BJ350">
        <v>1.51515152E-2</v>
      </c>
      <c r="BK350">
        <v>7.5757575800000004E-2</v>
      </c>
      <c r="BL350">
        <v>0.1515151515</v>
      </c>
      <c r="BM350">
        <v>0.13636363639999999</v>
      </c>
      <c r="BN350">
        <v>7.5757575800000004E-2</v>
      </c>
      <c r="BO350">
        <v>3.8333333333000001</v>
      </c>
      <c r="BP350">
        <v>3.8181818181999998</v>
      </c>
      <c r="BQ350">
        <v>3.5757575758</v>
      </c>
      <c r="BR350">
        <v>3.4923076922999998</v>
      </c>
      <c r="BS350">
        <v>3.3939393939000002</v>
      </c>
      <c r="BT350">
        <v>3.4696969697000002</v>
      </c>
      <c r="BU350">
        <v>0.16666666669999999</v>
      </c>
      <c r="BV350">
        <v>0.1515151515</v>
      </c>
      <c r="BW350">
        <v>0.2272727273</v>
      </c>
      <c r="BX350">
        <v>0.1515151515</v>
      </c>
      <c r="BY350">
        <v>0.1060606061</v>
      </c>
      <c r="BZ350">
        <v>0.24242424239999999</v>
      </c>
      <c r="CA350">
        <v>0</v>
      </c>
      <c r="CB350">
        <v>0</v>
      </c>
      <c r="CC350">
        <v>0</v>
      </c>
      <c r="CD350">
        <v>1.51515152E-2</v>
      </c>
      <c r="CE350">
        <v>0</v>
      </c>
      <c r="CF350">
        <v>0</v>
      </c>
      <c r="CG350">
        <v>0.83333333330000003</v>
      </c>
      <c r="CH350">
        <v>0.83333333330000003</v>
      </c>
      <c r="CI350">
        <v>0.68181818179999998</v>
      </c>
      <c r="CJ350">
        <v>0.66666666669999997</v>
      </c>
      <c r="CK350">
        <v>0.68181818179999998</v>
      </c>
      <c r="CL350">
        <v>0.63636363640000004</v>
      </c>
      <c r="CM350">
        <v>0.1060606061</v>
      </c>
      <c r="CN350">
        <v>1.51515152E-2</v>
      </c>
      <c r="CO350">
        <v>0</v>
      </c>
      <c r="CP350">
        <v>0</v>
      </c>
      <c r="CQ350">
        <v>0</v>
      </c>
      <c r="CR350">
        <v>1.51515152E-2</v>
      </c>
      <c r="CS350">
        <v>0</v>
      </c>
      <c r="CT350">
        <v>0</v>
      </c>
      <c r="CU350">
        <v>0.24242424239999999</v>
      </c>
      <c r="CV350">
        <v>4.5454545499999999E-2</v>
      </c>
      <c r="CW350">
        <v>3.0303030299999999E-2</v>
      </c>
      <c r="CX350">
        <v>6.0606060599999997E-2</v>
      </c>
      <c r="CY350">
        <v>0.13636363639999999</v>
      </c>
      <c r="CZ350">
        <v>1.51515152E-2</v>
      </c>
      <c r="DA350">
        <v>1.51515152E-2</v>
      </c>
      <c r="DB350">
        <v>6.0606060599999997E-2</v>
      </c>
      <c r="DC350">
        <v>0.21212121210000001</v>
      </c>
      <c r="DD350">
        <v>0.196969697</v>
      </c>
      <c r="DE350">
        <v>0.196969697</v>
      </c>
      <c r="DF350">
        <v>0.33333333329999998</v>
      </c>
      <c r="DG350">
        <v>0.27272727270000002</v>
      </c>
      <c r="DH350">
        <v>0.39393939389999999</v>
      </c>
      <c r="DI350">
        <v>0.24242424239999999</v>
      </c>
      <c r="DJ350">
        <v>0.21212121210000001</v>
      </c>
      <c r="DK350">
        <v>0.42424242420000002</v>
      </c>
      <c r="DL350">
        <v>0.72727272730000003</v>
      </c>
      <c r="DM350">
        <v>0.74242424240000005</v>
      </c>
      <c r="DN350">
        <v>0.57575757579999998</v>
      </c>
      <c r="DO350">
        <v>0.56060606059999996</v>
      </c>
      <c r="DP350">
        <v>0.57575757579999998</v>
      </c>
      <c r="DQ350">
        <v>0.74242424240000005</v>
      </c>
      <c r="DR350">
        <v>0.71212121210000001</v>
      </c>
      <c r="DS350">
        <v>1.51515152E-2</v>
      </c>
      <c r="DT350">
        <v>1.51515152E-2</v>
      </c>
      <c r="DU350">
        <v>3.0303030299999999E-2</v>
      </c>
      <c r="DV350">
        <v>3.0303030299999999E-2</v>
      </c>
      <c r="DW350">
        <v>3.0303030299999999E-2</v>
      </c>
      <c r="DX350">
        <v>0</v>
      </c>
      <c r="DY350">
        <v>0</v>
      </c>
      <c r="DZ350">
        <v>1.51515152E-2</v>
      </c>
      <c r="EA350">
        <v>2.9692307692000002</v>
      </c>
      <c r="EB350">
        <v>3.6615384615000002</v>
      </c>
      <c r="EC350">
        <v>3.734375</v>
      </c>
      <c r="ED350">
        <v>3.53125</v>
      </c>
      <c r="EE350">
        <v>3.4375</v>
      </c>
      <c r="EF350">
        <v>3.5303030302999998</v>
      </c>
      <c r="EG350">
        <v>3.7272727272999999</v>
      </c>
      <c r="EH350">
        <v>3.6615384615000002</v>
      </c>
      <c r="EI350">
        <v>3.0303030299999999E-2</v>
      </c>
      <c r="EJ350">
        <v>0</v>
      </c>
      <c r="EK350">
        <v>0</v>
      </c>
      <c r="EL350">
        <v>3.0303030299999999E-2</v>
      </c>
      <c r="EM350">
        <v>3.0303030299999999E-2</v>
      </c>
      <c r="EN350">
        <v>6.0606060599999997E-2</v>
      </c>
      <c r="EO350">
        <v>7.5757575800000004E-2</v>
      </c>
      <c r="EP350">
        <v>0.2272727273</v>
      </c>
      <c r="EQ350">
        <v>0.12121212119999999</v>
      </c>
      <c r="ER350">
        <v>0.39393939389999999</v>
      </c>
      <c r="ES350">
        <v>3.0303030299999999E-2</v>
      </c>
      <c r="ET350">
        <v>0</v>
      </c>
      <c r="EU350">
        <v>0</v>
      </c>
      <c r="EV350">
        <v>0</v>
      </c>
      <c r="EW350">
        <v>1.51515152E-2</v>
      </c>
      <c r="EX350">
        <v>0</v>
      </c>
      <c r="EY350">
        <v>0.12121212119999999</v>
      </c>
      <c r="EZ350">
        <v>0.12121212119999999</v>
      </c>
      <c r="FA350">
        <v>0.13636363639999999</v>
      </c>
      <c r="FB350">
        <v>0.25757575760000001</v>
      </c>
      <c r="FC350">
        <v>9.0909090900000003E-2</v>
      </c>
      <c r="FD350">
        <v>0.803030303</v>
      </c>
      <c r="FE350">
        <v>0.78787878789999999</v>
      </c>
      <c r="FF350">
        <v>0.78787878789999999</v>
      </c>
      <c r="FG350">
        <v>0.65151515149999994</v>
      </c>
      <c r="FH350">
        <v>0.86363636359999996</v>
      </c>
      <c r="FI350">
        <v>6.0606060599999997E-2</v>
      </c>
      <c r="FJ350">
        <v>6.0606060599999997E-2</v>
      </c>
      <c r="FK350">
        <v>4.5454545499999999E-2</v>
      </c>
      <c r="FL350">
        <v>4.5454545499999999E-2</v>
      </c>
      <c r="FM350">
        <v>1.51515152E-2</v>
      </c>
      <c r="FN350">
        <v>1.51515152E-2</v>
      </c>
      <c r="FO350">
        <v>1.51515152E-2</v>
      </c>
      <c r="FP350">
        <v>1.51515152E-2</v>
      </c>
      <c r="FQ350">
        <v>1.51515152E-2</v>
      </c>
      <c r="FR350">
        <v>1.51515152E-2</v>
      </c>
      <c r="FS350">
        <v>0</v>
      </c>
      <c r="FT350">
        <v>1.51515152E-2</v>
      </c>
      <c r="FU350">
        <v>1.51515152E-2</v>
      </c>
      <c r="FV350">
        <v>1.51515152E-2</v>
      </c>
      <c r="FW350">
        <v>1.51515152E-2</v>
      </c>
      <c r="FX350">
        <v>3.0303030299999999E-2</v>
      </c>
      <c r="FY350">
        <v>3.0303030299999999E-2</v>
      </c>
      <c r="FZ350">
        <v>0</v>
      </c>
      <c r="GA350">
        <v>4.5454545499999999E-2</v>
      </c>
      <c r="GB350">
        <v>3.0303030299999999E-2</v>
      </c>
      <c r="GC350">
        <v>1.51515152E-2</v>
      </c>
      <c r="GD350">
        <v>0.1060606061</v>
      </c>
      <c r="GE350">
        <v>0.1515151515</v>
      </c>
      <c r="GF350">
        <v>0.12121212119999999</v>
      </c>
      <c r="GG350">
        <v>0.1515151515</v>
      </c>
      <c r="GH350">
        <v>4.5454545499999999E-2</v>
      </c>
      <c r="GI350">
        <v>0.1515151515</v>
      </c>
      <c r="GJ350">
        <v>3.3484848485000001</v>
      </c>
      <c r="GK350">
        <v>3.296875</v>
      </c>
      <c r="GL350">
        <v>3.4393939393999999</v>
      </c>
      <c r="GM350">
        <v>3.2727272727000001</v>
      </c>
      <c r="GN350">
        <v>3.5384615385</v>
      </c>
      <c r="GO350">
        <v>3.3538461538000002</v>
      </c>
      <c r="GP350">
        <v>0.3484848485</v>
      </c>
      <c r="GQ350">
        <v>0.28787878789999999</v>
      </c>
      <c r="GR350">
        <v>0.31818181820000002</v>
      </c>
      <c r="GS350">
        <v>0.28787878789999999</v>
      </c>
      <c r="GT350">
        <v>0.27272727270000002</v>
      </c>
      <c r="GU350">
        <v>0.28787878789999999</v>
      </c>
      <c r="GV350">
        <v>0</v>
      </c>
      <c r="GW350">
        <v>3.0303030299999999E-2</v>
      </c>
      <c r="GX350">
        <v>0</v>
      </c>
      <c r="GY350">
        <v>0</v>
      </c>
      <c r="GZ350">
        <v>1.51515152E-2</v>
      </c>
      <c r="HA350">
        <v>1.51515152E-2</v>
      </c>
      <c r="HB350">
        <v>0.51515151520000002</v>
      </c>
      <c r="HC350">
        <v>0.5</v>
      </c>
      <c r="HD350">
        <v>0.56060606059999996</v>
      </c>
      <c r="HE350">
        <v>0.51515151520000002</v>
      </c>
      <c r="HF350">
        <v>0.63636363640000004</v>
      </c>
      <c r="HG350">
        <v>0.53030303030000003</v>
      </c>
      <c r="HH350" t="s">
        <v>1189</v>
      </c>
      <c r="HI350">
        <v>32</v>
      </c>
      <c r="HJ350">
        <v>66</v>
      </c>
      <c r="HK350">
        <v>112</v>
      </c>
      <c r="HL350" t="s">
        <v>593</v>
      </c>
      <c r="HM350">
        <v>355</v>
      </c>
      <c r="HN350">
        <v>0</v>
      </c>
    </row>
    <row r="351" spans="1:222" x14ac:dyDescent="0.25">
      <c r="A351">
        <v>609979</v>
      </c>
      <c r="B351" t="s">
        <v>315</v>
      </c>
      <c r="D351" t="s">
        <v>64</v>
      </c>
      <c r="E351" t="s">
        <v>45</v>
      </c>
      <c r="M351" t="s">
        <v>38</v>
      </c>
      <c r="N351">
        <v>20.897615708</v>
      </c>
      <c r="O351">
        <v>193</v>
      </c>
      <c r="P351">
        <v>193</v>
      </c>
      <c r="Q351">
        <v>21</v>
      </c>
      <c r="R351">
        <v>0</v>
      </c>
      <c r="S351">
        <v>128</v>
      </c>
      <c r="T351">
        <v>32</v>
      </c>
      <c r="U351">
        <v>0</v>
      </c>
      <c r="V351">
        <v>0</v>
      </c>
      <c r="W351">
        <v>1</v>
      </c>
      <c r="X351">
        <v>1</v>
      </c>
      <c r="Y351">
        <v>0</v>
      </c>
      <c r="Z351">
        <v>0</v>
      </c>
      <c r="AA351">
        <v>1.5544041499999999E-2</v>
      </c>
      <c r="AB351">
        <v>2.59067358E-2</v>
      </c>
      <c r="AC351">
        <v>4.1450777199999997E-2</v>
      </c>
      <c r="AD351">
        <v>4.6632124400000002E-2</v>
      </c>
      <c r="AE351">
        <v>5.18134715E-2</v>
      </c>
      <c r="AF351">
        <v>6.7357512999999994E-2</v>
      </c>
      <c r="AG351">
        <v>0.11917098449999999</v>
      </c>
      <c r="AH351">
        <v>0.18134715030000001</v>
      </c>
      <c r="AI351">
        <v>0.18652849739999999</v>
      </c>
      <c r="AJ351">
        <v>0.2331606218</v>
      </c>
      <c r="AK351">
        <v>0.21243523319999999</v>
      </c>
      <c r="AL351">
        <v>0.30051813469999999</v>
      </c>
      <c r="AM351">
        <v>0.29015544040000002</v>
      </c>
      <c r="AN351">
        <v>5.1813472000000003E-3</v>
      </c>
      <c r="AO351">
        <v>3.1088082900000001E-2</v>
      </c>
      <c r="AP351">
        <v>6.7357512999999994E-2</v>
      </c>
      <c r="AQ351">
        <v>2.0725388599999998E-2</v>
      </c>
      <c r="AR351">
        <v>3.1088082900000001E-2</v>
      </c>
      <c r="AS351">
        <v>0.76165803109999997</v>
      </c>
      <c r="AT351">
        <v>0.68393782380000001</v>
      </c>
      <c r="AU351">
        <v>0.63730569950000004</v>
      </c>
      <c r="AV351">
        <v>0.53367875649999996</v>
      </c>
      <c r="AW351">
        <v>0.45595854920000001</v>
      </c>
      <c r="AX351">
        <v>3.71875</v>
      </c>
      <c r="AY351">
        <v>3.6524064170999999</v>
      </c>
      <c r="AZ351">
        <v>3.5777777778000002</v>
      </c>
      <c r="BA351">
        <v>3.3703703703999999</v>
      </c>
      <c r="BB351">
        <v>3.1978609626000001</v>
      </c>
      <c r="BC351">
        <v>0</v>
      </c>
      <c r="BD351">
        <v>5.1813472000000003E-3</v>
      </c>
      <c r="BE351">
        <v>0</v>
      </c>
      <c r="BF351">
        <v>5.1813472000000003E-3</v>
      </c>
      <c r="BG351">
        <v>1.5544041499999999E-2</v>
      </c>
      <c r="BH351">
        <v>5.1813472000000003E-3</v>
      </c>
      <c r="BI351">
        <v>3.62694301E-2</v>
      </c>
      <c r="BJ351">
        <v>3.62694301E-2</v>
      </c>
      <c r="BK351">
        <v>4.6632124400000002E-2</v>
      </c>
      <c r="BL351">
        <v>6.7357512999999994E-2</v>
      </c>
      <c r="BM351">
        <v>9.8445595900000002E-2</v>
      </c>
      <c r="BN351">
        <v>9.8445595900000002E-2</v>
      </c>
      <c r="BO351">
        <v>3.8229166666999999</v>
      </c>
      <c r="BP351">
        <v>3.7473684211</v>
      </c>
      <c r="BQ351">
        <v>3.7326203209000002</v>
      </c>
      <c r="BR351">
        <v>3.6397849461999998</v>
      </c>
      <c r="BS351">
        <v>3.5132275131999999</v>
      </c>
      <c r="BT351">
        <v>3.5654450261999999</v>
      </c>
      <c r="BU351">
        <v>0.103626943</v>
      </c>
      <c r="BV351">
        <v>0.1606217617</v>
      </c>
      <c r="BW351">
        <v>0.16580310879999999</v>
      </c>
      <c r="BX351">
        <v>0.1968911917</v>
      </c>
      <c r="BY351">
        <v>0.2331606218</v>
      </c>
      <c r="BZ351">
        <v>0.2176165803</v>
      </c>
      <c r="CA351">
        <v>5.1813472000000003E-3</v>
      </c>
      <c r="CB351">
        <v>1.5544041499999999E-2</v>
      </c>
      <c r="CC351">
        <v>3.1088082900000001E-2</v>
      </c>
      <c r="CD351">
        <v>3.62694301E-2</v>
      </c>
      <c r="CE351">
        <v>2.0725388599999998E-2</v>
      </c>
      <c r="CF351">
        <v>1.0362694299999999E-2</v>
      </c>
      <c r="CG351">
        <v>0.85492227980000002</v>
      </c>
      <c r="CH351">
        <v>0.78238341970000003</v>
      </c>
      <c r="CI351">
        <v>0.7564766839</v>
      </c>
      <c r="CJ351">
        <v>0.69430051810000004</v>
      </c>
      <c r="CK351">
        <v>0.63212435229999997</v>
      </c>
      <c r="CL351">
        <v>0.66839378240000002</v>
      </c>
      <c r="CM351">
        <v>4.6632124400000002E-2</v>
      </c>
      <c r="CN351">
        <v>5.1813472000000003E-3</v>
      </c>
      <c r="CO351">
        <v>0</v>
      </c>
      <c r="CP351">
        <v>0</v>
      </c>
      <c r="CQ351">
        <v>1.0362694299999999E-2</v>
      </c>
      <c r="CR351">
        <v>5.1813472000000003E-3</v>
      </c>
      <c r="CS351">
        <v>1.0362694299999999E-2</v>
      </c>
      <c r="CT351">
        <v>1.5544041499999999E-2</v>
      </c>
      <c r="CU351">
        <v>0.17098445600000001</v>
      </c>
      <c r="CV351">
        <v>4.1450777199999997E-2</v>
      </c>
      <c r="CW351">
        <v>3.1088082900000001E-2</v>
      </c>
      <c r="CX351">
        <v>6.2176165800000002E-2</v>
      </c>
      <c r="CY351">
        <v>4.6632124400000002E-2</v>
      </c>
      <c r="CZ351">
        <v>6.2176165800000002E-2</v>
      </c>
      <c r="DA351">
        <v>4.1450777199999997E-2</v>
      </c>
      <c r="DB351">
        <v>6.7357512999999994E-2</v>
      </c>
      <c r="DC351">
        <v>0.23834196890000001</v>
      </c>
      <c r="DD351">
        <v>0.20207253889999999</v>
      </c>
      <c r="DE351">
        <v>0.20207253889999999</v>
      </c>
      <c r="DF351">
        <v>0.19170984460000001</v>
      </c>
      <c r="DG351">
        <v>0.29015544040000002</v>
      </c>
      <c r="DH351">
        <v>0.34196891190000001</v>
      </c>
      <c r="DI351">
        <v>0.25388601039999997</v>
      </c>
      <c r="DJ351">
        <v>0.30051813469999999</v>
      </c>
      <c r="DK351">
        <v>0.50777202070000005</v>
      </c>
      <c r="DL351">
        <v>0.72538860100000002</v>
      </c>
      <c r="DM351">
        <v>0.72020725389999996</v>
      </c>
      <c r="DN351">
        <v>0.71502590669999999</v>
      </c>
      <c r="DO351">
        <v>0.60621761659999995</v>
      </c>
      <c r="DP351">
        <v>0.5284974093</v>
      </c>
      <c r="DQ351">
        <v>0.6424870466</v>
      </c>
      <c r="DR351">
        <v>0.55958549219999998</v>
      </c>
      <c r="DS351">
        <v>3.62694301E-2</v>
      </c>
      <c r="DT351">
        <v>2.59067358E-2</v>
      </c>
      <c r="DU351">
        <v>4.6632124400000002E-2</v>
      </c>
      <c r="DV351">
        <v>3.1088082900000001E-2</v>
      </c>
      <c r="DW351">
        <v>4.6632124400000002E-2</v>
      </c>
      <c r="DX351">
        <v>6.2176165800000002E-2</v>
      </c>
      <c r="DY351">
        <v>5.18134715E-2</v>
      </c>
      <c r="DZ351">
        <v>5.6994818699999998E-2</v>
      </c>
      <c r="EA351">
        <v>3.252688172</v>
      </c>
      <c r="EB351">
        <v>3.6914893617</v>
      </c>
      <c r="EC351">
        <v>3.7228260870000001</v>
      </c>
      <c r="ED351">
        <v>3.6737967914</v>
      </c>
      <c r="EE351">
        <v>3.5652173913</v>
      </c>
      <c r="EF351">
        <v>3.4861878452999999</v>
      </c>
      <c r="EG351">
        <v>3.6120218578999999</v>
      </c>
      <c r="EH351">
        <v>3.4890109890000001</v>
      </c>
      <c r="EI351">
        <v>1.0362694299999999E-2</v>
      </c>
      <c r="EJ351">
        <v>5.1813472000000003E-3</v>
      </c>
      <c r="EK351">
        <v>0</v>
      </c>
      <c r="EL351">
        <v>0</v>
      </c>
      <c r="EM351">
        <v>0</v>
      </c>
      <c r="EN351">
        <v>2.59067358E-2</v>
      </c>
      <c r="EO351">
        <v>3.62694301E-2</v>
      </c>
      <c r="EP351">
        <v>0.1502590674</v>
      </c>
      <c r="EQ351">
        <v>8.2901554399999994E-2</v>
      </c>
      <c r="ER351">
        <v>0.54404145079999999</v>
      </c>
      <c r="ES351">
        <v>0.14507772020000001</v>
      </c>
      <c r="ET351">
        <v>5.1813472000000003E-3</v>
      </c>
      <c r="EU351">
        <v>5.1813472000000003E-3</v>
      </c>
      <c r="EV351">
        <v>1.0362694299999999E-2</v>
      </c>
      <c r="EW351">
        <v>9.3264248699999996E-2</v>
      </c>
      <c r="EX351">
        <v>2.0725388599999998E-2</v>
      </c>
      <c r="EY351">
        <v>0.414507772</v>
      </c>
      <c r="EZ351">
        <v>0.37823834200000001</v>
      </c>
      <c r="FA351">
        <v>0.44559585489999998</v>
      </c>
      <c r="FB351">
        <v>0.44041450780000002</v>
      </c>
      <c r="FC351">
        <v>0.46632124349999998</v>
      </c>
      <c r="FD351">
        <v>0.47668393780000001</v>
      </c>
      <c r="FE351">
        <v>0.46632124349999998</v>
      </c>
      <c r="FF351">
        <v>0.37823834200000001</v>
      </c>
      <c r="FG351">
        <v>0.30569948190000001</v>
      </c>
      <c r="FH351">
        <v>0.40414507770000002</v>
      </c>
      <c r="FI351">
        <v>4.6632124400000002E-2</v>
      </c>
      <c r="FJ351">
        <v>7.7720207299999997E-2</v>
      </c>
      <c r="FK351">
        <v>9.8445595900000002E-2</v>
      </c>
      <c r="FL351">
        <v>0.1088082902</v>
      </c>
      <c r="FM351">
        <v>5.6994818699999998E-2</v>
      </c>
      <c r="FN351">
        <v>1.5544041499999999E-2</v>
      </c>
      <c r="FO351">
        <v>1.5544041499999999E-2</v>
      </c>
      <c r="FP351">
        <v>1.0362694299999999E-2</v>
      </c>
      <c r="FQ351">
        <v>1.5544041499999999E-2</v>
      </c>
      <c r="FR351">
        <v>1.0362694299999999E-2</v>
      </c>
      <c r="FS351">
        <v>4.1450777199999997E-2</v>
      </c>
      <c r="FT351">
        <v>5.6994818699999998E-2</v>
      </c>
      <c r="FU351">
        <v>5.6994818699999998E-2</v>
      </c>
      <c r="FV351">
        <v>3.62694301E-2</v>
      </c>
      <c r="FW351">
        <v>4.1450777199999997E-2</v>
      </c>
      <c r="FX351">
        <v>1.5544041499999999E-2</v>
      </c>
      <c r="FY351">
        <v>1.5544041499999999E-2</v>
      </c>
      <c r="FZ351">
        <v>1.5544041499999999E-2</v>
      </c>
      <c r="GA351">
        <v>3.62694301E-2</v>
      </c>
      <c r="GB351">
        <v>2.59067358E-2</v>
      </c>
      <c r="GC351">
        <v>2.59067358E-2</v>
      </c>
      <c r="GD351">
        <v>0.1968911917</v>
      </c>
      <c r="GE351">
        <v>0.16580310879999999</v>
      </c>
      <c r="GF351">
        <v>0.1139896373</v>
      </c>
      <c r="GG351">
        <v>0.14507772020000001</v>
      </c>
      <c r="GH351">
        <v>0.16580310879999999</v>
      </c>
      <c r="GI351">
        <v>0.103626943</v>
      </c>
      <c r="GJ351">
        <v>3.1639344262</v>
      </c>
      <c r="GK351">
        <v>3.2</v>
      </c>
      <c r="GL351">
        <v>3.3551912568</v>
      </c>
      <c r="GM351">
        <v>3.2228260870000001</v>
      </c>
      <c r="GN351">
        <v>3.2111111111000001</v>
      </c>
      <c r="GO351">
        <v>3.3478260870000001</v>
      </c>
      <c r="GP351">
        <v>0.35233160619999998</v>
      </c>
      <c r="GQ351">
        <v>0.36787564769999997</v>
      </c>
      <c r="GR351">
        <v>0.33678756479999999</v>
      </c>
      <c r="GS351">
        <v>0.34196891190000001</v>
      </c>
      <c r="GT351">
        <v>0.32642487050000002</v>
      </c>
      <c r="GU351">
        <v>0.33678756479999999</v>
      </c>
      <c r="GV351">
        <v>5.18134715E-2</v>
      </c>
      <c r="GW351">
        <v>6.7357512999999994E-2</v>
      </c>
      <c r="GX351">
        <v>5.18134715E-2</v>
      </c>
      <c r="GY351">
        <v>4.6632124400000002E-2</v>
      </c>
      <c r="GZ351">
        <v>6.7357512999999994E-2</v>
      </c>
      <c r="HA351">
        <v>4.6632124400000002E-2</v>
      </c>
      <c r="HB351">
        <v>0.38341968910000002</v>
      </c>
      <c r="HC351">
        <v>0.38341968910000002</v>
      </c>
      <c r="HD351">
        <v>0.48186528499999998</v>
      </c>
      <c r="HE351">
        <v>0.43005181349999999</v>
      </c>
      <c r="HF351">
        <v>0.414507772</v>
      </c>
      <c r="HG351">
        <v>0.48704663209999999</v>
      </c>
      <c r="HH351" t="s">
        <v>1190</v>
      </c>
      <c r="HJ351">
        <v>193</v>
      </c>
      <c r="HK351">
        <v>298</v>
      </c>
      <c r="HL351" t="s">
        <v>315</v>
      </c>
      <c r="HM351">
        <v>1426</v>
      </c>
      <c r="HN351">
        <v>10</v>
      </c>
    </row>
    <row r="352" spans="1:222" x14ac:dyDescent="0.25">
      <c r="A352">
        <v>609981</v>
      </c>
      <c r="B352" t="s">
        <v>316</v>
      </c>
      <c r="D352" t="s">
        <v>67</v>
      </c>
      <c r="E352" t="s">
        <v>45</v>
      </c>
      <c r="M352" t="s">
        <v>38</v>
      </c>
      <c r="N352">
        <v>22.881355932000002</v>
      </c>
      <c r="O352">
        <v>55</v>
      </c>
      <c r="P352">
        <v>55</v>
      </c>
      <c r="Q352">
        <v>1</v>
      </c>
      <c r="R352">
        <v>9</v>
      </c>
      <c r="S352">
        <v>1</v>
      </c>
      <c r="T352">
        <v>40</v>
      </c>
      <c r="U352">
        <v>0</v>
      </c>
      <c r="V352">
        <v>0</v>
      </c>
      <c r="W352">
        <v>1</v>
      </c>
      <c r="X352">
        <v>2</v>
      </c>
      <c r="Y352">
        <v>0</v>
      </c>
      <c r="Z352">
        <v>0</v>
      </c>
      <c r="AA352">
        <v>0</v>
      </c>
      <c r="AB352">
        <v>0</v>
      </c>
      <c r="AC352">
        <v>7.2727272699999998E-2</v>
      </c>
      <c r="AD352">
        <v>7.2727272699999998E-2</v>
      </c>
      <c r="AE352">
        <v>7.2727272699999998E-2</v>
      </c>
      <c r="AF352">
        <v>3.6363636400000003E-2</v>
      </c>
      <c r="AG352">
        <v>0.21818181819999999</v>
      </c>
      <c r="AH352">
        <v>0.1454545455</v>
      </c>
      <c r="AI352">
        <v>0.2</v>
      </c>
      <c r="AJ352">
        <v>0.30909090909999998</v>
      </c>
      <c r="AK352">
        <v>0.25454545449999999</v>
      </c>
      <c r="AL352">
        <v>0.21818181819999999</v>
      </c>
      <c r="AM352">
        <v>0.21818181819999999</v>
      </c>
      <c r="AN352">
        <v>3.6363636400000003E-2</v>
      </c>
      <c r="AO352">
        <v>7.2727272699999998E-2</v>
      </c>
      <c r="AP352">
        <v>5.45454545E-2</v>
      </c>
      <c r="AQ352">
        <v>7.2727272699999998E-2</v>
      </c>
      <c r="AR352">
        <v>5.45454545E-2</v>
      </c>
      <c r="AS352">
        <v>0.69090909089999997</v>
      </c>
      <c r="AT352">
        <v>0.54545454550000005</v>
      </c>
      <c r="AU352">
        <v>0.65454545450000001</v>
      </c>
      <c r="AV352">
        <v>0.49090909090000001</v>
      </c>
      <c r="AW352">
        <v>0.50909090909999999</v>
      </c>
      <c r="AX352">
        <v>3.641509434</v>
      </c>
      <c r="AY352">
        <v>3.5098039216000001</v>
      </c>
      <c r="AZ352">
        <v>3.6538461538</v>
      </c>
      <c r="BA352">
        <v>3.2941176471000002</v>
      </c>
      <c r="BB352">
        <v>3.2307692308</v>
      </c>
      <c r="BC352">
        <v>0</v>
      </c>
      <c r="BD352">
        <v>3.6363636400000003E-2</v>
      </c>
      <c r="BE352">
        <v>1.8181818200000002E-2</v>
      </c>
      <c r="BF352">
        <v>1.8181818200000002E-2</v>
      </c>
      <c r="BG352">
        <v>1.8181818200000002E-2</v>
      </c>
      <c r="BH352">
        <v>0</v>
      </c>
      <c r="BI352">
        <v>0</v>
      </c>
      <c r="BJ352">
        <v>5.45454545E-2</v>
      </c>
      <c r="BK352">
        <v>1.8181818200000002E-2</v>
      </c>
      <c r="BL352">
        <v>1.8181818200000002E-2</v>
      </c>
      <c r="BM352">
        <v>3.6363636400000003E-2</v>
      </c>
      <c r="BN352">
        <v>5.45454545E-2</v>
      </c>
      <c r="BO352">
        <v>3.8703703703999999</v>
      </c>
      <c r="BP352">
        <v>3.7169811320999999</v>
      </c>
      <c r="BQ352">
        <v>3.7547169811000001</v>
      </c>
      <c r="BR352">
        <v>3.7058823528999998</v>
      </c>
      <c r="BS352">
        <v>3.6346153846</v>
      </c>
      <c r="BT352">
        <v>3.6346153846</v>
      </c>
      <c r="BU352">
        <v>0.1272727273</v>
      </c>
      <c r="BV352">
        <v>5.45454545E-2</v>
      </c>
      <c r="BW352">
        <v>0.1454545455</v>
      </c>
      <c r="BX352">
        <v>0.18181818180000001</v>
      </c>
      <c r="BY352">
        <v>0.21818181819999999</v>
      </c>
      <c r="BZ352">
        <v>0.23636363639999999</v>
      </c>
      <c r="CA352">
        <v>1.8181818200000002E-2</v>
      </c>
      <c r="CB352">
        <v>3.6363636400000003E-2</v>
      </c>
      <c r="CC352">
        <v>3.6363636400000003E-2</v>
      </c>
      <c r="CD352">
        <v>7.2727272699999998E-2</v>
      </c>
      <c r="CE352">
        <v>5.45454545E-2</v>
      </c>
      <c r="CF352">
        <v>5.45454545E-2</v>
      </c>
      <c r="CG352">
        <v>0.85454545449999997</v>
      </c>
      <c r="CH352">
        <v>0.81818181820000002</v>
      </c>
      <c r="CI352">
        <v>0.78181818179999996</v>
      </c>
      <c r="CJ352">
        <v>0.70909090910000006</v>
      </c>
      <c r="CK352">
        <v>0.67272727269999999</v>
      </c>
      <c r="CL352">
        <v>0.65454545450000001</v>
      </c>
      <c r="CM352">
        <v>9.0909090900000003E-2</v>
      </c>
      <c r="CN352">
        <v>0</v>
      </c>
      <c r="CO352">
        <v>1.8181818200000002E-2</v>
      </c>
      <c r="CP352">
        <v>0</v>
      </c>
      <c r="CQ352">
        <v>1.8181818200000002E-2</v>
      </c>
      <c r="CR352">
        <v>3.6363636400000003E-2</v>
      </c>
      <c r="CS352">
        <v>3.6363636400000003E-2</v>
      </c>
      <c r="CT352">
        <v>0</v>
      </c>
      <c r="CU352">
        <v>0.1272727273</v>
      </c>
      <c r="CV352">
        <v>5.45454545E-2</v>
      </c>
      <c r="CW352">
        <v>7.2727272699999998E-2</v>
      </c>
      <c r="CX352">
        <v>9.0909090900000003E-2</v>
      </c>
      <c r="CY352">
        <v>9.0909090900000003E-2</v>
      </c>
      <c r="CZ352">
        <v>7.2727272699999998E-2</v>
      </c>
      <c r="DA352">
        <v>3.6363636400000003E-2</v>
      </c>
      <c r="DB352">
        <v>0.10909090909999999</v>
      </c>
      <c r="DC352">
        <v>0.23636363639999999</v>
      </c>
      <c r="DD352">
        <v>0.21818181819999999</v>
      </c>
      <c r="DE352">
        <v>0.21818181819999999</v>
      </c>
      <c r="DF352">
        <v>0.21818181819999999</v>
      </c>
      <c r="DG352">
        <v>0.23636363639999999</v>
      </c>
      <c r="DH352">
        <v>0.27272727270000002</v>
      </c>
      <c r="DI352">
        <v>0.23636363639999999</v>
      </c>
      <c r="DJ352">
        <v>0.25454545449999999</v>
      </c>
      <c r="DK352">
        <v>0.43636363639999998</v>
      </c>
      <c r="DL352">
        <v>0.67272727269999999</v>
      </c>
      <c r="DM352">
        <v>0.63636363640000004</v>
      </c>
      <c r="DN352">
        <v>0.65454545450000001</v>
      </c>
      <c r="DO352">
        <v>0.6</v>
      </c>
      <c r="DP352">
        <v>0.52727272729999997</v>
      </c>
      <c r="DQ352">
        <v>0.65454545450000001</v>
      </c>
      <c r="DR352">
        <v>0.5818181818</v>
      </c>
      <c r="DS352">
        <v>0.10909090909999999</v>
      </c>
      <c r="DT352">
        <v>5.45454545E-2</v>
      </c>
      <c r="DU352">
        <v>5.45454545E-2</v>
      </c>
      <c r="DV352">
        <v>3.6363636400000003E-2</v>
      </c>
      <c r="DW352">
        <v>5.45454545E-2</v>
      </c>
      <c r="DX352">
        <v>9.0909090900000003E-2</v>
      </c>
      <c r="DY352">
        <v>3.6363636400000003E-2</v>
      </c>
      <c r="DZ352">
        <v>5.45454545E-2</v>
      </c>
      <c r="EA352">
        <v>3.1428571429000001</v>
      </c>
      <c r="EB352">
        <v>3.6538461538</v>
      </c>
      <c r="EC352">
        <v>3.5576923077</v>
      </c>
      <c r="ED352">
        <v>3.5849056604</v>
      </c>
      <c r="EE352">
        <v>3.5</v>
      </c>
      <c r="EF352">
        <v>3.42</v>
      </c>
      <c r="EG352">
        <v>3.5660377358000002</v>
      </c>
      <c r="EH352">
        <v>3.5</v>
      </c>
      <c r="EI352">
        <v>0</v>
      </c>
      <c r="EJ352">
        <v>1.8181818200000002E-2</v>
      </c>
      <c r="EK352">
        <v>3.6363636400000003E-2</v>
      </c>
      <c r="EL352">
        <v>0</v>
      </c>
      <c r="EM352">
        <v>5.45454545E-2</v>
      </c>
      <c r="EN352">
        <v>0</v>
      </c>
      <c r="EO352">
        <v>0.1454545455</v>
      </c>
      <c r="EP352">
        <v>9.0909090900000003E-2</v>
      </c>
      <c r="EQ352">
        <v>0.10909090909999999</v>
      </c>
      <c r="ER352">
        <v>0.4545454545</v>
      </c>
      <c r="ES352">
        <v>9.0909090900000003E-2</v>
      </c>
      <c r="ET352">
        <v>1.8181818200000002E-2</v>
      </c>
      <c r="EU352">
        <v>0</v>
      </c>
      <c r="EV352">
        <v>3.6363636400000003E-2</v>
      </c>
      <c r="EW352">
        <v>3.6363636400000003E-2</v>
      </c>
      <c r="EX352">
        <v>1.8181818200000002E-2</v>
      </c>
      <c r="EY352">
        <v>0.18181818180000001</v>
      </c>
      <c r="EZ352">
        <v>0.21818181819999999</v>
      </c>
      <c r="FA352">
        <v>0.21818181819999999</v>
      </c>
      <c r="FB352">
        <v>0.27272727270000002</v>
      </c>
      <c r="FC352">
        <v>0.2</v>
      </c>
      <c r="FD352">
        <v>0.67272727269999999</v>
      </c>
      <c r="FE352">
        <v>0.52727272729999997</v>
      </c>
      <c r="FF352">
        <v>0.56363636360000002</v>
      </c>
      <c r="FG352">
        <v>0.43636363639999998</v>
      </c>
      <c r="FH352">
        <v>0.63636363640000004</v>
      </c>
      <c r="FI352">
        <v>3.6363636400000003E-2</v>
      </c>
      <c r="FJ352">
        <v>0.10909090909999999</v>
      </c>
      <c r="FK352">
        <v>7.2727272699999998E-2</v>
      </c>
      <c r="FL352">
        <v>0.10909090909999999</v>
      </c>
      <c r="FM352">
        <v>3.6363636400000003E-2</v>
      </c>
      <c r="FN352">
        <v>3.6363636400000003E-2</v>
      </c>
      <c r="FO352">
        <v>5.45454545E-2</v>
      </c>
      <c r="FP352">
        <v>3.6363636400000003E-2</v>
      </c>
      <c r="FQ352">
        <v>7.2727272699999998E-2</v>
      </c>
      <c r="FR352">
        <v>5.45454545E-2</v>
      </c>
      <c r="FS352">
        <v>5.45454545E-2</v>
      </c>
      <c r="FT352">
        <v>9.0909090900000003E-2</v>
      </c>
      <c r="FU352">
        <v>7.2727272699999998E-2</v>
      </c>
      <c r="FV352">
        <v>7.2727272699999998E-2</v>
      </c>
      <c r="FW352">
        <v>5.45454545E-2</v>
      </c>
      <c r="FX352">
        <v>0</v>
      </c>
      <c r="FY352">
        <v>1.8181818200000002E-2</v>
      </c>
      <c r="FZ352">
        <v>0</v>
      </c>
      <c r="GA352">
        <v>0</v>
      </c>
      <c r="GB352">
        <v>0</v>
      </c>
      <c r="GC352">
        <v>1.8181818200000002E-2</v>
      </c>
      <c r="GD352">
        <v>0.2</v>
      </c>
      <c r="GE352">
        <v>0.1454545455</v>
      </c>
      <c r="GF352">
        <v>9.0909090900000003E-2</v>
      </c>
      <c r="GG352">
        <v>0.1454545455</v>
      </c>
      <c r="GH352">
        <v>0.2</v>
      </c>
      <c r="GI352">
        <v>0.1454545455</v>
      </c>
      <c r="GJ352">
        <v>3.1320754716999999</v>
      </c>
      <c r="GK352">
        <v>3.1568627451000002</v>
      </c>
      <c r="GL352">
        <v>3.3653846154</v>
      </c>
      <c r="GM352">
        <v>3.2745098039</v>
      </c>
      <c r="GN352">
        <v>3.1632653061</v>
      </c>
      <c r="GO352">
        <v>3.2692307692</v>
      </c>
      <c r="GP352">
        <v>0.43636363639999998</v>
      </c>
      <c r="GQ352">
        <v>0.43636363639999998</v>
      </c>
      <c r="GR352">
        <v>0.4181818182</v>
      </c>
      <c r="GS352">
        <v>0.38181818179999999</v>
      </c>
      <c r="GT352">
        <v>0.34545454549999999</v>
      </c>
      <c r="GU352">
        <v>0.34545454549999999</v>
      </c>
      <c r="GV352">
        <v>3.6363636400000003E-2</v>
      </c>
      <c r="GW352">
        <v>7.2727272699999998E-2</v>
      </c>
      <c r="GX352">
        <v>5.45454545E-2</v>
      </c>
      <c r="GY352">
        <v>7.2727272699999998E-2</v>
      </c>
      <c r="GZ352">
        <v>0.10909090909999999</v>
      </c>
      <c r="HA352">
        <v>5.45454545E-2</v>
      </c>
      <c r="HB352">
        <v>0.32727272730000001</v>
      </c>
      <c r="HC352">
        <v>0.32727272730000001</v>
      </c>
      <c r="HD352">
        <v>0.43636363639999998</v>
      </c>
      <c r="HE352">
        <v>0.4</v>
      </c>
      <c r="HF352">
        <v>0.34545454549999999</v>
      </c>
      <c r="HG352">
        <v>0.43636363639999998</v>
      </c>
      <c r="HH352" t="s">
        <v>1191</v>
      </c>
      <c r="HJ352">
        <v>55</v>
      </c>
      <c r="HK352">
        <v>81</v>
      </c>
      <c r="HL352" t="s">
        <v>316</v>
      </c>
      <c r="HM352">
        <v>354</v>
      </c>
      <c r="HN352">
        <v>1</v>
      </c>
    </row>
    <row r="353" spans="1:222" x14ac:dyDescent="0.25">
      <c r="A353">
        <v>609983</v>
      </c>
      <c r="B353" t="s">
        <v>317</v>
      </c>
      <c r="C353" t="s">
        <v>38</v>
      </c>
      <c r="D353" t="s">
        <v>78</v>
      </c>
      <c r="E353" s="151">
        <v>0.67</v>
      </c>
      <c r="F353">
        <v>33</v>
      </c>
      <c r="G353" t="s">
        <v>49</v>
      </c>
      <c r="H353">
        <v>38</v>
      </c>
      <c r="I353" t="s">
        <v>49</v>
      </c>
      <c r="J353">
        <v>54</v>
      </c>
      <c r="K353" t="s">
        <v>40</v>
      </c>
      <c r="L353">
        <v>8.2200000000000006</v>
      </c>
      <c r="M353" t="s">
        <v>38</v>
      </c>
      <c r="N353">
        <v>67.264573991000006</v>
      </c>
      <c r="O353">
        <v>275</v>
      </c>
      <c r="P353">
        <v>275</v>
      </c>
      <c r="Q353">
        <v>4</v>
      </c>
      <c r="R353">
        <v>2</v>
      </c>
      <c r="S353">
        <v>2</v>
      </c>
      <c r="T353">
        <v>239</v>
      </c>
      <c r="U353">
        <v>2</v>
      </c>
      <c r="V353">
        <v>1</v>
      </c>
      <c r="W353">
        <v>3</v>
      </c>
      <c r="X353">
        <v>10</v>
      </c>
      <c r="Y353">
        <v>1.4545454500000001E-2</v>
      </c>
      <c r="Z353">
        <v>1.09090909E-2</v>
      </c>
      <c r="AA353">
        <v>7.2727273000000002E-3</v>
      </c>
      <c r="AB353">
        <v>2.9090909099999999E-2</v>
      </c>
      <c r="AC353">
        <v>0.08</v>
      </c>
      <c r="AD353">
        <v>6.90909091E-2</v>
      </c>
      <c r="AE353">
        <v>6.1818181799999997E-2</v>
      </c>
      <c r="AF353">
        <v>4.7272727299999998E-2</v>
      </c>
      <c r="AG353">
        <v>0.1454545455</v>
      </c>
      <c r="AH353">
        <v>0.20363636360000001</v>
      </c>
      <c r="AI353">
        <v>0.4181818182</v>
      </c>
      <c r="AJ353">
        <v>0.5381818182</v>
      </c>
      <c r="AK353">
        <v>0.30181818179999997</v>
      </c>
      <c r="AL353">
        <v>0.41454545450000002</v>
      </c>
      <c r="AM353">
        <v>0.35272727269999998</v>
      </c>
      <c r="AN353">
        <v>3.6363635999999999E-3</v>
      </c>
      <c r="AO353">
        <v>2.9090909099999999E-2</v>
      </c>
      <c r="AP353">
        <v>2.9090909099999999E-2</v>
      </c>
      <c r="AQ353">
        <v>5.0909090900000002E-2</v>
      </c>
      <c r="AR353">
        <v>3.2727272699999997E-2</v>
      </c>
      <c r="AS353">
        <v>0.49454545449999998</v>
      </c>
      <c r="AT353">
        <v>0.36</v>
      </c>
      <c r="AU353">
        <v>0.61454545449999998</v>
      </c>
      <c r="AV353">
        <v>0.36</v>
      </c>
      <c r="AW353">
        <v>0.33090909089999998</v>
      </c>
      <c r="AX353">
        <v>3.3978102190000001</v>
      </c>
      <c r="AY353">
        <v>3.2846441947999998</v>
      </c>
      <c r="AZ353">
        <v>3.5692883895</v>
      </c>
      <c r="BA353">
        <v>3.1647509578999999</v>
      </c>
      <c r="BB353">
        <v>2.9661654135000002</v>
      </c>
      <c r="BC353">
        <v>0</v>
      </c>
      <c r="BD353">
        <v>1.4545454500000001E-2</v>
      </c>
      <c r="BE353">
        <v>7.2727273000000002E-3</v>
      </c>
      <c r="BF353">
        <v>0.04</v>
      </c>
      <c r="BG353">
        <v>7.6363636400000004E-2</v>
      </c>
      <c r="BH353">
        <v>6.1818181799999997E-2</v>
      </c>
      <c r="BI353">
        <v>1.8181818200000002E-2</v>
      </c>
      <c r="BJ353">
        <v>7.6363636400000004E-2</v>
      </c>
      <c r="BK353">
        <v>7.2727272699999998E-2</v>
      </c>
      <c r="BL353">
        <v>8.7272727300000005E-2</v>
      </c>
      <c r="BM353">
        <v>0.12363636359999999</v>
      </c>
      <c r="BN353">
        <v>6.5454545500000003E-2</v>
      </c>
      <c r="BO353">
        <v>3.7700729926999998</v>
      </c>
      <c r="BP353">
        <v>3.5576208178000002</v>
      </c>
      <c r="BQ353">
        <v>3.5513307985</v>
      </c>
      <c r="BR353">
        <v>3.3908045976999999</v>
      </c>
      <c r="BS353">
        <v>3.2425373134000002</v>
      </c>
      <c r="BT353">
        <v>3.3791821561000002</v>
      </c>
      <c r="BU353">
        <v>0.19272727270000001</v>
      </c>
      <c r="BV353">
        <v>0.23636363639999999</v>
      </c>
      <c r="BW353">
        <v>0.26181818179999999</v>
      </c>
      <c r="BX353">
        <v>0.2836363636</v>
      </c>
      <c r="BY353">
        <v>0.26181818179999999</v>
      </c>
      <c r="BZ353">
        <v>0.2909090909</v>
      </c>
      <c r="CA353">
        <v>3.6363635999999999E-3</v>
      </c>
      <c r="CB353">
        <v>2.1818181799999999E-2</v>
      </c>
      <c r="CC353">
        <v>4.3636363599999999E-2</v>
      </c>
      <c r="CD353">
        <v>5.0909090900000002E-2</v>
      </c>
      <c r="CE353">
        <v>2.5454545499999998E-2</v>
      </c>
      <c r="CF353">
        <v>2.1818181799999999E-2</v>
      </c>
      <c r="CG353">
        <v>0.78545454550000005</v>
      </c>
      <c r="CH353">
        <v>0.65090909090000004</v>
      </c>
      <c r="CI353">
        <v>0.61454545449999998</v>
      </c>
      <c r="CJ353">
        <v>0.5381818182</v>
      </c>
      <c r="CK353">
        <v>0.51272727269999996</v>
      </c>
      <c r="CL353">
        <v>0.56000000000000005</v>
      </c>
      <c r="CM353">
        <v>0.13454545449999999</v>
      </c>
      <c r="CN353">
        <v>1.8181818200000002E-2</v>
      </c>
      <c r="CO353">
        <v>1.4545454500000001E-2</v>
      </c>
      <c r="CP353">
        <v>1.4545454500000001E-2</v>
      </c>
      <c r="CQ353">
        <v>2.1818181799999999E-2</v>
      </c>
      <c r="CR353">
        <v>1.09090909E-2</v>
      </c>
      <c r="CS353">
        <v>3.6363635999999999E-3</v>
      </c>
      <c r="CT353">
        <v>1.4545454500000001E-2</v>
      </c>
      <c r="CU353">
        <v>0.18909090910000001</v>
      </c>
      <c r="CV353">
        <v>5.0909090900000002E-2</v>
      </c>
      <c r="CW353">
        <v>3.2727272699999997E-2</v>
      </c>
      <c r="CX353">
        <v>4.3636363599999999E-2</v>
      </c>
      <c r="CY353">
        <v>6.5454545500000003E-2</v>
      </c>
      <c r="CZ353">
        <v>0.08</v>
      </c>
      <c r="DA353">
        <v>4.3636363599999999E-2</v>
      </c>
      <c r="DB353">
        <v>8.3636363599999999E-2</v>
      </c>
      <c r="DC353">
        <v>0.38545454550000002</v>
      </c>
      <c r="DD353">
        <v>0.38909090909999999</v>
      </c>
      <c r="DE353">
        <v>0.38545454550000002</v>
      </c>
      <c r="DF353">
        <v>0.40363636359999999</v>
      </c>
      <c r="DG353">
        <v>0.4618181818</v>
      </c>
      <c r="DH353">
        <v>0.45090909089999998</v>
      </c>
      <c r="DI353">
        <v>0.35636363640000002</v>
      </c>
      <c r="DJ353">
        <v>0.38909090909999999</v>
      </c>
      <c r="DK353">
        <v>0.24363636359999999</v>
      </c>
      <c r="DL353">
        <v>0.51636363640000005</v>
      </c>
      <c r="DM353">
        <v>0.51636363640000005</v>
      </c>
      <c r="DN353">
        <v>0.49090909090000001</v>
      </c>
      <c r="DO353">
        <v>0.4109090909</v>
      </c>
      <c r="DP353">
        <v>0.40363636359999999</v>
      </c>
      <c r="DQ353">
        <v>0.5672727273</v>
      </c>
      <c r="DR353">
        <v>0.45818181819999998</v>
      </c>
      <c r="DS353">
        <v>4.7272727299999998E-2</v>
      </c>
      <c r="DT353">
        <v>2.5454545499999998E-2</v>
      </c>
      <c r="DU353">
        <v>5.0909090900000002E-2</v>
      </c>
      <c r="DV353">
        <v>4.7272727299999998E-2</v>
      </c>
      <c r="DW353">
        <v>0.04</v>
      </c>
      <c r="DX353">
        <v>5.45454545E-2</v>
      </c>
      <c r="DY353">
        <v>2.9090909099999999E-2</v>
      </c>
      <c r="DZ353">
        <v>5.45454545E-2</v>
      </c>
      <c r="EA353">
        <v>2.7748091602999998</v>
      </c>
      <c r="EB353">
        <v>3.4402985075000001</v>
      </c>
      <c r="EC353">
        <v>3.4789272031</v>
      </c>
      <c r="ED353">
        <v>3.4389312976999999</v>
      </c>
      <c r="EE353">
        <v>3.3143939393999999</v>
      </c>
      <c r="EF353">
        <v>3.3192307691999998</v>
      </c>
      <c r="EG353">
        <v>3.5318352059999998</v>
      </c>
      <c r="EH353">
        <v>3.3653846154</v>
      </c>
      <c r="EI353">
        <v>1.4545454500000001E-2</v>
      </c>
      <c r="EJ353">
        <v>7.2727273000000002E-3</v>
      </c>
      <c r="EK353">
        <v>2.9090909099999999E-2</v>
      </c>
      <c r="EL353">
        <v>3.6363635999999999E-3</v>
      </c>
      <c r="EM353">
        <v>5.8181818199999999E-2</v>
      </c>
      <c r="EN353">
        <v>5.8181818199999999E-2</v>
      </c>
      <c r="EO353">
        <v>6.5454545500000003E-2</v>
      </c>
      <c r="EP353">
        <v>0.1709090909</v>
      </c>
      <c r="EQ353">
        <v>0.1745454545</v>
      </c>
      <c r="ER353">
        <v>0.34545454549999999</v>
      </c>
      <c r="ES353">
        <v>7.2727272699999998E-2</v>
      </c>
      <c r="ET353">
        <v>0</v>
      </c>
      <c r="EU353">
        <v>1.8181818200000002E-2</v>
      </c>
      <c r="EV353">
        <v>7.2727273000000002E-3</v>
      </c>
      <c r="EW353">
        <v>5.0909090900000002E-2</v>
      </c>
      <c r="EX353">
        <v>3.2727272699999997E-2</v>
      </c>
      <c r="EY353">
        <v>0.38181818179999999</v>
      </c>
      <c r="EZ353">
        <v>0.33818181819999998</v>
      </c>
      <c r="FA353">
        <v>0.36</v>
      </c>
      <c r="FB353">
        <v>0.39272727270000002</v>
      </c>
      <c r="FC353">
        <v>0.36727272729999999</v>
      </c>
      <c r="FD353">
        <v>0.47272727269999998</v>
      </c>
      <c r="FE353">
        <v>0.44</v>
      </c>
      <c r="FF353">
        <v>0.44</v>
      </c>
      <c r="FG353">
        <v>0.38181818179999999</v>
      </c>
      <c r="FH353">
        <v>0.45090909089999998</v>
      </c>
      <c r="FI353">
        <v>9.0909090900000003E-2</v>
      </c>
      <c r="FJ353">
        <v>0.1418181818</v>
      </c>
      <c r="FK353">
        <v>0.1054545455</v>
      </c>
      <c r="FL353">
        <v>9.0909090900000003E-2</v>
      </c>
      <c r="FM353">
        <v>8.3636363599999999E-2</v>
      </c>
      <c r="FN353">
        <v>0.04</v>
      </c>
      <c r="FO353">
        <v>4.3636363599999999E-2</v>
      </c>
      <c r="FP353">
        <v>4.7272727299999998E-2</v>
      </c>
      <c r="FQ353">
        <v>4.7272727299999998E-2</v>
      </c>
      <c r="FR353">
        <v>4.7272727299999998E-2</v>
      </c>
      <c r="FS353">
        <v>1.4545454500000001E-2</v>
      </c>
      <c r="FT353">
        <v>1.8181818200000002E-2</v>
      </c>
      <c r="FU353">
        <v>0.04</v>
      </c>
      <c r="FV353">
        <v>3.6363636400000003E-2</v>
      </c>
      <c r="FW353">
        <v>1.8181818200000002E-2</v>
      </c>
      <c r="FX353">
        <v>1.8181818200000002E-2</v>
      </c>
      <c r="FY353">
        <v>3.2727272699999997E-2</v>
      </c>
      <c r="FZ353">
        <v>1.09090909E-2</v>
      </c>
      <c r="GA353">
        <v>4.7272727299999998E-2</v>
      </c>
      <c r="GB353">
        <v>2.5454545499999998E-2</v>
      </c>
      <c r="GC353">
        <v>1.8181818200000002E-2</v>
      </c>
      <c r="GD353">
        <v>0.10909090909999999</v>
      </c>
      <c r="GE353">
        <v>0.08</v>
      </c>
      <c r="GF353">
        <v>7.2727272699999998E-2</v>
      </c>
      <c r="GG353">
        <v>0.1163636364</v>
      </c>
      <c r="GH353">
        <v>0.10909090909999999</v>
      </c>
      <c r="GI353">
        <v>9.0909090900000003E-2</v>
      </c>
      <c r="GJ353">
        <v>3.1235955056</v>
      </c>
      <c r="GK353">
        <v>3.2395437262</v>
      </c>
      <c r="GL353">
        <v>3.2611940299</v>
      </c>
      <c r="GM353">
        <v>3.1148148147999999</v>
      </c>
      <c r="GN353">
        <v>3.2150943395999998</v>
      </c>
      <c r="GO353">
        <v>3.2713754647000002</v>
      </c>
      <c r="GP353">
        <v>0.57818181820000003</v>
      </c>
      <c r="GQ353">
        <v>0.46909090910000001</v>
      </c>
      <c r="GR353">
        <v>0.54181818179999996</v>
      </c>
      <c r="GS353">
        <v>0.49454545449999998</v>
      </c>
      <c r="GT353">
        <v>0.4618181818</v>
      </c>
      <c r="GU353">
        <v>0.47636363640000001</v>
      </c>
      <c r="GV353">
        <v>2.9090909099999999E-2</v>
      </c>
      <c r="GW353">
        <v>4.3636363599999999E-2</v>
      </c>
      <c r="GX353">
        <v>2.5454545499999998E-2</v>
      </c>
      <c r="GY353">
        <v>1.8181818200000002E-2</v>
      </c>
      <c r="GZ353">
        <v>3.6363636400000003E-2</v>
      </c>
      <c r="HA353">
        <v>2.1818181799999999E-2</v>
      </c>
      <c r="HB353">
        <v>0.26545454550000003</v>
      </c>
      <c r="HC353">
        <v>0.37454545449999999</v>
      </c>
      <c r="HD353">
        <v>0.34909090910000001</v>
      </c>
      <c r="HE353">
        <v>0.32363636359999998</v>
      </c>
      <c r="HF353">
        <v>0.36727272729999999</v>
      </c>
      <c r="HG353">
        <v>0.39272727270000002</v>
      </c>
      <c r="HH353" t="s">
        <v>1192</v>
      </c>
      <c r="HI353">
        <v>67</v>
      </c>
      <c r="HJ353">
        <v>275</v>
      </c>
      <c r="HK353">
        <v>450</v>
      </c>
      <c r="HL353" t="s">
        <v>317</v>
      </c>
      <c r="HM353">
        <v>669</v>
      </c>
      <c r="HN353">
        <v>12</v>
      </c>
    </row>
    <row r="354" spans="1:222" x14ac:dyDescent="0.25">
      <c r="A354">
        <v>609985</v>
      </c>
      <c r="B354" t="s">
        <v>318</v>
      </c>
      <c r="D354" t="s">
        <v>94</v>
      </c>
      <c r="E354" t="s">
        <v>45</v>
      </c>
      <c r="M354" t="s">
        <v>38</v>
      </c>
      <c r="FD354"/>
      <c r="HH354" t="s">
        <v>1193</v>
      </c>
      <c r="HL354" t="s">
        <v>318</v>
      </c>
      <c r="HM354">
        <v>344</v>
      </c>
    </row>
    <row r="355" spans="1:222" x14ac:dyDescent="0.25">
      <c r="A355">
        <v>609986</v>
      </c>
      <c r="B355" t="s">
        <v>319</v>
      </c>
      <c r="D355" t="s">
        <v>85</v>
      </c>
      <c r="E355" t="s">
        <v>45</v>
      </c>
      <c r="M355" t="s">
        <v>38</v>
      </c>
      <c r="FD355"/>
      <c r="HH355" t="s">
        <v>1194</v>
      </c>
      <c r="HL355" t="s">
        <v>319</v>
      </c>
      <c r="HM355">
        <v>285</v>
      </c>
    </row>
    <row r="356" spans="1:222" x14ac:dyDescent="0.25">
      <c r="A356">
        <v>609987</v>
      </c>
      <c r="B356" t="s">
        <v>320</v>
      </c>
      <c r="C356" t="s">
        <v>38</v>
      </c>
      <c r="D356" t="s">
        <v>90</v>
      </c>
      <c r="E356" s="151">
        <v>0.38</v>
      </c>
      <c r="F356">
        <v>45</v>
      </c>
      <c r="G356" t="s">
        <v>40</v>
      </c>
      <c r="H356">
        <v>74</v>
      </c>
      <c r="I356" t="s">
        <v>39</v>
      </c>
      <c r="J356">
        <v>63</v>
      </c>
      <c r="K356" t="s">
        <v>39</v>
      </c>
      <c r="L356">
        <v>8.02</v>
      </c>
      <c r="M356" t="s">
        <v>38</v>
      </c>
      <c r="N356">
        <v>37.344398339999998</v>
      </c>
      <c r="O356">
        <v>51</v>
      </c>
      <c r="P356">
        <v>51</v>
      </c>
      <c r="Q356">
        <v>2</v>
      </c>
      <c r="R356">
        <v>44</v>
      </c>
      <c r="S356">
        <v>0</v>
      </c>
      <c r="T356">
        <v>1</v>
      </c>
      <c r="U356">
        <v>1</v>
      </c>
      <c r="V356">
        <v>0</v>
      </c>
      <c r="W356">
        <v>1</v>
      </c>
      <c r="X356">
        <v>1</v>
      </c>
      <c r="Y356">
        <v>3.9215686299999997E-2</v>
      </c>
      <c r="Z356">
        <v>3.9215686299999997E-2</v>
      </c>
      <c r="AA356">
        <v>7.8431372499999999E-2</v>
      </c>
      <c r="AB356">
        <v>9.8039215700000001E-2</v>
      </c>
      <c r="AC356">
        <v>0.13725490200000001</v>
      </c>
      <c r="AD356">
        <v>0.1176470588</v>
      </c>
      <c r="AE356">
        <v>1.9607843100000001E-2</v>
      </c>
      <c r="AF356">
        <v>3.9215686299999997E-2</v>
      </c>
      <c r="AG356">
        <v>7.8431372499999999E-2</v>
      </c>
      <c r="AH356">
        <v>0.13725490200000001</v>
      </c>
      <c r="AI356">
        <v>0.27450980390000002</v>
      </c>
      <c r="AJ356">
        <v>0.37254901959999998</v>
      </c>
      <c r="AK356">
        <v>0.15686274510000001</v>
      </c>
      <c r="AL356">
        <v>0.27450980390000002</v>
      </c>
      <c r="AM356">
        <v>0.1960784314</v>
      </c>
      <c r="AN356">
        <v>0</v>
      </c>
      <c r="AO356">
        <v>0</v>
      </c>
      <c r="AP356">
        <v>0</v>
      </c>
      <c r="AQ356">
        <v>1.9607843100000001E-2</v>
      </c>
      <c r="AR356">
        <v>0</v>
      </c>
      <c r="AS356">
        <v>0.56862745100000001</v>
      </c>
      <c r="AT356">
        <v>0.56862745100000001</v>
      </c>
      <c r="AU356">
        <v>0.72549019609999998</v>
      </c>
      <c r="AV356">
        <v>0.52941176469999995</v>
      </c>
      <c r="AW356">
        <v>0.52941176469999995</v>
      </c>
      <c r="AX356">
        <v>3.3725490196000001</v>
      </c>
      <c r="AY356">
        <v>3.4705882353000002</v>
      </c>
      <c r="AZ356">
        <v>3.5294117646999998</v>
      </c>
      <c r="BA356">
        <v>3.26</v>
      </c>
      <c r="BB356">
        <v>3.1176470587999998</v>
      </c>
      <c r="BC356">
        <v>3.9215686299999997E-2</v>
      </c>
      <c r="BD356">
        <v>3.9215686299999997E-2</v>
      </c>
      <c r="BE356">
        <v>5.8823529399999998E-2</v>
      </c>
      <c r="BF356">
        <v>3.9215686299999997E-2</v>
      </c>
      <c r="BG356">
        <v>3.9215686299999997E-2</v>
      </c>
      <c r="BH356">
        <v>3.9215686299999997E-2</v>
      </c>
      <c r="BI356">
        <v>0</v>
      </c>
      <c r="BJ356">
        <v>0</v>
      </c>
      <c r="BK356">
        <v>1.9607843100000001E-2</v>
      </c>
      <c r="BL356">
        <v>3.9215686299999997E-2</v>
      </c>
      <c r="BM356">
        <v>5.8823529399999998E-2</v>
      </c>
      <c r="BN356">
        <v>1.9607843100000001E-2</v>
      </c>
      <c r="BO356">
        <v>3.8039215685999999</v>
      </c>
      <c r="BP356">
        <v>3.6862745098</v>
      </c>
      <c r="BQ356">
        <v>3.5102040816</v>
      </c>
      <c r="BR356">
        <v>3.6470588235000001</v>
      </c>
      <c r="BS356">
        <v>3.5882352941</v>
      </c>
      <c r="BT356">
        <v>3.6470588235000001</v>
      </c>
      <c r="BU356">
        <v>7.8431372499999999E-2</v>
      </c>
      <c r="BV356">
        <v>0.1960784314</v>
      </c>
      <c r="BW356">
        <v>0.25490196079999999</v>
      </c>
      <c r="BX356">
        <v>0.15686274510000001</v>
      </c>
      <c r="BY356">
        <v>0.1764705882</v>
      </c>
      <c r="BZ356">
        <v>0.1960784314</v>
      </c>
      <c r="CA356">
        <v>0</v>
      </c>
      <c r="CB356">
        <v>0</v>
      </c>
      <c r="CC356">
        <v>3.9215686299999997E-2</v>
      </c>
      <c r="CD356">
        <v>0</v>
      </c>
      <c r="CE356">
        <v>0</v>
      </c>
      <c r="CF356">
        <v>0</v>
      </c>
      <c r="CG356">
        <v>0.88235294119999996</v>
      </c>
      <c r="CH356">
        <v>0.76470588240000004</v>
      </c>
      <c r="CI356">
        <v>0.62745098040000002</v>
      </c>
      <c r="CJ356">
        <v>0.76470588240000004</v>
      </c>
      <c r="CK356">
        <v>0.72549019609999998</v>
      </c>
      <c r="CL356">
        <v>0.74509803919999995</v>
      </c>
      <c r="CM356">
        <v>0.1176470588</v>
      </c>
      <c r="CN356">
        <v>3.9215686299999997E-2</v>
      </c>
      <c r="CO356">
        <v>5.8823529399999998E-2</v>
      </c>
      <c r="CP356">
        <v>5.8823529399999998E-2</v>
      </c>
      <c r="CQ356">
        <v>3.9215686299999997E-2</v>
      </c>
      <c r="CR356">
        <v>1.9607843100000001E-2</v>
      </c>
      <c r="CS356">
        <v>1.9607843100000001E-2</v>
      </c>
      <c r="CT356">
        <v>5.8823529399999998E-2</v>
      </c>
      <c r="CU356">
        <v>0.1764705882</v>
      </c>
      <c r="CV356">
        <v>3.9215686299999997E-2</v>
      </c>
      <c r="CW356">
        <v>0</v>
      </c>
      <c r="CX356">
        <v>3.9215686299999997E-2</v>
      </c>
      <c r="CY356">
        <v>3.9215686299999997E-2</v>
      </c>
      <c r="CZ356">
        <v>7.8431372499999999E-2</v>
      </c>
      <c r="DA356">
        <v>0</v>
      </c>
      <c r="DB356">
        <v>3.9215686299999997E-2</v>
      </c>
      <c r="DC356">
        <v>0.23529411759999999</v>
      </c>
      <c r="DD356">
        <v>0.23529411759999999</v>
      </c>
      <c r="DE356">
        <v>0.25490196079999999</v>
      </c>
      <c r="DF356">
        <v>0.27450980390000002</v>
      </c>
      <c r="DG356">
        <v>0.23529411759999999</v>
      </c>
      <c r="DH356">
        <v>0.29411764709999999</v>
      </c>
      <c r="DI356">
        <v>0.29411764709999999</v>
      </c>
      <c r="DJ356">
        <v>0.27450980390000002</v>
      </c>
      <c r="DK356">
        <v>0.3921568627</v>
      </c>
      <c r="DL356">
        <v>0.62745098040000002</v>
      </c>
      <c r="DM356">
        <v>0.62745098040000002</v>
      </c>
      <c r="DN356">
        <v>0.56862745100000001</v>
      </c>
      <c r="DO356">
        <v>0.60784313729999995</v>
      </c>
      <c r="DP356">
        <v>0.49019607840000001</v>
      </c>
      <c r="DQ356">
        <v>0.60784313729999995</v>
      </c>
      <c r="DR356">
        <v>0.54901960780000003</v>
      </c>
      <c r="DS356">
        <v>7.8431372499999999E-2</v>
      </c>
      <c r="DT356">
        <v>5.8823529399999998E-2</v>
      </c>
      <c r="DU356">
        <v>5.8823529399999998E-2</v>
      </c>
      <c r="DV356">
        <v>5.8823529399999998E-2</v>
      </c>
      <c r="DW356">
        <v>7.8431372499999999E-2</v>
      </c>
      <c r="DX356">
        <v>0.1176470588</v>
      </c>
      <c r="DY356">
        <v>7.8431372499999999E-2</v>
      </c>
      <c r="DZ356">
        <v>7.8431372499999999E-2</v>
      </c>
      <c r="EA356">
        <v>2.9787234043000002</v>
      </c>
      <c r="EB356">
        <v>3.5416666666999999</v>
      </c>
      <c r="EC356">
        <v>3.5416666666999999</v>
      </c>
      <c r="ED356">
        <v>3.4375</v>
      </c>
      <c r="EE356">
        <v>3.5319148936000002</v>
      </c>
      <c r="EF356">
        <v>3.4222222221999998</v>
      </c>
      <c r="EG356">
        <v>3.6170212766000001</v>
      </c>
      <c r="EH356">
        <v>3.4255319149000001</v>
      </c>
      <c r="EI356">
        <v>0</v>
      </c>
      <c r="EJ356">
        <v>0</v>
      </c>
      <c r="EK356">
        <v>1.9607843100000001E-2</v>
      </c>
      <c r="EL356">
        <v>1.9607843100000001E-2</v>
      </c>
      <c r="EM356">
        <v>0.1176470588</v>
      </c>
      <c r="EN356">
        <v>5.8823529399999998E-2</v>
      </c>
      <c r="EO356">
        <v>0.13725490200000001</v>
      </c>
      <c r="EP356">
        <v>7.8431372499999999E-2</v>
      </c>
      <c r="EQ356">
        <v>9.8039215700000001E-2</v>
      </c>
      <c r="ER356">
        <v>0.35294117650000001</v>
      </c>
      <c r="ES356">
        <v>0.1176470588</v>
      </c>
      <c r="ET356">
        <v>1.9607843100000001E-2</v>
      </c>
      <c r="EU356">
        <v>3.9215686299999997E-2</v>
      </c>
      <c r="EV356">
        <v>3.9215686299999997E-2</v>
      </c>
      <c r="EW356">
        <v>9.8039215700000001E-2</v>
      </c>
      <c r="EX356">
        <v>1.9607843100000001E-2</v>
      </c>
      <c r="EY356">
        <v>0.23529411759999999</v>
      </c>
      <c r="EZ356">
        <v>0.27450980390000002</v>
      </c>
      <c r="FA356">
        <v>0.27450980390000002</v>
      </c>
      <c r="FB356">
        <v>0.37254901959999998</v>
      </c>
      <c r="FC356">
        <v>0.27450980390000002</v>
      </c>
      <c r="FD356">
        <v>0.58823529409999997</v>
      </c>
      <c r="FE356">
        <v>0.45098039220000002</v>
      </c>
      <c r="FF356">
        <v>0.47058823529999999</v>
      </c>
      <c r="FG356">
        <v>0.37254901959999998</v>
      </c>
      <c r="FH356">
        <v>0.56862745100000001</v>
      </c>
      <c r="FI356">
        <v>3.9215686299999997E-2</v>
      </c>
      <c r="FJ356">
        <v>9.8039215700000001E-2</v>
      </c>
      <c r="FK356">
        <v>9.8039215700000001E-2</v>
      </c>
      <c r="FL356">
        <v>1.9607843100000001E-2</v>
      </c>
      <c r="FM356">
        <v>1.9607843100000001E-2</v>
      </c>
      <c r="FN356">
        <v>5.8823529399999998E-2</v>
      </c>
      <c r="FO356">
        <v>5.8823529399999998E-2</v>
      </c>
      <c r="FP356">
        <v>5.8823529399999998E-2</v>
      </c>
      <c r="FQ356">
        <v>5.8823529399999998E-2</v>
      </c>
      <c r="FR356">
        <v>5.8823529399999998E-2</v>
      </c>
      <c r="FS356">
        <v>5.8823529399999998E-2</v>
      </c>
      <c r="FT356">
        <v>7.8431372499999999E-2</v>
      </c>
      <c r="FU356">
        <v>5.8823529399999998E-2</v>
      </c>
      <c r="FV356">
        <v>7.8431372499999999E-2</v>
      </c>
      <c r="FW356">
        <v>5.8823529399999998E-2</v>
      </c>
      <c r="FX356">
        <v>7.8431372499999999E-2</v>
      </c>
      <c r="FY356">
        <v>5.8823529399999998E-2</v>
      </c>
      <c r="FZ356">
        <v>7.8431372499999999E-2</v>
      </c>
      <c r="GA356">
        <v>0.13725490200000001</v>
      </c>
      <c r="GB356">
        <v>0.13725490200000001</v>
      </c>
      <c r="GC356">
        <v>0.1176470588</v>
      </c>
      <c r="GD356">
        <v>0.13725490200000001</v>
      </c>
      <c r="GE356">
        <v>9.8039215700000001E-2</v>
      </c>
      <c r="GF356">
        <v>5.8823529399999998E-2</v>
      </c>
      <c r="GG356">
        <v>9.8039215700000001E-2</v>
      </c>
      <c r="GH356">
        <v>5.8823529399999998E-2</v>
      </c>
      <c r="GI356">
        <v>9.8039215700000001E-2</v>
      </c>
      <c r="GJ356">
        <v>3.125</v>
      </c>
      <c r="GK356">
        <v>3.1702127660000001</v>
      </c>
      <c r="GL356">
        <v>3.2083333333000001</v>
      </c>
      <c r="GM356">
        <v>3.0416666666999999</v>
      </c>
      <c r="GN356">
        <v>3.0666666667000002</v>
      </c>
      <c r="GO356">
        <v>3.1063829787000001</v>
      </c>
      <c r="GP356">
        <v>0.31372549020000001</v>
      </c>
      <c r="GQ356">
        <v>0.3921568627</v>
      </c>
      <c r="GR356">
        <v>0.3921568627</v>
      </c>
      <c r="GS356">
        <v>0.29411764709999999</v>
      </c>
      <c r="GT356">
        <v>0.29411764709999999</v>
      </c>
      <c r="GU356">
        <v>0.27450980390000002</v>
      </c>
      <c r="GV356">
        <v>5.8823529399999998E-2</v>
      </c>
      <c r="GW356">
        <v>7.8431372499999999E-2</v>
      </c>
      <c r="GX356">
        <v>5.8823529399999998E-2</v>
      </c>
      <c r="GY356">
        <v>5.8823529399999998E-2</v>
      </c>
      <c r="GZ356">
        <v>0.1176470588</v>
      </c>
      <c r="HA356">
        <v>7.8431372499999999E-2</v>
      </c>
      <c r="HB356">
        <v>0.41176470590000003</v>
      </c>
      <c r="HC356">
        <v>0.37254901959999998</v>
      </c>
      <c r="HD356">
        <v>0.41176470590000003</v>
      </c>
      <c r="HE356">
        <v>0.41176470590000003</v>
      </c>
      <c r="HF356">
        <v>0.3921568627</v>
      </c>
      <c r="HG356">
        <v>0.43137254899999999</v>
      </c>
      <c r="HH356" t="s">
        <v>1195</v>
      </c>
      <c r="HI356">
        <v>38</v>
      </c>
      <c r="HJ356">
        <v>51</v>
      </c>
      <c r="HK356">
        <v>90</v>
      </c>
      <c r="HL356" t="s">
        <v>320</v>
      </c>
      <c r="HM356">
        <v>241</v>
      </c>
      <c r="HN356">
        <v>1</v>
      </c>
    </row>
    <row r="357" spans="1:222" x14ac:dyDescent="0.25">
      <c r="A357">
        <v>609988</v>
      </c>
      <c r="B357" t="s">
        <v>321</v>
      </c>
      <c r="C357" t="s">
        <v>38</v>
      </c>
      <c r="D357" t="s">
        <v>53</v>
      </c>
      <c r="E357" s="151">
        <v>0.49</v>
      </c>
      <c r="F357">
        <v>49</v>
      </c>
      <c r="G357" t="s">
        <v>40</v>
      </c>
      <c r="H357">
        <v>70</v>
      </c>
      <c r="I357" t="s">
        <v>39</v>
      </c>
      <c r="J357">
        <v>71</v>
      </c>
      <c r="K357" t="s">
        <v>39</v>
      </c>
      <c r="L357">
        <v>8.85</v>
      </c>
      <c r="M357" t="s">
        <v>38</v>
      </c>
      <c r="N357">
        <v>47.892720306999998</v>
      </c>
      <c r="O357">
        <v>163</v>
      </c>
      <c r="P357">
        <v>163</v>
      </c>
      <c r="Q357">
        <v>10</v>
      </c>
      <c r="R357">
        <v>6</v>
      </c>
      <c r="S357">
        <v>8</v>
      </c>
      <c r="T357">
        <v>112</v>
      </c>
      <c r="U357">
        <v>1</v>
      </c>
      <c r="V357">
        <v>1</v>
      </c>
      <c r="W357">
        <v>7</v>
      </c>
      <c r="X357">
        <v>4</v>
      </c>
      <c r="Y357">
        <v>6.1349693000000002E-3</v>
      </c>
      <c r="Z357">
        <v>0</v>
      </c>
      <c r="AA357">
        <v>0</v>
      </c>
      <c r="AB357">
        <v>0</v>
      </c>
      <c r="AC357">
        <v>4.2944785300000003E-2</v>
      </c>
      <c r="AD357">
        <v>7.3619631899999996E-2</v>
      </c>
      <c r="AE357">
        <v>5.5214723899999998E-2</v>
      </c>
      <c r="AF357">
        <v>0</v>
      </c>
      <c r="AG357">
        <v>4.9079754599999997E-2</v>
      </c>
      <c r="AH357">
        <v>8.5889570600000006E-2</v>
      </c>
      <c r="AI357">
        <v>0.42944785279999997</v>
      </c>
      <c r="AJ357">
        <v>0.3803680982</v>
      </c>
      <c r="AK357">
        <v>0.32515337420000001</v>
      </c>
      <c r="AL357">
        <v>0.42944785279999997</v>
      </c>
      <c r="AM357">
        <v>0.34355828220000001</v>
      </c>
      <c r="AN357">
        <v>6.1349693300000001E-2</v>
      </c>
      <c r="AO357">
        <v>9.8159509199999995E-2</v>
      </c>
      <c r="AP357">
        <v>0.14723926379999999</v>
      </c>
      <c r="AQ357">
        <v>0.13496932519999999</v>
      </c>
      <c r="AR357">
        <v>9.2024539899999994E-2</v>
      </c>
      <c r="AS357">
        <v>0.42944785279999997</v>
      </c>
      <c r="AT357">
        <v>0.46625766870000002</v>
      </c>
      <c r="AU357">
        <v>0.52760736200000002</v>
      </c>
      <c r="AV357">
        <v>0.38650306750000002</v>
      </c>
      <c r="AW357">
        <v>0.43558282209999999</v>
      </c>
      <c r="AX357">
        <v>3.3660130718999999</v>
      </c>
      <c r="AY357">
        <v>3.4557823128999998</v>
      </c>
      <c r="AZ357">
        <v>3.6187050360000002</v>
      </c>
      <c r="BA357">
        <v>3.390070922</v>
      </c>
      <c r="BB357">
        <v>3.2905405404999999</v>
      </c>
      <c r="BC357">
        <v>0</v>
      </c>
      <c r="BD357">
        <v>0</v>
      </c>
      <c r="BE357">
        <v>0</v>
      </c>
      <c r="BF357">
        <v>6.1349693000000002E-3</v>
      </c>
      <c r="BG357">
        <v>2.4539877299999999E-2</v>
      </c>
      <c r="BH357">
        <v>0</v>
      </c>
      <c r="BI357">
        <v>6.1349693000000002E-3</v>
      </c>
      <c r="BJ357">
        <v>1.8404908000000001E-2</v>
      </c>
      <c r="BK357">
        <v>3.06748466E-2</v>
      </c>
      <c r="BL357">
        <v>4.9079754599999997E-2</v>
      </c>
      <c r="BM357">
        <v>2.4539877299999999E-2</v>
      </c>
      <c r="BN357">
        <v>1.22699387E-2</v>
      </c>
      <c r="BO357">
        <v>3.8025477706999999</v>
      </c>
      <c r="BP357">
        <v>3.7254901961</v>
      </c>
      <c r="BQ357">
        <v>3.7074829932000002</v>
      </c>
      <c r="BR357">
        <v>3.6040268456</v>
      </c>
      <c r="BS357">
        <v>3.5866666666999998</v>
      </c>
      <c r="BT357">
        <v>3.6933333333</v>
      </c>
      <c r="BU357">
        <v>0.17791411039999999</v>
      </c>
      <c r="BV357">
        <v>0.2208588957</v>
      </c>
      <c r="BW357">
        <v>0.2024539877</v>
      </c>
      <c r="BX357">
        <v>0.24539877299999999</v>
      </c>
      <c r="BY357">
        <v>0.2576687117</v>
      </c>
      <c r="BZ357">
        <v>0.2576687117</v>
      </c>
      <c r="CA357">
        <v>3.6809816000000002E-2</v>
      </c>
      <c r="CB357">
        <v>6.1349693300000001E-2</v>
      </c>
      <c r="CC357">
        <v>9.8159509199999995E-2</v>
      </c>
      <c r="CD357">
        <v>8.5889570600000006E-2</v>
      </c>
      <c r="CE357">
        <v>7.9754601199999997E-2</v>
      </c>
      <c r="CF357">
        <v>7.9754601199999997E-2</v>
      </c>
      <c r="CG357">
        <v>0.77914110430000005</v>
      </c>
      <c r="CH357">
        <v>0.69938650309999995</v>
      </c>
      <c r="CI357">
        <v>0.66871165639999997</v>
      </c>
      <c r="CJ357">
        <v>0.61349693250000004</v>
      </c>
      <c r="CK357">
        <v>0.61349693250000004</v>
      </c>
      <c r="CL357">
        <v>0.65030674850000003</v>
      </c>
      <c r="CM357">
        <v>6.7484662599999995E-2</v>
      </c>
      <c r="CN357">
        <v>6.1349693000000002E-3</v>
      </c>
      <c r="CO357">
        <v>6.1349693000000002E-3</v>
      </c>
      <c r="CP357">
        <v>0</v>
      </c>
      <c r="CQ357">
        <v>0</v>
      </c>
      <c r="CR357">
        <v>0</v>
      </c>
      <c r="CS357">
        <v>6.1349693000000002E-3</v>
      </c>
      <c r="CT357">
        <v>6.1349693000000002E-3</v>
      </c>
      <c r="CU357">
        <v>0.12269938649999999</v>
      </c>
      <c r="CV357">
        <v>1.8404908000000001E-2</v>
      </c>
      <c r="CW357">
        <v>1.8404908000000001E-2</v>
      </c>
      <c r="CX357">
        <v>6.1349693000000002E-3</v>
      </c>
      <c r="CY357">
        <v>5.5214723899999998E-2</v>
      </c>
      <c r="CZ357">
        <v>6.1349693000000002E-3</v>
      </c>
      <c r="DA357">
        <v>1.8404908000000001E-2</v>
      </c>
      <c r="DB357">
        <v>5.5214723899999998E-2</v>
      </c>
      <c r="DC357">
        <v>0.33128834359999998</v>
      </c>
      <c r="DD357">
        <v>0.33128834359999998</v>
      </c>
      <c r="DE357">
        <v>0.34969325150000002</v>
      </c>
      <c r="DF357">
        <v>0.3803680982</v>
      </c>
      <c r="DG357">
        <v>0.36809815950000002</v>
      </c>
      <c r="DH357">
        <v>0.46625766870000002</v>
      </c>
      <c r="DI357">
        <v>0.3803680982</v>
      </c>
      <c r="DJ357">
        <v>0.33128834359999998</v>
      </c>
      <c r="DK357">
        <v>0.39877300609999999</v>
      </c>
      <c r="DL357">
        <v>0.57668711660000005</v>
      </c>
      <c r="DM357">
        <v>0.5582822086</v>
      </c>
      <c r="DN357">
        <v>0.5214723926</v>
      </c>
      <c r="DO357">
        <v>0.49693251529999999</v>
      </c>
      <c r="DP357">
        <v>0.4417177914</v>
      </c>
      <c r="DQ357">
        <v>0.48466257670000001</v>
      </c>
      <c r="DR357">
        <v>0.53374233130000004</v>
      </c>
      <c r="DS357">
        <v>7.9754601199999997E-2</v>
      </c>
      <c r="DT357">
        <v>6.7484662599999995E-2</v>
      </c>
      <c r="DU357">
        <v>6.7484662599999995E-2</v>
      </c>
      <c r="DV357">
        <v>9.2024539899999994E-2</v>
      </c>
      <c r="DW357">
        <v>7.9754601199999997E-2</v>
      </c>
      <c r="DX357">
        <v>8.5889570600000006E-2</v>
      </c>
      <c r="DY357">
        <v>0.11042944790000001</v>
      </c>
      <c r="DZ357">
        <v>7.3619631899999996E-2</v>
      </c>
      <c r="EA357">
        <v>3.1533333333</v>
      </c>
      <c r="EB357">
        <v>3.5855263158000001</v>
      </c>
      <c r="EC357">
        <v>3.5657894737000002</v>
      </c>
      <c r="ED357">
        <v>3.5675675675999998</v>
      </c>
      <c r="EE357">
        <v>3.48</v>
      </c>
      <c r="EF357">
        <v>3.4765100671</v>
      </c>
      <c r="EG357">
        <v>3.5103448276</v>
      </c>
      <c r="EH357">
        <v>3.5033112583000001</v>
      </c>
      <c r="EI357">
        <v>0</v>
      </c>
      <c r="EJ357">
        <v>0</v>
      </c>
      <c r="EK357">
        <v>0</v>
      </c>
      <c r="EL357">
        <v>1.22699387E-2</v>
      </c>
      <c r="EM357">
        <v>3.06748466E-2</v>
      </c>
      <c r="EN357">
        <v>2.4539877299999999E-2</v>
      </c>
      <c r="EO357">
        <v>7.9754601199999997E-2</v>
      </c>
      <c r="EP357">
        <v>0.1595092025</v>
      </c>
      <c r="EQ357">
        <v>0.21472392639999999</v>
      </c>
      <c r="ER357">
        <v>0.43558282209999999</v>
      </c>
      <c r="ES357">
        <v>4.2944785300000003E-2</v>
      </c>
      <c r="ET357">
        <v>0</v>
      </c>
      <c r="EU357">
        <v>6.1349693000000002E-3</v>
      </c>
      <c r="EV357">
        <v>0</v>
      </c>
      <c r="EW357">
        <v>6.7484662599999995E-2</v>
      </c>
      <c r="EX357">
        <v>1.22699387E-2</v>
      </c>
      <c r="EY357">
        <v>0.2024539877</v>
      </c>
      <c r="EZ357">
        <v>0.18404907979999999</v>
      </c>
      <c r="FA357">
        <v>0.2085889571</v>
      </c>
      <c r="FB357">
        <v>0.27607361959999999</v>
      </c>
      <c r="FC357">
        <v>0.3190184049</v>
      </c>
      <c r="FD357">
        <v>0.59509202449999998</v>
      </c>
      <c r="FE357">
        <v>0.53987730060000005</v>
      </c>
      <c r="FF357">
        <v>0.47239263799999998</v>
      </c>
      <c r="FG357">
        <v>0.36809815950000002</v>
      </c>
      <c r="FH357">
        <v>0.41104294479999998</v>
      </c>
      <c r="FI357">
        <v>0.1042944785</v>
      </c>
      <c r="FJ357">
        <v>0.1411042945</v>
      </c>
      <c r="FK357">
        <v>0.16564417179999999</v>
      </c>
      <c r="FL357">
        <v>0.12269938649999999</v>
      </c>
      <c r="FM357">
        <v>0.12883435579999999</v>
      </c>
      <c r="FN357">
        <v>7.9754601199999997E-2</v>
      </c>
      <c r="FO357">
        <v>7.3619631899999996E-2</v>
      </c>
      <c r="FP357">
        <v>6.1349693300000001E-2</v>
      </c>
      <c r="FQ357">
        <v>0.1042944785</v>
      </c>
      <c r="FR357">
        <v>8.5889570600000006E-2</v>
      </c>
      <c r="FS357">
        <v>1.8404908000000001E-2</v>
      </c>
      <c r="FT357">
        <v>5.5214723899999998E-2</v>
      </c>
      <c r="FU357">
        <v>9.2024539899999994E-2</v>
      </c>
      <c r="FV357">
        <v>6.1349693300000001E-2</v>
      </c>
      <c r="FW357">
        <v>4.2944785300000003E-2</v>
      </c>
      <c r="FX357">
        <v>1.8404908000000001E-2</v>
      </c>
      <c r="FY357">
        <v>6.1349693000000002E-3</v>
      </c>
      <c r="FZ357">
        <v>0</v>
      </c>
      <c r="GA357">
        <v>1.22699387E-2</v>
      </c>
      <c r="GB357">
        <v>0</v>
      </c>
      <c r="GC357">
        <v>0</v>
      </c>
      <c r="GD357">
        <v>0.11656441720000001</v>
      </c>
      <c r="GE357">
        <v>1.8404908000000001E-2</v>
      </c>
      <c r="GF357">
        <v>3.06748466E-2</v>
      </c>
      <c r="GG357">
        <v>7.3619631899999996E-2</v>
      </c>
      <c r="GH357">
        <v>7.3619631899999996E-2</v>
      </c>
      <c r="GI357">
        <v>4.2944785300000003E-2</v>
      </c>
      <c r="GJ357">
        <v>3.1225806451999998</v>
      </c>
      <c r="GK357">
        <v>3.3379310344999999</v>
      </c>
      <c r="GL357">
        <v>3.3815789474</v>
      </c>
      <c r="GM357">
        <v>3.2866666667</v>
      </c>
      <c r="GN357">
        <v>3.3241379310000001</v>
      </c>
      <c r="GO357">
        <v>3.4</v>
      </c>
      <c r="GP357">
        <v>0.54601226989999996</v>
      </c>
      <c r="GQ357">
        <v>0.53374233130000004</v>
      </c>
      <c r="GR357">
        <v>0.51533742329999999</v>
      </c>
      <c r="GS357">
        <v>0.47239263799999998</v>
      </c>
      <c r="GT357">
        <v>0.45398773009999999</v>
      </c>
      <c r="GU357">
        <v>0.48466257670000001</v>
      </c>
      <c r="GV357">
        <v>4.9079754599999997E-2</v>
      </c>
      <c r="GW357">
        <v>0.11042944790000001</v>
      </c>
      <c r="GX357">
        <v>6.7484662599999995E-2</v>
      </c>
      <c r="GY357">
        <v>7.9754601199999997E-2</v>
      </c>
      <c r="GZ357">
        <v>0.11042944790000001</v>
      </c>
      <c r="HA357">
        <v>4.9079754599999997E-2</v>
      </c>
      <c r="HB357">
        <v>0.26993865030000003</v>
      </c>
      <c r="HC357">
        <v>0.33128834359999998</v>
      </c>
      <c r="HD357">
        <v>0.38650306750000002</v>
      </c>
      <c r="HE357">
        <v>0.36196319020000001</v>
      </c>
      <c r="HF357">
        <v>0.36196319020000001</v>
      </c>
      <c r="HG357">
        <v>0.42331288340000001</v>
      </c>
      <c r="HH357" t="s">
        <v>1196</v>
      </c>
      <c r="HI357">
        <v>49</v>
      </c>
      <c r="HJ357">
        <v>163</v>
      </c>
      <c r="HK357">
        <v>250</v>
      </c>
      <c r="HL357" t="s">
        <v>321</v>
      </c>
      <c r="HM357">
        <v>522</v>
      </c>
      <c r="HN357">
        <v>14</v>
      </c>
    </row>
    <row r="358" spans="1:222" x14ac:dyDescent="0.25">
      <c r="A358">
        <v>609990</v>
      </c>
      <c r="B358" t="s">
        <v>599</v>
      </c>
      <c r="D358" t="s">
        <v>47</v>
      </c>
      <c r="E358" t="s">
        <v>45</v>
      </c>
      <c r="M358" t="s">
        <v>38</v>
      </c>
      <c r="FD358"/>
      <c r="HH358" t="s">
        <v>1197</v>
      </c>
      <c r="HL358" t="s">
        <v>599</v>
      </c>
      <c r="HM358">
        <v>795</v>
      </c>
    </row>
    <row r="359" spans="1:222" x14ac:dyDescent="0.25">
      <c r="A359">
        <v>609991</v>
      </c>
      <c r="B359" t="s">
        <v>323</v>
      </c>
      <c r="C359" t="s">
        <v>38</v>
      </c>
      <c r="D359" t="s">
        <v>109</v>
      </c>
      <c r="E359" s="151">
        <v>0.55000000000000004</v>
      </c>
      <c r="F359">
        <v>62</v>
      </c>
      <c r="G359" t="s">
        <v>39</v>
      </c>
      <c r="H359">
        <v>61</v>
      </c>
      <c r="I359" t="s">
        <v>39</v>
      </c>
      <c r="J359">
        <v>82</v>
      </c>
      <c r="K359" t="s">
        <v>62</v>
      </c>
      <c r="L359">
        <v>8.43</v>
      </c>
      <c r="M359" t="s">
        <v>38</v>
      </c>
      <c r="N359">
        <v>55.154639175</v>
      </c>
      <c r="O359">
        <v>192</v>
      </c>
      <c r="P359">
        <v>192</v>
      </c>
      <c r="Q359">
        <v>0</v>
      </c>
      <c r="R359">
        <v>178</v>
      </c>
      <c r="S359">
        <v>3</v>
      </c>
      <c r="T359">
        <v>2</v>
      </c>
      <c r="U359">
        <v>0</v>
      </c>
      <c r="V359">
        <v>0</v>
      </c>
      <c r="W359">
        <v>1</v>
      </c>
      <c r="X359">
        <v>4</v>
      </c>
      <c r="Y359">
        <v>2.08333333E-2</v>
      </c>
      <c r="Z359">
        <v>1.04166667E-2</v>
      </c>
      <c r="AA359">
        <v>2.08333333E-2</v>
      </c>
      <c r="AB359">
        <v>6.25E-2</v>
      </c>
      <c r="AC359">
        <v>7.2916666699999994E-2</v>
      </c>
      <c r="AD359">
        <v>4.6875E-2</v>
      </c>
      <c r="AE359">
        <v>8.3333333300000006E-2</v>
      </c>
      <c r="AF359">
        <v>4.16666667E-2</v>
      </c>
      <c r="AG359">
        <v>2.08333333E-2</v>
      </c>
      <c r="AH359">
        <v>7.8125E-2</v>
      </c>
      <c r="AI359">
        <v>0.26041666670000002</v>
      </c>
      <c r="AJ359">
        <v>0.23958333330000001</v>
      </c>
      <c r="AK359">
        <v>0.1875</v>
      </c>
      <c r="AL359">
        <v>0.25</v>
      </c>
      <c r="AM359">
        <v>0.20833333330000001</v>
      </c>
      <c r="AN359">
        <v>1.5625E-2</v>
      </c>
      <c r="AO359">
        <v>3.125E-2</v>
      </c>
      <c r="AP359">
        <v>4.6875E-2</v>
      </c>
      <c r="AQ359">
        <v>4.16666667E-2</v>
      </c>
      <c r="AR359">
        <v>5.20833333E-2</v>
      </c>
      <c r="AS359">
        <v>0.65625</v>
      </c>
      <c r="AT359">
        <v>0.63541666669999997</v>
      </c>
      <c r="AU359">
        <v>0.703125</v>
      </c>
      <c r="AV359">
        <v>0.625</v>
      </c>
      <c r="AW359">
        <v>0.58854166669999997</v>
      </c>
      <c r="AX359">
        <v>3.5767195767</v>
      </c>
      <c r="AY359">
        <v>3.5483870968</v>
      </c>
      <c r="AZ359">
        <v>3.6502732240000002</v>
      </c>
      <c r="BA359">
        <v>3.5</v>
      </c>
      <c r="BB359">
        <v>3.3846153846</v>
      </c>
      <c r="BC359">
        <v>5.2083333000000004E-3</v>
      </c>
      <c r="BD359">
        <v>1.04166667E-2</v>
      </c>
      <c r="BE359">
        <v>2.08333333E-2</v>
      </c>
      <c r="BF359">
        <v>4.6875E-2</v>
      </c>
      <c r="BG359">
        <v>5.72916667E-2</v>
      </c>
      <c r="BH359">
        <v>5.20833333E-2</v>
      </c>
      <c r="BI359">
        <v>3.64583333E-2</v>
      </c>
      <c r="BJ359">
        <v>4.6875E-2</v>
      </c>
      <c r="BK359">
        <v>9.375E-2</v>
      </c>
      <c r="BL359">
        <v>3.64583333E-2</v>
      </c>
      <c r="BM359">
        <v>7.8125E-2</v>
      </c>
      <c r="BN359">
        <v>7.2916666699999994E-2</v>
      </c>
      <c r="BO359">
        <v>3.8042328042000002</v>
      </c>
      <c r="BP359">
        <v>3.7365591398000002</v>
      </c>
      <c r="BQ359">
        <v>3.5645161289999998</v>
      </c>
      <c r="BR359">
        <v>3.6129032257999998</v>
      </c>
      <c r="BS359">
        <v>3.5430107526999999</v>
      </c>
      <c r="BT359">
        <v>3.5454545455000002</v>
      </c>
      <c r="BU359">
        <v>0.10416666669999999</v>
      </c>
      <c r="BV359">
        <v>0.13020833330000001</v>
      </c>
      <c r="BW359">
        <v>0.171875</v>
      </c>
      <c r="BX359">
        <v>0.16145833330000001</v>
      </c>
      <c r="BY359">
        <v>0.11458333330000001</v>
      </c>
      <c r="BZ359">
        <v>0.140625</v>
      </c>
      <c r="CA359">
        <v>1.5625E-2</v>
      </c>
      <c r="CB359">
        <v>3.125E-2</v>
      </c>
      <c r="CC359">
        <v>3.125E-2</v>
      </c>
      <c r="CD359">
        <v>3.125E-2</v>
      </c>
      <c r="CE359">
        <v>3.125E-2</v>
      </c>
      <c r="CF359">
        <v>2.60416667E-2</v>
      </c>
      <c r="CG359">
        <v>0.83854166669999997</v>
      </c>
      <c r="CH359">
        <v>0.78125</v>
      </c>
      <c r="CI359">
        <v>0.68229166669999997</v>
      </c>
      <c r="CJ359">
        <v>0.72395833330000003</v>
      </c>
      <c r="CK359">
        <v>0.71875</v>
      </c>
      <c r="CL359">
        <v>0.70833333330000003</v>
      </c>
      <c r="CM359">
        <v>0.20833333330000001</v>
      </c>
      <c r="CN359">
        <v>3.125E-2</v>
      </c>
      <c r="CO359">
        <v>1.5625E-2</v>
      </c>
      <c r="CP359">
        <v>1.04166667E-2</v>
      </c>
      <c r="CQ359">
        <v>1.5625E-2</v>
      </c>
      <c r="CR359">
        <v>3.125E-2</v>
      </c>
      <c r="CS359">
        <v>1.5625E-2</v>
      </c>
      <c r="CT359">
        <v>3.125E-2</v>
      </c>
      <c r="CU359">
        <v>0.18229166669999999</v>
      </c>
      <c r="CV359">
        <v>3.64583333E-2</v>
      </c>
      <c r="CW359">
        <v>4.16666667E-2</v>
      </c>
      <c r="CX359">
        <v>5.72916667E-2</v>
      </c>
      <c r="CY359">
        <v>5.72916667E-2</v>
      </c>
      <c r="CZ359">
        <v>7.8125E-2</v>
      </c>
      <c r="DA359">
        <v>4.16666667E-2</v>
      </c>
      <c r="DB359">
        <v>3.64583333E-2</v>
      </c>
      <c r="DC359">
        <v>0.22395833330000001</v>
      </c>
      <c r="DD359">
        <v>0.234375</v>
      </c>
      <c r="DE359">
        <v>0.24479166669999999</v>
      </c>
      <c r="DF359">
        <v>0.23958333330000001</v>
      </c>
      <c r="DG359">
        <v>0.25520833329999998</v>
      </c>
      <c r="DH359">
        <v>0.30208333329999998</v>
      </c>
      <c r="DI359">
        <v>0.25520833329999998</v>
      </c>
      <c r="DJ359">
        <v>0.27083333329999998</v>
      </c>
      <c r="DK359">
        <v>0.328125</v>
      </c>
      <c r="DL359">
        <v>0.65625</v>
      </c>
      <c r="DM359">
        <v>0.609375</v>
      </c>
      <c r="DN359">
        <v>0.61458333330000003</v>
      </c>
      <c r="DO359">
        <v>0.59895833330000003</v>
      </c>
      <c r="DP359">
        <v>0.53645833330000003</v>
      </c>
      <c r="DQ359">
        <v>0.63020833330000003</v>
      </c>
      <c r="DR359">
        <v>0.59895833330000003</v>
      </c>
      <c r="DS359">
        <v>5.72916667E-2</v>
      </c>
      <c r="DT359">
        <v>4.16666667E-2</v>
      </c>
      <c r="DU359">
        <v>8.8541666699999994E-2</v>
      </c>
      <c r="DV359">
        <v>7.8125E-2</v>
      </c>
      <c r="DW359">
        <v>7.2916666699999994E-2</v>
      </c>
      <c r="DX359">
        <v>5.20833333E-2</v>
      </c>
      <c r="DY359">
        <v>5.72916667E-2</v>
      </c>
      <c r="DZ359">
        <v>6.25E-2</v>
      </c>
      <c r="EA359">
        <v>2.7127071823</v>
      </c>
      <c r="EB359">
        <v>3.5815217390999998</v>
      </c>
      <c r="EC359">
        <v>3.5885714285999999</v>
      </c>
      <c r="ED359">
        <v>3.581920904</v>
      </c>
      <c r="EE359">
        <v>3.5505617977999999</v>
      </c>
      <c r="EF359">
        <v>3.4175824175999998</v>
      </c>
      <c r="EG359">
        <v>3.591160221</v>
      </c>
      <c r="EH359">
        <v>3.5333333332999999</v>
      </c>
      <c r="EI359">
        <v>1.5625E-2</v>
      </c>
      <c r="EJ359">
        <v>1.5625E-2</v>
      </c>
      <c r="EK359">
        <v>5.2083333000000004E-3</v>
      </c>
      <c r="EL359">
        <v>1.04166667E-2</v>
      </c>
      <c r="EM359">
        <v>7.2916666699999994E-2</v>
      </c>
      <c r="EN359">
        <v>2.60416667E-2</v>
      </c>
      <c r="EO359">
        <v>6.7708333300000006E-2</v>
      </c>
      <c r="EP359">
        <v>0.109375</v>
      </c>
      <c r="EQ359">
        <v>9.375E-2</v>
      </c>
      <c r="ER359">
        <v>0.44270833329999998</v>
      </c>
      <c r="ES359">
        <v>0.140625</v>
      </c>
      <c r="ET359">
        <v>5.2083333000000004E-3</v>
      </c>
      <c r="EU359">
        <v>2.60416667E-2</v>
      </c>
      <c r="EV359">
        <v>1.04166667E-2</v>
      </c>
      <c r="EW359">
        <v>6.25E-2</v>
      </c>
      <c r="EX359">
        <v>5.2083333000000004E-3</v>
      </c>
      <c r="EY359">
        <v>0.19791666669999999</v>
      </c>
      <c r="EZ359">
        <v>0.15625</v>
      </c>
      <c r="FA359">
        <v>0.1875</v>
      </c>
      <c r="FB359">
        <v>0.27083333329999998</v>
      </c>
      <c r="FC359">
        <v>0.22395833330000001</v>
      </c>
      <c r="FD359">
        <v>0.60416666669999997</v>
      </c>
      <c r="FE359">
        <v>0.58854166669999997</v>
      </c>
      <c r="FF359">
        <v>0.54166666669999997</v>
      </c>
      <c r="FG359">
        <v>0.46354166670000002</v>
      </c>
      <c r="FH359">
        <v>0.578125</v>
      </c>
      <c r="FI359">
        <v>7.8125E-2</v>
      </c>
      <c r="FJ359">
        <v>0.10416666669999999</v>
      </c>
      <c r="FK359">
        <v>0.11458333330000001</v>
      </c>
      <c r="FL359">
        <v>7.2916666699999994E-2</v>
      </c>
      <c r="FM359">
        <v>7.2916666699999994E-2</v>
      </c>
      <c r="FN359">
        <v>5.72916667E-2</v>
      </c>
      <c r="FO359">
        <v>5.20833333E-2</v>
      </c>
      <c r="FP359">
        <v>7.2916666699999994E-2</v>
      </c>
      <c r="FQ359">
        <v>5.20833333E-2</v>
      </c>
      <c r="FR359">
        <v>5.20833333E-2</v>
      </c>
      <c r="FS359">
        <v>5.72916667E-2</v>
      </c>
      <c r="FT359">
        <v>7.2916666699999994E-2</v>
      </c>
      <c r="FU359">
        <v>7.2916666699999994E-2</v>
      </c>
      <c r="FV359">
        <v>7.8125E-2</v>
      </c>
      <c r="FW359">
        <v>6.7708333300000006E-2</v>
      </c>
      <c r="FX359">
        <v>3.64583333E-2</v>
      </c>
      <c r="FY359">
        <v>3.64583333E-2</v>
      </c>
      <c r="FZ359">
        <v>1.04166667E-2</v>
      </c>
      <c r="GA359">
        <v>4.16666667E-2</v>
      </c>
      <c r="GB359">
        <v>4.16666667E-2</v>
      </c>
      <c r="GC359">
        <v>2.60416667E-2</v>
      </c>
      <c r="GD359">
        <v>0.16145833330000001</v>
      </c>
      <c r="GE359">
        <v>8.3333333300000006E-2</v>
      </c>
      <c r="GF359">
        <v>7.8125E-2</v>
      </c>
      <c r="GG359">
        <v>6.7708333300000006E-2</v>
      </c>
      <c r="GH359">
        <v>9.8958333300000006E-2</v>
      </c>
      <c r="GI359">
        <v>0.10416666669999999</v>
      </c>
      <c r="GJ359">
        <v>3.1878453039000001</v>
      </c>
      <c r="GK359">
        <v>3.3539325842999999</v>
      </c>
      <c r="GL359">
        <v>3.4101123595999998</v>
      </c>
      <c r="GM359">
        <v>3.3426966292000002</v>
      </c>
      <c r="GN359">
        <v>3.2937853107000001</v>
      </c>
      <c r="GO359">
        <v>3.3277777778000002</v>
      </c>
      <c r="GP359">
        <v>0.33333333329999998</v>
      </c>
      <c r="GQ359">
        <v>0.32291666670000002</v>
      </c>
      <c r="GR359">
        <v>0.359375</v>
      </c>
      <c r="GS359">
        <v>0.34895833329999998</v>
      </c>
      <c r="GT359">
        <v>0.328125</v>
      </c>
      <c r="GU359">
        <v>0.34375</v>
      </c>
      <c r="GV359">
        <v>5.72916667E-2</v>
      </c>
      <c r="GW359">
        <v>7.2916666699999994E-2</v>
      </c>
      <c r="GX359">
        <v>7.2916666699999994E-2</v>
      </c>
      <c r="GY359">
        <v>7.2916666699999994E-2</v>
      </c>
      <c r="GZ359">
        <v>7.8125E-2</v>
      </c>
      <c r="HA359">
        <v>6.25E-2</v>
      </c>
      <c r="HB359">
        <v>0.41145833329999998</v>
      </c>
      <c r="HC359">
        <v>0.484375</v>
      </c>
      <c r="HD359">
        <v>0.47916666670000002</v>
      </c>
      <c r="HE359">
        <v>0.46875</v>
      </c>
      <c r="HF359">
        <v>0.453125</v>
      </c>
      <c r="HG359">
        <v>0.46354166670000002</v>
      </c>
      <c r="HH359" t="s">
        <v>1198</v>
      </c>
      <c r="HI359">
        <v>55</v>
      </c>
      <c r="HJ359">
        <v>192</v>
      </c>
      <c r="HK359">
        <v>321</v>
      </c>
      <c r="HL359" t="s">
        <v>323</v>
      </c>
      <c r="HM359">
        <v>582</v>
      </c>
      <c r="HN359">
        <v>4</v>
      </c>
    </row>
    <row r="360" spans="1:222" x14ac:dyDescent="0.25">
      <c r="A360">
        <v>609993</v>
      </c>
      <c r="B360" t="s">
        <v>379</v>
      </c>
      <c r="C360" t="s">
        <v>38</v>
      </c>
      <c r="D360" t="s">
        <v>78</v>
      </c>
      <c r="E360" s="151">
        <v>0.43</v>
      </c>
      <c r="F360">
        <v>54</v>
      </c>
      <c r="G360" t="s">
        <v>40</v>
      </c>
      <c r="H360">
        <v>64</v>
      </c>
      <c r="I360" t="s">
        <v>39</v>
      </c>
      <c r="J360">
        <v>71</v>
      </c>
      <c r="K360" t="s">
        <v>39</v>
      </c>
      <c r="L360">
        <v>8.8000000000000007</v>
      </c>
      <c r="M360" t="s">
        <v>38</v>
      </c>
      <c r="N360">
        <v>43.111111111</v>
      </c>
      <c r="O360">
        <v>124</v>
      </c>
      <c r="P360">
        <v>124</v>
      </c>
      <c r="Q360">
        <v>3</v>
      </c>
      <c r="R360">
        <v>5</v>
      </c>
      <c r="S360">
        <v>0</v>
      </c>
      <c r="T360">
        <v>109</v>
      </c>
      <c r="U360">
        <v>0</v>
      </c>
      <c r="V360">
        <v>0</v>
      </c>
      <c r="W360">
        <v>1</v>
      </c>
      <c r="X360">
        <v>0</v>
      </c>
      <c r="Y360">
        <v>8.0645161000000003E-3</v>
      </c>
      <c r="Z360">
        <v>2.4193548400000001E-2</v>
      </c>
      <c r="AA360">
        <v>1.6129032299999999E-2</v>
      </c>
      <c r="AB360">
        <v>4.8387096800000001E-2</v>
      </c>
      <c r="AC360">
        <v>6.4516129000000005E-2</v>
      </c>
      <c r="AD360">
        <v>4.8387096800000001E-2</v>
      </c>
      <c r="AE360">
        <v>3.2258064500000003E-2</v>
      </c>
      <c r="AF360">
        <v>1.6129032299999999E-2</v>
      </c>
      <c r="AG360">
        <v>5.6451612900000003E-2</v>
      </c>
      <c r="AH360">
        <v>9.6774193499999994E-2</v>
      </c>
      <c r="AI360">
        <v>0.27419354839999999</v>
      </c>
      <c r="AJ360">
        <v>0.35483870969999998</v>
      </c>
      <c r="AK360">
        <v>0.2419354839</v>
      </c>
      <c r="AL360">
        <v>0.33870967740000002</v>
      </c>
      <c r="AM360">
        <v>0.31451612899999998</v>
      </c>
      <c r="AN360">
        <v>4.0322580599999998E-2</v>
      </c>
      <c r="AO360">
        <v>2.4193548400000001E-2</v>
      </c>
      <c r="AP360">
        <v>3.2258064500000003E-2</v>
      </c>
      <c r="AQ360">
        <v>4.0322580599999998E-2</v>
      </c>
      <c r="AR360">
        <v>4.0322580599999998E-2</v>
      </c>
      <c r="AS360">
        <v>0.62903225809999996</v>
      </c>
      <c r="AT360">
        <v>0.56451612900000003</v>
      </c>
      <c r="AU360">
        <v>0.6935483871</v>
      </c>
      <c r="AV360">
        <v>0.51612903229999996</v>
      </c>
      <c r="AW360">
        <v>0.48387096769999999</v>
      </c>
      <c r="AX360">
        <v>3.5882352941</v>
      </c>
      <c r="AY360">
        <v>3.4958677686000001</v>
      </c>
      <c r="AZ360">
        <v>3.6666666666999999</v>
      </c>
      <c r="BA360">
        <v>3.3781512605000001</v>
      </c>
      <c r="BB360">
        <v>3.268907563</v>
      </c>
      <c r="BC360">
        <v>0</v>
      </c>
      <c r="BD360">
        <v>8.0645161000000003E-3</v>
      </c>
      <c r="BE360">
        <v>8.0645161000000003E-3</v>
      </c>
      <c r="BF360">
        <v>1.6129032299999999E-2</v>
      </c>
      <c r="BG360">
        <v>4.8387096800000001E-2</v>
      </c>
      <c r="BH360">
        <v>1.6129032299999999E-2</v>
      </c>
      <c r="BI360">
        <v>8.0645161000000003E-3</v>
      </c>
      <c r="BJ360">
        <v>8.0645161000000003E-3</v>
      </c>
      <c r="BK360">
        <v>8.0645161000000003E-3</v>
      </c>
      <c r="BL360">
        <v>4.8387096800000001E-2</v>
      </c>
      <c r="BM360">
        <v>8.0645161300000004E-2</v>
      </c>
      <c r="BN360">
        <v>4.0322580599999998E-2</v>
      </c>
      <c r="BO360">
        <v>3.8016528925999999</v>
      </c>
      <c r="BP360">
        <v>3.7685950412999998</v>
      </c>
      <c r="BQ360">
        <v>3.7563025209999998</v>
      </c>
      <c r="BR360">
        <v>3.5897435896999998</v>
      </c>
      <c r="BS360">
        <v>3.4249999999999998</v>
      </c>
      <c r="BT360">
        <v>3.6333333333</v>
      </c>
      <c r="BU360">
        <v>0.17741935480000001</v>
      </c>
      <c r="BV360">
        <v>0.18548387099999999</v>
      </c>
      <c r="BW360">
        <v>0.1935483871</v>
      </c>
      <c r="BX360">
        <v>0.2419354839</v>
      </c>
      <c r="BY360">
        <v>0.25</v>
      </c>
      <c r="BZ360">
        <v>0.22580645160000001</v>
      </c>
      <c r="CA360">
        <v>2.4193548400000001E-2</v>
      </c>
      <c r="CB360">
        <v>2.4193548400000001E-2</v>
      </c>
      <c r="CC360">
        <v>4.0322580599999998E-2</v>
      </c>
      <c r="CD360">
        <v>5.6451612900000003E-2</v>
      </c>
      <c r="CE360">
        <v>3.2258064500000003E-2</v>
      </c>
      <c r="CF360">
        <v>3.2258064500000003E-2</v>
      </c>
      <c r="CG360">
        <v>0.79032258060000005</v>
      </c>
      <c r="CH360">
        <v>0.77419354839999999</v>
      </c>
      <c r="CI360">
        <v>0.75</v>
      </c>
      <c r="CJ360">
        <v>0.63709677419999999</v>
      </c>
      <c r="CK360">
        <v>0.58870967740000002</v>
      </c>
      <c r="CL360">
        <v>0.68548387099999997</v>
      </c>
      <c r="CM360">
        <v>0.16935483870000001</v>
      </c>
      <c r="CN360">
        <v>1.6129032299999999E-2</v>
      </c>
      <c r="CO360">
        <v>1.6129032299999999E-2</v>
      </c>
      <c r="CP360">
        <v>1.6129032299999999E-2</v>
      </c>
      <c r="CQ360">
        <v>1.6129032299999999E-2</v>
      </c>
      <c r="CR360">
        <v>1.6129032299999999E-2</v>
      </c>
      <c r="CS360">
        <v>1.6129032299999999E-2</v>
      </c>
      <c r="CT360">
        <v>2.4193548400000001E-2</v>
      </c>
      <c r="CU360">
        <v>0.12903225809999999</v>
      </c>
      <c r="CV360">
        <v>8.0645161300000004E-2</v>
      </c>
      <c r="CW360">
        <v>2.4193548400000001E-2</v>
      </c>
      <c r="CX360">
        <v>6.4516129000000005E-2</v>
      </c>
      <c r="CY360">
        <v>5.6451612900000003E-2</v>
      </c>
      <c r="CZ360">
        <v>5.6451612900000003E-2</v>
      </c>
      <c r="DA360">
        <v>5.6451612900000003E-2</v>
      </c>
      <c r="DB360">
        <v>8.0645161300000004E-2</v>
      </c>
      <c r="DC360">
        <v>0.26612903230000001</v>
      </c>
      <c r="DD360">
        <v>0.33064516129999999</v>
      </c>
      <c r="DE360">
        <v>0.28225806450000002</v>
      </c>
      <c r="DF360">
        <v>0.27419354839999999</v>
      </c>
      <c r="DG360">
        <v>0.29838709679999997</v>
      </c>
      <c r="DH360">
        <v>0.36290322580000001</v>
      </c>
      <c r="DI360">
        <v>0.25806451609999997</v>
      </c>
      <c r="DJ360">
        <v>0.29032258059999999</v>
      </c>
      <c r="DK360">
        <v>0.34677419349999999</v>
      </c>
      <c r="DL360">
        <v>0.5</v>
      </c>
      <c r="DM360">
        <v>0.57258064519999996</v>
      </c>
      <c r="DN360">
        <v>0.57258064519999996</v>
      </c>
      <c r="DO360">
        <v>0.51612903229999996</v>
      </c>
      <c r="DP360">
        <v>0.47580645160000001</v>
      </c>
      <c r="DQ360">
        <v>0.59677419350000005</v>
      </c>
      <c r="DR360">
        <v>0.52419354839999999</v>
      </c>
      <c r="DS360">
        <v>8.8709677400000006E-2</v>
      </c>
      <c r="DT360">
        <v>7.2580645200000002E-2</v>
      </c>
      <c r="DU360">
        <v>0.1048387097</v>
      </c>
      <c r="DV360">
        <v>7.2580645200000002E-2</v>
      </c>
      <c r="DW360">
        <v>0.11290322580000001</v>
      </c>
      <c r="DX360">
        <v>8.8709677400000006E-2</v>
      </c>
      <c r="DY360">
        <v>7.2580645200000002E-2</v>
      </c>
      <c r="DZ360">
        <v>8.0645161300000004E-2</v>
      </c>
      <c r="EA360">
        <v>2.8672566372000001</v>
      </c>
      <c r="EB360">
        <v>3.4173913043000002</v>
      </c>
      <c r="EC360">
        <v>3.5765765765999999</v>
      </c>
      <c r="ED360">
        <v>3.5130434783000002</v>
      </c>
      <c r="EE360">
        <v>3.4818181818</v>
      </c>
      <c r="EF360">
        <v>3.4247787610999998</v>
      </c>
      <c r="EG360">
        <v>3.5478260869999998</v>
      </c>
      <c r="EH360">
        <v>3.4298245613999998</v>
      </c>
      <c r="EI360">
        <v>8.0645161000000003E-3</v>
      </c>
      <c r="EJ360">
        <v>1.6129032299999999E-2</v>
      </c>
      <c r="EK360">
        <v>0</v>
      </c>
      <c r="EL360">
        <v>8.0645161000000003E-3</v>
      </c>
      <c r="EM360">
        <v>2.4193548400000001E-2</v>
      </c>
      <c r="EN360">
        <v>3.2258064500000003E-2</v>
      </c>
      <c r="EO360">
        <v>6.4516129000000005E-2</v>
      </c>
      <c r="EP360">
        <v>6.4516129000000005E-2</v>
      </c>
      <c r="EQ360">
        <v>0.16129032260000001</v>
      </c>
      <c r="ER360">
        <v>0.4435483871</v>
      </c>
      <c r="ES360">
        <v>0.17741935480000001</v>
      </c>
      <c r="ET360">
        <v>8.0645161000000003E-3</v>
      </c>
      <c r="EU360">
        <v>0</v>
      </c>
      <c r="EV360">
        <v>8.0645161000000003E-3</v>
      </c>
      <c r="EW360">
        <v>4.8387096800000001E-2</v>
      </c>
      <c r="EX360">
        <v>8.0645161000000003E-3</v>
      </c>
      <c r="EY360">
        <v>0.28225806450000002</v>
      </c>
      <c r="EZ360">
        <v>0.28225806450000002</v>
      </c>
      <c r="FA360">
        <v>0.26612903230000001</v>
      </c>
      <c r="FB360">
        <v>0.37096774189999998</v>
      </c>
      <c r="FC360">
        <v>0.3064516129</v>
      </c>
      <c r="FD360">
        <v>0.58064516129999999</v>
      </c>
      <c r="FE360">
        <v>0.57258064519999996</v>
      </c>
      <c r="FF360">
        <v>0.57258064519999996</v>
      </c>
      <c r="FG360">
        <v>0.39516129030000002</v>
      </c>
      <c r="FH360">
        <v>0.57258064519999996</v>
      </c>
      <c r="FI360">
        <v>4.8387096800000001E-2</v>
      </c>
      <c r="FJ360">
        <v>6.4516129000000005E-2</v>
      </c>
      <c r="FK360">
        <v>5.6451612900000003E-2</v>
      </c>
      <c r="FL360">
        <v>8.0645161300000004E-2</v>
      </c>
      <c r="FM360">
        <v>3.2258064500000003E-2</v>
      </c>
      <c r="FN360">
        <v>1.6129032299999999E-2</v>
      </c>
      <c r="FO360">
        <v>8.0645161000000003E-3</v>
      </c>
      <c r="FP360">
        <v>8.0645161000000003E-3</v>
      </c>
      <c r="FQ360">
        <v>8.0645161000000003E-3</v>
      </c>
      <c r="FR360">
        <v>0</v>
      </c>
      <c r="FS360">
        <v>6.4516129000000005E-2</v>
      </c>
      <c r="FT360">
        <v>7.2580645200000002E-2</v>
      </c>
      <c r="FU360">
        <v>8.8709677400000006E-2</v>
      </c>
      <c r="FV360">
        <v>9.6774193499999994E-2</v>
      </c>
      <c r="FW360">
        <v>8.0645161300000004E-2</v>
      </c>
      <c r="FX360">
        <v>8.0645161000000003E-3</v>
      </c>
      <c r="FY360">
        <v>3.2258064500000003E-2</v>
      </c>
      <c r="FZ360">
        <v>0</v>
      </c>
      <c r="GA360">
        <v>4.0322580599999998E-2</v>
      </c>
      <c r="GB360">
        <v>3.2258064500000003E-2</v>
      </c>
      <c r="GC360">
        <v>3.2258064500000003E-2</v>
      </c>
      <c r="GD360">
        <v>0.1048387097</v>
      </c>
      <c r="GE360">
        <v>7.2580645200000002E-2</v>
      </c>
      <c r="GF360">
        <v>6.4516129000000005E-2</v>
      </c>
      <c r="GG360">
        <v>7.2580645200000002E-2</v>
      </c>
      <c r="GH360">
        <v>8.8709677400000006E-2</v>
      </c>
      <c r="GI360">
        <v>6.4516129000000005E-2</v>
      </c>
      <c r="GJ360">
        <v>3.2586206896999999</v>
      </c>
      <c r="GK360">
        <v>3.2672413793000001</v>
      </c>
      <c r="GL360">
        <v>3.3947368420999999</v>
      </c>
      <c r="GM360">
        <v>3.2894736841999999</v>
      </c>
      <c r="GN360">
        <v>3.2280701754000001</v>
      </c>
      <c r="GO360">
        <v>3.3362068965999998</v>
      </c>
      <c r="GP360">
        <v>0.45967741940000001</v>
      </c>
      <c r="GQ360">
        <v>0.4435483871</v>
      </c>
      <c r="GR360">
        <v>0.42741935479999998</v>
      </c>
      <c r="GS360">
        <v>0.38709677419999999</v>
      </c>
      <c r="GT360">
        <v>0.43548387100000002</v>
      </c>
      <c r="GU360">
        <v>0.39516129030000002</v>
      </c>
      <c r="GV360">
        <v>6.4516129000000005E-2</v>
      </c>
      <c r="GW360">
        <v>6.4516129000000005E-2</v>
      </c>
      <c r="GX360">
        <v>8.0645161300000004E-2</v>
      </c>
      <c r="GY360">
        <v>8.0645161300000004E-2</v>
      </c>
      <c r="GZ360">
        <v>8.0645161300000004E-2</v>
      </c>
      <c r="HA360">
        <v>6.4516129000000005E-2</v>
      </c>
      <c r="HB360">
        <v>0.36290322580000001</v>
      </c>
      <c r="HC360">
        <v>0.38709677419999999</v>
      </c>
      <c r="HD360">
        <v>0.42741935479999998</v>
      </c>
      <c r="HE360">
        <v>0.41935483870000001</v>
      </c>
      <c r="HF360">
        <v>0.36290322580000001</v>
      </c>
      <c r="HG360">
        <v>0.4435483871</v>
      </c>
      <c r="HH360" t="s">
        <v>1199</v>
      </c>
      <c r="HI360">
        <v>43</v>
      </c>
      <c r="HJ360">
        <v>124</v>
      </c>
      <c r="HK360">
        <v>194</v>
      </c>
      <c r="HL360" t="s">
        <v>379</v>
      </c>
      <c r="HM360">
        <v>450</v>
      </c>
      <c r="HN360">
        <v>6</v>
      </c>
    </row>
    <row r="361" spans="1:222" x14ac:dyDescent="0.25">
      <c r="A361">
        <v>609994</v>
      </c>
      <c r="B361" t="s">
        <v>324</v>
      </c>
      <c r="C361" t="s">
        <v>38</v>
      </c>
      <c r="D361" t="s">
        <v>53</v>
      </c>
      <c r="E361" s="151">
        <v>0.59</v>
      </c>
      <c r="F361">
        <v>40</v>
      </c>
      <c r="G361" t="s">
        <v>40</v>
      </c>
      <c r="H361">
        <v>42</v>
      </c>
      <c r="I361" t="s">
        <v>40</v>
      </c>
      <c r="J361">
        <v>66</v>
      </c>
      <c r="K361" t="s">
        <v>39</v>
      </c>
      <c r="L361">
        <v>8.86</v>
      </c>
      <c r="M361" t="s">
        <v>38</v>
      </c>
      <c r="N361">
        <v>58.519269776999998</v>
      </c>
      <c r="O361">
        <v>373</v>
      </c>
      <c r="P361">
        <v>373</v>
      </c>
      <c r="Q361">
        <v>24</v>
      </c>
      <c r="R361">
        <v>13</v>
      </c>
      <c r="S361">
        <v>31</v>
      </c>
      <c r="T361">
        <v>275</v>
      </c>
      <c r="U361">
        <v>1</v>
      </c>
      <c r="V361">
        <v>0</v>
      </c>
      <c r="W361">
        <v>3</v>
      </c>
      <c r="X361">
        <v>11</v>
      </c>
      <c r="Y361">
        <v>1.6085790900000001E-2</v>
      </c>
      <c r="Z361">
        <v>2.41286863E-2</v>
      </c>
      <c r="AA361">
        <v>5.3619302999999997E-3</v>
      </c>
      <c r="AB361">
        <v>1.3404825699999999E-2</v>
      </c>
      <c r="AC361">
        <v>5.0938337799999997E-2</v>
      </c>
      <c r="AD361">
        <v>4.0214477200000001E-2</v>
      </c>
      <c r="AE361">
        <v>5.8981233199999997E-2</v>
      </c>
      <c r="AF361">
        <v>3.4852546900000003E-2</v>
      </c>
      <c r="AG361">
        <v>8.3109919599999998E-2</v>
      </c>
      <c r="AH361">
        <v>0.11528150130000001</v>
      </c>
      <c r="AI361">
        <v>0.46648793570000002</v>
      </c>
      <c r="AJ361">
        <v>0.46380697050000003</v>
      </c>
      <c r="AK361">
        <v>0.35120643429999998</v>
      </c>
      <c r="AL361">
        <v>0.41554959790000001</v>
      </c>
      <c r="AM361">
        <v>0.38873994639999998</v>
      </c>
      <c r="AN361">
        <v>4.5576407499999999E-2</v>
      </c>
      <c r="AO361">
        <v>5.6300268100000002E-2</v>
      </c>
      <c r="AP361">
        <v>5.0938337799999997E-2</v>
      </c>
      <c r="AQ361">
        <v>6.9705093800000006E-2</v>
      </c>
      <c r="AR361">
        <v>5.6300268100000002E-2</v>
      </c>
      <c r="AS361">
        <v>0.43163538870000001</v>
      </c>
      <c r="AT361">
        <v>0.39678284180000001</v>
      </c>
      <c r="AU361">
        <v>0.55764075069999997</v>
      </c>
      <c r="AV361">
        <v>0.418230563</v>
      </c>
      <c r="AW361">
        <v>0.38873994639999998</v>
      </c>
      <c r="AX361">
        <v>3.3764044944</v>
      </c>
      <c r="AY361">
        <v>3.3068181818000002</v>
      </c>
      <c r="AZ361">
        <v>3.5395480226</v>
      </c>
      <c r="BA361">
        <v>3.3314121037</v>
      </c>
      <c r="BB361">
        <v>3.1818181818000002</v>
      </c>
      <c r="BC361">
        <v>0</v>
      </c>
      <c r="BD361">
        <v>1.3404825699999999E-2</v>
      </c>
      <c r="BE361">
        <v>2.6809651E-3</v>
      </c>
      <c r="BF361">
        <v>1.6085790900000001E-2</v>
      </c>
      <c r="BG361">
        <v>5.6300268100000002E-2</v>
      </c>
      <c r="BH361">
        <v>2.1447721199999999E-2</v>
      </c>
      <c r="BI361">
        <v>1.6085790900000001E-2</v>
      </c>
      <c r="BJ361">
        <v>3.2171581800000001E-2</v>
      </c>
      <c r="BK361">
        <v>2.1447721199999999E-2</v>
      </c>
      <c r="BL361">
        <v>5.0938337799999997E-2</v>
      </c>
      <c r="BM361">
        <v>8.57908847E-2</v>
      </c>
      <c r="BN361">
        <v>7.7747989300000001E-2</v>
      </c>
      <c r="BO361">
        <v>3.7126760562999999</v>
      </c>
      <c r="BP361">
        <v>3.5564971751000001</v>
      </c>
      <c r="BQ361">
        <v>3.5994318181999998</v>
      </c>
      <c r="BR361">
        <v>3.5014245013999998</v>
      </c>
      <c r="BS361">
        <v>3.3087818697000002</v>
      </c>
      <c r="BT361">
        <v>3.4532577903999999</v>
      </c>
      <c r="BU361">
        <v>0.24128686329999999</v>
      </c>
      <c r="BV361">
        <v>0.31635388739999998</v>
      </c>
      <c r="BW361">
        <v>0.327077748</v>
      </c>
      <c r="BX361">
        <v>0.31903485250000002</v>
      </c>
      <c r="BY361">
        <v>0.31367292229999999</v>
      </c>
      <c r="BZ361">
        <v>0.29758713139999998</v>
      </c>
      <c r="CA361">
        <v>4.8257372700000002E-2</v>
      </c>
      <c r="CB361">
        <v>5.0938337799999997E-2</v>
      </c>
      <c r="CC361">
        <v>5.6300268100000002E-2</v>
      </c>
      <c r="CD361">
        <v>5.8981233199999997E-2</v>
      </c>
      <c r="CE361">
        <v>5.3619302899999999E-2</v>
      </c>
      <c r="CF361">
        <v>5.3619302899999999E-2</v>
      </c>
      <c r="CG361">
        <v>0.69436997320000005</v>
      </c>
      <c r="CH361">
        <v>0.58713136730000004</v>
      </c>
      <c r="CI361">
        <v>0.59249329760000002</v>
      </c>
      <c r="CJ361">
        <v>0.55495978550000002</v>
      </c>
      <c r="CK361">
        <v>0.490616622</v>
      </c>
      <c r="CL361">
        <v>0.54959785520000004</v>
      </c>
      <c r="CM361">
        <v>0.10991957099999999</v>
      </c>
      <c r="CN361">
        <v>5.3619302999999997E-3</v>
      </c>
      <c r="CO361">
        <v>1.3404825699999999E-2</v>
      </c>
      <c r="CP361">
        <v>8.0428953999999997E-3</v>
      </c>
      <c r="CQ361">
        <v>1.3404825699999999E-2</v>
      </c>
      <c r="CR361">
        <v>2.1447721199999999E-2</v>
      </c>
      <c r="CS361">
        <v>5.3619302999999997E-3</v>
      </c>
      <c r="CT361">
        <v>1.8766755999999999E-2</v>
      </c>
      <c r="CU361">
        <v>0.13136729220000001</v>
      </c>
      <c r="CV361">
        <v>2.9490616599999998E-2</v>
      </c>
      <c r="CW361">
        <v>1.3404825699999999E-2</v>
      </c>
      <c r="CX361">
        <v>2.68096515E-2</v>
      </c>
      <c r="CY361">
        <v>4.0214477200000001E-2</v>
      </c>
      <c r="CZ361">
        <v>3.7533512099999999E-2</v>
      </c>
      <c r="DA361">
        <v>2.68096515E-2</v>
      </c>
      <c r="DB361">
        <v>6.4343163499999995E-2</v>
      </c>
      <c r="DC361">
        <v>0.38873994639999998</v>
      </c>
      <c r="DD361">
        <v>0.40482573729999999</v>
      </c>
      <c r="DE361">
        <v>0.37265415549999997</v>
      </c>
      <c r="DF361">
        <v>0.33512064339999997</v>
      </c>
      <c r="DG361">
        <v>0.399463807</v>
      </c>
      <c r="DH361">
        <v>0.44772117960000002</v>
      </c>
      <c r="DI361">
        <v>0.32439678280000001</v>
      </c>
      <c r="DJ361">
        <v>0.34316353890000001</v>
      </c>
      <c r="DK361">
        <v>0.28418230560000002</v>
      </c>
      <c r="DL361">
        <v>0.49329758709999999</v>
      </c>
      <c r="DM361">
        <v>0.53351206429999998</v>
      </c>
      <c r="DN361">
        <v>0.54959785520000004</v>
      </c>
      <c r="DO361">
        <v>0.47184986600000001</v>
      </c>
      <c r="DP361">
        <v>0.43163538870000001</v>
      </c>
      <c r="DQ361">
        <v>0.57640750669999996</v>
      </c>
      <c r="DR361">
        <v>0.50402144770000001</v>
      </c>
      <c r="DS361">
        <v>8.57908847E-2</v>
      </c>
      <c r="DT361">
        <v>6.7024128700000005E-2</v>
      </c>
      <c r="DU361">
        <v>6.7024128700000005E-2</v>
      </c>
      <c r="DV361">
        <v>8.0428954400000002E-2</v>
      </c>
      <c r="DW361">
        <v>7.5067024100000004E-2</v>
      </c>
      <c r="DX361">
        <v>6.16621984E-2</v>
      </c>
      <c r="DY361">
        <v>6.7024128700000005E-2</v>
      </c>
      <c r="DZ361">
        <v>6.9705093800000006E-2</v>
      </c>
      <c r="EA361">
        <v>2.9266862169999999</v>
      </c>
      <c r="EB361">
        <v>3.4856321839</v>
      </c>
      <c r="EC361">
        <v>3.5287356322000001</v>
      </c>
      <c r="ED361">
        <v>3.5510204081999999</v>
      </c>
      <c r="EE361">
        <v>3.4376811593999999</v>
      </c>
      <c r="EF361">
        <v>3.3742857143</v>
      </c>
      <c r="EG361">
        <v>3.5775862069</v>
      </c>
      <c r="EH361">
        <v>3.4322766571000001</v>
      </c>
      <c r="EI361">
        <v>5.3619302999999997E-3</v>
      </c>
      <c r="EJ361">
        <v>1.0723860599999999E-2</v>
      </c>
      <c r="EK361">
        <v>2.6809651E-3</v>
      </c>
      <c r="EL361">
        <v>1.0723860599999999E-2</v>
      </c>
      <c r="EM361">
        <v>1.8766755999999999E-2</v>
      </c>
      <c r="EN361">
        <v>2.68096515E-2</v>
      </c>
      <c r="EO361">
        <v>5.0938337799999997E-2</v>
      </c>
      <c r="EP361">
        <v>0.163538874</v>
      </c>
      <c r="EQ361">
        <v>0.1367292225</v>
      </c>
      <c r="ER361">
        <v>0.48257372650000002</v>
      </c>
      <c r="ES361">
        <v>9.1152814999999998E-2</v>
      </c>
      <c r="ET361">
        <v>8.0428953999999997E-3</v>
      </c>
      <c r="EU361">
        <v>5.3619302999999997E-3</v>
      </c>
      <c r="EV361">
        <v>2.6809651E-3</v>
      </c>
      <c r="EW361">
        <v>6.9705093800000006E-2</v>
      </c>
      <c r="EX361">
        <v>1.0723860599999999E-2</v>
      </c>
      <c r="EY361">
        <v>0.30026809650000003</v>
      </c>
      <c r="EZ361">
        <v>0.26273458449999998</v>
      </c>
      <c r="FA361">
        <v>0.34316353890000001</v>
      </c>
      <c r="FB361">
        <v>0.35120643429999998</v>
      </c>
      <c r="FC361">
        <v>0.30563002680000001</v>
      </c>
      <c r="FD361">
        <v>0.57104557639999998</v>
      </c>
      <c r="FE361">
        <v>0.56568364609999999</v>
      </c>
      <c r="FF361">
        <v>0.52010723859999997</v>
      </c>
      <c r="FG361">
        <v>0.41286863270000002</v>
      </c>
      <c r="FH361">
        <v>0.52815013399999999</v>
      </c>
      <c r="FI361">
        <v>5.0938337799999997E-2</v>
      </c>
      <c r="FJ361">
        <v>7.2386059000000003E-2</v>
      </c>
      <c r="FK361">
        <v>4.8257372700000002E-2</v>
      </c>
      <c r="FL361">
        <v>7.2386059000000003E-2</v>
      </c>
      <c r="FM361">
        <v>6.16621984E-2</v>
      </c>
      <c r="FN361">
        <v>1.8766755999999999E-2</v>
      </c>
      <c r="FO361">
        <v>1.6085790900000001E-2</v>
      </c>
      <c r="FP361">
        <v>1.3404825699999999E-2</v>
      </c>
      <c r="FQ361">
        <v>1.8766755999999999E-2</v>
      </c>
      <c r="FR361">
        <v>1.6085790900000001E-2</v>
      </c>
      <c r="FS361">
        <v>5.0938337799999997E-2</v>
      </c>
      <c r="FT361">
        <v>7.7747989300000001E-2</v>
      </c>
      <c r="FU361">
        <v>7.2386059000000003E-2</v>
      </c>
      <c r="FV361">
        <v>7.5067024100000004E-2</v>
      </c>
      <c r="FW361">
        <v>7.7747989300000001E-2</v>
      </c>
      <c r="FX361">
        <v>2.6809651E-3</v>
      </c>
      <c r="FY361">
        <v>1.0723860599999999E-2</v>
      </c>
      <c r="FZ361">
        <v>5.3619302999999997E-3</v>
      </c>
      <c r="GA361">
        <v>8.0428953999999997E-3</v>
      </c>
      <c r="GB361">
        <v>1.0723860599999999E-2</v>
      </c>
      <c r="GC361">
        <v>5.3619302999999997E-3</v>
      </c>
      <c r="GD361">
        <v>9.3833780199999994E-2</v>
      </c>
      <c r="GE361">
        <v>5.3619302899999999E-2</v>
      </c>
      <c r="GF361">
        <v>4.5576407499999999E-2</v>
      </c>
      <c r="GG361">
        <v>8.8471849899999996E-2</v>
      </c>
      <c r="GH361">
        <v>7.7747989300000001E-2</v>
      </c>
      <c r="GI361">
        <v>3.2171581800000001E-2</v>
      </c>
      <c r="GJ361">
        <v>3.2752808989000002</v>
      </c>
      <c r="GK361">
        <v>3.3644314869</v>
      </c>
      <c r="GL361">
        <v>3.3835227272999999</v>
      </c>
      <c r="GM361">
        <v>3.3284883720999998</v>
      </c>
      <c r="GN361">
        <v>3.3352769679000001</v>
      </c>
      <c r="GO361">
        <v>3.4519774011000002</v>
      </c>
      <c r="GP361">
        <v>0.49597855229999999</v>
      </c>
      <c r="GQ361">
        <v>0.44504021449999998</v>
      </c>
      <c r="GR361">
        <v>0.47453083109999999</v>
      </c>
      <c r="GS361">
        <v>0.418230563</v>
      </c>
      <c r="GT361">
        <v>0.42359249329999998</v>
      </c>
      <c r="GU361">
        <v>0.43967828419999999</v>
      </c>
      <c r="GV361">
        <v>4.5576407499999999E-2</v>
      </c>
      <c r="GW361">
        <v>8.0428954400000002E-2</v>
      </c>
      <c r="GX361">
        <v>5.6300268100000002E-2</v>
      </c>
      <c r="GY361">
        <v>7.7747989300000001E-2</v>
      </c>
      <c r="GZ361">
        <v>8.0428954400000002E-2</v>
      </c>
      <c r="HA361">
        <v>5.0938337799999997E-2</v>
      </c>
      <c r="HB361">
        <v>0.3619302949</v>
      </c>
      <c r="HC361">
        <v>0.41018766760000003</v>
      </c>
      <c r="HD361">
        <v>0.418230563</v>
      </c>
      <c r="HE361">
        <v>0.40750670239999998</v>
      </c>
      <c r="HF361">
        <v>0.40750670239999998</v>
      </c>
      <c r="HG361">
        <v>0.47184986600000001</v>
      </c>
      <c r="HH361" t="s">
        <v>1200</v>
      </c>
      <c r="HI361">
        <v>59</v>
      </c>
      <c r="HJ361">
        <v>373</v>
      </c>
      <c r="HK361">
        <v>577</v>
      </c>
      <c r="HL361" t="s">
        <v>324</v>
      </c>
      <c r="HM361">
        <v>986</v>
      </c>
      <c r="HN361">
        <v>15</v>
      </c>
    </row>
    <row r="362" spans="1:222" x14ac:dyDescent="0.25">
      <c r="A362">
        <v>609995</v>
      </c>
      <c r="B362" t="s">
        <v>327</v>
      </c>
      <c r="C362" t="s">
        <v>38</v>
      </c>
      <c r="D362" t="s">
        <v>53</v>
      </c>
      <c r="E362" s="151">
        <v>0.56999999999999995</v>
      </c>
      <c r="F362">
        <v>75</v>
      </c>
      <c r="G362" t="s">
        <v>39</v>
      </c>
      <c r="H362">
        <v>70</v>
      </c>
      <c r="I362" t="s">
        <v>39</v>
      </c>
      <c r="J362">
        <v>66</v>
      </c>
      <c r="K362" t="s">
        <v>39</v>
      </c>
      <c r="L362">
        <v>9.2200000000000006</v>
      </c>
      <c r="M362" t="s">
        <v>38</v>
      </c>
      <c r="N362">
        <v>55.379188712999998</v>
      </c>
      <c r="O362">
        <v>200</v>
      </c>
      <c r="P362">
        <v>200</v>
      </c>
      <c r="Q362">
        <v>86</v>
      </c>
      <c r="R362">
        <v>1</v>
      </c>
      <c r="S362">
        <v>18</v>
      </c>
      <c r="T362">
        <v>66</v>
      </c>
      <c r="U362">
        <v>1</v>
      </c>
      <c r="V362">
        <v>0</v>
      </c>
      <c r="W362">
        <v>5</v>
      </c>
      <c r="X362">
        <v>8</v>
      </c>
      <c r="Y362">
        <v>0</v>
      </c>
      <c r="Z362">
        <v>0</v>
      </c>
      <c r="AA362">
        <v>0.01</v>
      </c>
      <c r="AB362">
        <v>1.4999999999999999E-2</v>
      </c>
      <c r="AC362">
        <v>0.04</v>
      </c>
      <c r="AD362">
        <v>0.02</v>
      </c>
      <c r="AE362">
        <v>0.01</v>
      </c>
      <c r="AF362">
        <v>3.5000000000000003E-2</v>
      </c>
      <c r="AG362">
        <v>7.0000000000000007E-2</v>
      </c>
      <c r="AH362">
        <v>0.13500000000000001</v>
      </c>
      <c r="AI362">
        <v>0.16</v>
      </c>
      <c r="AJ362">
        <v>0.22</v>
      </c>
      <c r="AK362">
        <v>0.155</v>
      </c>
      <c r="AL362">
        <v>0.3</v>
      </c>
      <c r="AM362">
        <v>0.27500000000000002</v>
      </c>
      <c r="AN362">
        <v>5.0000000000000001E-3</v>
      </c>
      <c r="AO362">
        <v>0.02</v>
      </c>
      <c r="AP362">
        <v>1.4999999999999999E-2</v>
      </c>
      <c r="AQ362">
        <v>2.5000000000000001E-2</v>
      </c>
      <c r="AR362">
        <v>0.02</v>
      </c>
      <c r="AS362">
        <v>0.81499999999999995</v>
      </c>
      <c r="AT362">
        <v>0.75</v>
      </c>
      <c r="AU362">
        <v>0.78500000000000003</v>
      </c>
      <c r="AV362">
        <v>0.59</v>
      </c>
      <c r="AW362">
        <v>0.53</v>
      </c>
      <c r="AX362">
        <v>3.7989949748999998</v>
      </c>
      <c r="AY362">
        <v>3.7551020408000002</v>
      </c>
      <c r="AZ362">
        <v>3.7411167512999999</v>
      </c>
      <c r="BA362">
        <v>3.5025641026000001</v>
      </c>
      <c r="BB362">
        <v>3.3214285713999998</v>
      </c>
      <c r="BC362">
        <v>5.0000000000000001E-3</v>
      </c>
      <c r="BD362">
        <v>5.0000000000000001E-3</v>
      </c>
      <c r="BE362">
        <v>1.4999999999999999E-2</v>
      </c>
      <c r="BF362">
        <v>5.0000000000000001E-3</v>
      </c>
      <c r="BG362">
        <v>0.05</v>
      </c>
      <c r="BH362">
        <v>1.4999999999999999E-2</v>
      </c>
      <c r="BI362">
        <v>0.01</v>
      </c>
      <c r="BJ362">
        <v>1.4999999999999999E-2</v>
      </c>
      <c r="BK362">
        <v>2.5000000000000001E-2</v>
      </c>
      <c r="BL362">
        <v>0.03</v>
      </c>
      <c r="BM362">
        <v>9.5000000000000001E-2</v>
      </c>
      <c r="BN362">
        <v>7.0000000000000007E-2</v>
      </c>
      <c r="BO362">
        <v>3.8450000000000002</v>
      </c>
      <c r="BP362">
        <v>3.8341708542999999</v>
      </c>
      <c r="BQ362">
        <v>3.7085427136</v>
      </c>
      <c r="BR362">
        <v>3.7010309278000002</v>
      </c>
      <c r="BS362">
        <v>3.4723618090000001</v>
      </c>
      <c r="BT362">
        <v>3.6130653266000001</v>
      </c>
      <c r="BU362">
        <v>0.12</v>
      </c>
      <c r="BV362">
        <v>0.12</v>
      </c>
      <c r="BW362">
        <v>0.19500000000000001</v>
      </c>
      <c r="BX362">
        <v>0.215</v>
      </c>
      <c r="BY362">
        <v>0.185</v>
      </c>
      <c r="BZ362">
        <v>0.2</v>
      </c>
      <c r="CA362">
        <v>0</v>
      </c>
      <c r="CB362">
        <v>5.0000000000000001E-3</v>
      </c>
      <c r="CC362">
        <v>5.0000000000000001E-3</v>
      </c>
      <c r="CD362">
        <v>0.03</v>
      </c>
      <c r="CE362">
        <v>5.0000000000000001E-3</v>
      </c>
      <c r="CF362">
        <v>5.0000000000000001E-3</v>
      </c>
      <c r="CG362">
        <v>0.86499999999999999</v>
      </c>
      <c r="CH362">
        <v>0.85499999999999998</v>
      </c>
      <c r="CI362">
        <v>0.76</v>
      </c>
      <c r="CJ362">
        <v>0.72</v>
      </c>
      <c r="CK362">
        <v>0.66500000000000004</v>
      </c>
      <c r="CL362">
        <v>0.71</v>
      </c>
      <c r="CM362">
        <v>7.0000000000000007E-2</v>
      </c>
      <c r="CN362">
        <v>0.01</v>
      </c>
      <c r="CO362">
        <v>0</v>
      </c>
      <c r="CP362">
        <v>5.0000000000000001E-3</v>
      </c>
      <c r="CQ362">
        <v>5.0000000000000001E-3</v>
      </c>
      <c r="CR362">
        <v>5.0000000000000001E-3</v>
      </c>
      <c r="CS362">
        <v>5.0000000000000001E-3</v>
      </c>
      <c r="CT362">
        <v>0.01</v>
      </c>
      <c r="CU362">
        <v>0.24</v>
      </c>
      <c r="CV362">
        <v>0.02</v>
      </c>
      <c r="CW362">
        <v>1.4999999999999999E-2</v>
      </c>
      <c r="CX362">
        <v>2.5000000000000001E-2</v>
      </c>
      <c r="CY362">
        <v>5.5E-2</v>
      </c>
      <c r="CZ362">
        <v>0.05</v>
      </c>
      <c r="DA362">
        <v>1.4999999999999999E-2</v>
      </c>
      <c r="DB362">
        <v>0.05</v>
      </c>
      <c r="DC362">
        <v>0.33</v>
      </c>
      <c r="DD362">
        <v>0.2</v>
      </c>
      <c r="DE362">
        <v>0.19500000000000001</v>
      </c>
      <c r="DF362">
        <v>0.255</v>
      </c>
      <c r="DG362">
        <v>0.28999999999999998</v>
      </c>
      <c r="DH362">
        <v>0.34499999999999997</v>
      </c>
      <c r="DI362">
        <v>0.27</v>
      </c>
      <c r="DJ362">
        <v>0.255</v>
      </c>
      <c r="DK362">
        <v>0.32</v>
      </c>
      <c r="DL362">
        <v>0.73</v>
      </c>
      <c r="DM362">
        <v>0.73499999999999999</v>
      </c>
      <c r="DN362">
        <v>0.66</v>
      </c>
      <c r="DO362">
        <v>0.61</v>
      </c>
      <c r="DP362">
        <v>0.55500000000000005</v>
      </c>
      <c r="DQ362">
        <v>0.67500000000000004</v>
      </c>
      <c r="DR362">
        <v>0.64500000000000002</v>
      </c>
      <c r="DS362">
        <v>0.04</v>
      </c>
      <c r="DT362">
        <v>0.04</v>
      </c>
      <c r="DU362">
        <v>5.5E-2</v>
      </c>
      <c r="DV362">
        <v>5.5E-2</v>
      </c>
      <c r="DW362">
        <v>0.04</v>
      </c>
      <c r="DX362">
        <v>4.4999999999999998E-2</v>
      </c>
      <c r="DY362">
        <v>3.5000000000000003E-2</v>
      </c>
      <c r="DZ362">
        <v>0.04</v>
      </c>
      <c r="EA362">
        <v>2.9375</v>
      </c>
      <c r="EB362">
        <v>3.71875</v>
      </c>
      <c r="EC362">
        <v>3.7619047618999999</v>
      </c>
      <c r="ED362">
        <v>3.6613756614000001</v>
      </c>
      <c r="EE362">
        <v>3.5677083333000001</v>
      </c>
      <c r="EF362">
        <v>3.5183246072999999</v>
      </c>
      <c r="EG362">
        <v>3.6735751295000001</v>
      </c>
      <c r="EH362">
        <v>3.5989583333000001</v>
      </c>
      <c r="EI362">
        <v>5.0000000000000001E-3</v>
      </c>
      <c r="EJ362">
        <v>0</v>
      </c>
      <c r="EK362">
        <v>0</v>
      </c>
      <c r="EL362">
        <v>0</v>
      </c>
      <c r="EM362">
        <v>0.01</v>
      </c>
      <c r="EN362">
        <v>0.02</v>
      </c>
      <c r="EO362">
        <v>0.05</v>
      </c>
      <c r="EP362">
        <v>0.13</v>
      </c>
      <c r="EQ362">
        <v>0.155</v>
      </c>
      <c r="ER362">
        <v>0.57499999999999996</v>
      </c>
      <c r="ES362">
        <v>5.5E-2</v>
      </c>
      <c r="ET362">
        <v>0</v>
      </c>
      <c r="EU362">
        <v>5.0000000000000001E-3</v>
      </c>
      <c r="EV362">
        <v>3.5000000000000003E-2</v>
      </c>
      <c r="EW362">
        <v>0.08</v>
      </c>
      <c r="EX362">
        <v>0</v>
      </c>
      <c r="EY362">
        <v>0.215</v>
      </c>
      <c r="EZ362">
        <v>0.32</v>
      </c>
      <c r="FA362">
        <v>0.30499999999999999</v>
      </c>
      <c r="FB362">
        <v>0.40500000000000003</v>
      </c>
      <c r="FC362">
        <v>0.26</v>
      </c>
      <c r="FD362">
        <v>0.7</v>
      </c>
      <c r="FE362">
        <v>0.54</v>
      </c>
      <c r="FF362">
        <v>0.55000000000000004</v>
      </c>
      <c r="FG362">
        <v>0.36</v>
      </c>
      <c r="FH362">
        <v>0.67500000000000004</v>
      </c>
      <c r="FI362">
        <v>2.5000000000000001E-2</v>
      </c>
      <c r="FJ362">
        <v>0.08</v>
      </c>
      <c r="FK362">
        <v>0.05</v>
      </c>
      <c r="FL362">
        <v>7.0000000000000007E-2</v>
      </c>
      <c r="FM362">
        <v>1.4999999999999999E-2</v>
      </c>
      <c r="FN362">
        <v>0.01</v>
      </c>
      <c r="FO362">
        <v>0.01</v>
      </c>
      <c r="FP362">
        <v>5.0000000000000001E-3</v>
      </c>
      <c r="FQ362">
        <v>4.4999999999999998E-2</v>
      </c>
      <c r="FR362">
        <v>0.01</v>
      </c>
      <c r="FS362">
        <v>0.05</v>
      </c>
      <c r="FT362">
        <v>4.4999999999999998E-2</v>
      </c>
      <c r="FU362">
        <v>5.5E-2</v>
      </c>
      <c r="FV362">
        <v>0.04</v>
      </c>
      <c r="FW362">
        <v>0.04</v>
      </c>
      <c r="FX362">
        <v>0.02</v>
      </c>
      <c r="FY362">
        <v>0</v>
      </c>
      <c r="FZ362">
        <v>5.0000000000000001E-3</v>
      </c>
      <c r="GA362">
        <v>3.5000000000000003E-2</v>
      </c>
      <c r="GB362">
        <v>3.5000000000000003E-2</v>
      </c>
      <c r="GC362">
        <v>0</v>
      </c>
      <c r="GD362">
        <v>0.19500000000000001</v>
      </c>
      <c r="GE362">
        <v>0.14499999999999999</v>
      </c>
      <c r="GF362">
        <v>6.5000000000000002E-2</v>
      </c>
      <c r="GG362">
        <v>0.105</v>
      </c>
      <c r="GH362">
        <v>0.125</v>
      </c>
      <c r="GI362">
        <v>0.08</v>
      </c>
      <c r="GJ362">
        <v>3.0259067358</v>
      </c>
      <c r="GK362">
        <v>3.2270270270000001</v>
      </c>
      <c r="GL362">
        <v>3.3717277487000001</v>
      </c>
      <c r="GM362">
        <v>3.2210526316000001</v>
      </c>
      <c r="GN362">
        <v>3.1748633879999999</v>
      </c>
      <c r="GO362">
        <v>3.3455497381999999</v>
      </c>
      <c r="GP362">
        <v>0.49</v>
      </c>
      <c r="GQ362">
        <v>0.42499999999999999</v>
      </c>
      <c r="GR362">
        <v>0.45500000000000002</v>
      </c>
      <c r="GS362">
        <v>0.42499999999999999</v>
      </c>
      <c r="GT362">
        <v>0.4</v>
      </c>
      <c r="GU362">
        <v>0.46500000000000002</v>
      </c>
      <c r="GV362">
        <v>3.5000000000000003E-2</v>
      </c>
      <c r="GW362">
        <v>7.4999999999999997E-2</v>
      </c>
      <c r="GX362">
        <v>4.4999999999999998E-2</v>
      </c>
      <c r="GY362">
        <v>0.05</v>
      </c>
      <c r="GZ362">
        <v>8.5000000000000006E-2</v>
      </c>
      <c r="HA362">
        <v>4.4999999999999998E-2</v>
      </c>
      <c r="HB362">
        <v>0.26</v>
      </c>
      <c r="HC362">
        <v>0.35499999999999998</v>
      </c>
      <c r="HD362">
        <v>0.43</v>
      </c>
      <c r="HE362">
        <v>0.38500000000000001</v>
      </c>
      <c r="HF362">
        <v>0.35499999999999998</v>
      </c>
      <c r="HG362">
        <v>0.41</v>
      </c>
      <c r="HH362" t="s">
        <v>1201</v>
      </c>
      <c r="HI362">
        <v>57</v>
      </c>
      <c r="HJ362">
        <v>200</v>
      </c>
      <c r="HK362">
        <v>314</v>
      </c>
      <c r="HL362" t="s">
        <v>327</v>
      </c>
      <c r="HM362">
        <v>567</v>
      </c>
      <c r="HN362">
        <v>15</v>
      </c>
    </row>
    <row r="363" spans="1:222" x14ac:dyDescent="0.25">
      <c r="A363">
        <v>609996</v>
      </c>
      <c r="B363" t="s">
        <v>328</v>
      </c>
      <c r="C363" t="s">
        <v>38</v>
      </c>
      <c r="D363" t="s">
        <v>64</v>
      </c>
      <c r="E363" s="151">
        <v>0.37</v>
      </c>
      <c r="F363">
        <v>74</v>
      </c>
      <c r="G363" t="s">
        <v>39</v>
      </c>
      <c r="H363">
        <v>83</v>
      </c>
      <c r="I363" t="s">
        <v>62</v>
      </c>
      <c r="J363">
        <v>63</v>
      </c>
      <c r="K363" t="s">
        <v>39</v>
      </c>
      <c r="L363">
        <v>8.81</v>
      </c>
      <c r="M363" t="s">
        <v>38</v>
      </c>
      <c r="N363">
        <v>36.991869919000003</v>
      </c>
      <c r="O363">
        <v>112</v>
      </c>
      <c r="P363">
        <v>112</v>
      </c>
      <c r="Q363">
        <v>20</v>
      </c>
      <c r="R363">
        <v>8</v>
      </c>
      <c r="S363">
        <v>20</v>
      </c>
      <c r="T363">
        <v>54</v>
      </c>
      <c r="U363">
        <v>0</v>
      </c>
      <c r="V363">
        <v>0</v>
      </c>
      <c r="W363">
        <v>3</v>
      </c>
      <c r="X363">
        <v>1</v>
      </c>
      <c r="Y363">
        <v>0</v>
      </c>
      <c r="Z363">
        <v>0</v>
      </c>
      <c r="AA363">
        <v>8.9285713999999999E-3</v>
      </c>
      <c r="AB363">
        <v>2.6785714299999999E-2</v>
      </c>
      <c r="AC363">
        <v>2.6785714299999999E-2</v>
      </c>
      <c r="AD363">
        <v>2.6785714299999999E-2</v>
      </c>
      <c r="AE363">
        <v>1.7857142900000001E-2</v>
      </c>
      <c r="AF363">
        <v>6.25E-2</v>
      </c>
      <c r="AG363">
        <v>7.1428571400000002E-2</v>
      </c>
      <c r="AH363">
        <v>8.9285714299999999E-2</v>
      </c>
      <c r="AI363">
        <v>0.1964285714</v>
      </c>
      <c r="AJ363">
        <v>0.25</v>
      </c>
      <c r="AK363">
        <v>0.16964285709999999</v>
      </c>
      <c r="AL363">
        <v>0.25</v>
      </c>
      <c r="AM363">
        <v>0.2410714286</v>
      </c>
      <c r="AN363">
        <v>2.6785714299999999E-2</v>
      </c>
      <c r="AO363">
        <v>3.5714285700000001E-2</v>
      </c>
      <c r="AP363">
        <v>4.4642857100000002E-2</v>
      </c>
      <c r="AQ363">
        <v>4.4642857100000002E-2</v>
      </c>
      <c r="AR363">
        <v>5.3571428599999998E-2</v>
      </c>
      <c r="AS363">
        <v>0.75</v>
      </c>
      <c r="AT363">
        <v>0.69642857140000003</v>
      </c>
      <c r="AU363">
        <v>0.71428571429999999</v>
      </c>
      <c r="AV363">
        <v>0.60714285710000004</v>
      </c>
      <c r="AW363">
        <v>0.58928571429999999</v>
      </c>
      <c r="AX363">
        <v>3.7431192660999999</v>
      </c>
      <c r="AY363">
        <v>3.7037037037</v>
      </c>
      <c r="AZ363">
        <v>3.6635514018999999</v>
      </c>
      <c r="BA363">
        <v>3.5046728971999999</v>
      </c>
      <c r="BB363">
        <v>3.4716981132</v>
      </c>
      <c r="BC363">
        <v>0</v>
      </c>
      <c r="BD363">
        <v>0</v>
      </c>
      <c r="BE363">
        <v>0</v>
      </c>
      <c r="BF363">
        <v>0</v>
      </c>
      <c r="BG363">
        <v>2.6785714299999999E-2</v>
      </c>
      <c r="BH363">
        <v>8.9285713999999999E-3</v>
      </c>
      <c r="BI363">
        <v>1.7857142900000001E-2</v>
      </c>
      <c r="BJ363">
        <v>3.5714285700000001E-2</v>
      </c>
      <c r="BK363">
        <v>1.7857142900000001E-2</v>
      </c>
      <c r="BL363">
        <v>2.6785714299999999E-2</v>
      </c>
      <c r="BM363">
        <v>7.1428571400000002E-2</v>
      </c>
      <c r="BN363">
        <v>5.3571428599999998E-2</v>
      </c>
      <c r="BO363">
        <v>3.8918918918999998</v>
      </c>
      <c r="BP363">
        <v>3.8165137615</v>
      </c>
      <c r="BQ363">
        <v>3.8224299065</v>
      </c>
      <c r="BR363">
        <v>3.7522935780000002</v>
      </c>
      <c r="BS363">
        <v>3.6146788990999998</v>
      </c>
      <c r="BT363">
        <v>3.6880733944999999</v>
      </c>
      <c r="BU363">
        <v>7.1428571400000002E-2</v>
      </c>
      <c r="BV363">
        <v>0.1071428571</v>
      </c>
      <c r="BW363">
        <v>0.1339285714</v>
      </c>
      <c r="BX363">
        <v>0.1875</v>
      </c>
      <c r="BY363">
        <v>0.15178571430000001</v>
      </c>
      <c r="BZ363">
        <v>0.16964285709999999</v>
      </c>
      <c r="CA363">
        <v>8.9285713999999999E-3</v>
      </c>
      <c r="CB363">
        <v>2.6785714299999999E-2</v>
      </c>
      <c r="CC363">
        <v>4.4642857100000002E-2</v>
      </c>
      <c r="CD363">
        <v>2.6785714299999999E-2</v>
      </c>
      <c r="CE363">
        <v>2.6785714299999999E-2</v>
      </c>
      <c r="CF363">
        <v>2.6785714299999999E-2</v>
      </c>
      <c r="CG363">
        <v>0.90178571429999999</v>
      </c>
      <c r="CH363">
        <v>0.83035714289999996</v>
      </c>
      <c r="CI363">
        <v>0.80357142859999997</v>
      </c>
      <c r="CJ363">
        <v>0.75892857140000003</v>
      </c>
      <c r="CK363">
        <v>0.72321428570000001</v>
      </c>
      <c r="CL363">
        <v>0.74107142859999997</v>
      </c>
      <c r="CM363">
        <v>9.8214285700000001E-2</v>
      </c>
      <c r="CN363">
        <v>0</v>
      </c>
      <c r="CO363">
        <v>0</v>
      </c>
      <c r="CP363">
        <v>0</v>
      </c>
      <c r="CQ363">
        <v>0</v>
      </c>
      <c r="CR363">
        <v>8.9285713999999999E-3</v>
      </c>
      <c r="CS363">
        <v>0</v>
      </c>
      <c r="CT363">
        <v>1.7857142900000001E-2</v>
      </c>
      <c r="CU363">
        <v>0.16964285709999999</v>
      </c>
      <c r="CV363">
        <v>6.25E-2</v>
      </c>
      <c r="CW363">
        <v>8.9285713999999999E-3</v>
      </c>
      <c r="CX363">
        <v>3.5714285700000001E-2</v>
      </c>
      <c r="CY363">
        <v>3.5714285700000001E-2</v>
      </c>
      <c r="CZ363">
        <v>6.25E-2</v>
      </c>
      <c r="DA363">
        <v>1.7857142900000001E-2</v>
      </c>
      <c r="DB363">
        <v>7.1428571400000002E-2</v>
      </c>
      <c r="DC363">
        <v>0.33928571429999999</v>
      </c>
      <c r="DD363">
        <v>0.23214285709999999</v>
      </c>
      <c r="DE363">
        <v>0.29464285709999999</v>
      </c>
      <c r="DF363">
        <v>0.2410714286</v>
      </c>
      <c r="DG363">
        <v>0.29464285709999999</v>
      </c>
      <c r="DH363">
        <v>0.30357142860000003</v>
      </c>
      <c r="DI363">
        <v>0.23214285709999999</v>
      </c>
      <c r="DJ363">
        <v>0.21428571430000001</v>
      </c>
      <c r="DK363">
        <v>0.34821428570000001</v>
      </c>
      <c r="DL363">
        <v>0.65178571429999999</v>
      </c>
      <c r="DM363">
        <v>0.64285714289999996</v>
      </c>
      <c r="DN363">
        <v>0.64285714289999996</v>
      </c>
      <c r="DO363">
        <v>0.60714285710000004</v>
      </c>
      <c r="DP363">
        <v>0.58035714289999996</v>
      </c>
      <c r="DQ363">
        <v>0.6875</v>
      </c>
      <c r="DR363">
        <v>0.63392857140000003</v>
      </c>
      <c r="DS363">
        <v>4.4642857100000002E-2</v>
      </c>
      <c r="DT363">
        <v>5.3571428599999998E-2</v>
      </c>
      <c r="DU363">
        <v>5.3571428599999998E-2</v>
      </c>
      <c r="DV363">
        <v>8.0357142899999998E-2</v>
      </c>
      <c r="DW363">
        <v>6.25E-2</v>
      </c>
      <c r="DX363">
        <v>4.4642857100000002E-2</v>
      </c>
      <c r="DY363">
        <v>6.25E-2</v>
      </c>
      <c r="DZ363">
        <v>6.25E-2</v>
      </c>
      <c r="EA363">
        <v>2.9813084112000001</v>
      </c>
      <c r="EB363">
        <v>3.6226415094000002</v>
      </c>
      <c r="EC363">
        <v>3.6698113208000001</v>
      </c>
      <c r="ED363">
        <v>3.6601941748</v>
      </c>
      <c r="EE363">
        <v>3.6095238095000002</v>
      </c>
      <c r="EF363">
        <v>3.5233644860000002</v>
      </c>
      <c r="EG363">
        <v>3.7142857142999999</v>
      </c>
      <c r="EH363">
        <v>3.5619047619000002</v>
      </c>
      <c r="EI363">
        <v>8.9285713999999999E-3</v>
      </c>
      <c r="EJ363">
        <v>0</v>
      </c>
      <c r="EK363">
        <v>8.9285713999999999E-3</v>
      </c>
      <c r="EL363">
        <v>0</v>
      </c>
      <c r="EM363">
        <v>3.5714285700000001E-2</v>
      </c>
      <c r="EN363">
        <v>2.6785714299999999E-2</v>
      </c>
      <c r="EO363">
        <v>8.9285714299999999E-2</v>
      </c>
      <c r="EP363">
        <v>0.125</v>
      </c>
      <c r="EQ363">
        <v>0.15178571430000001</v>
      </c>
      <c r="ER363">
        <v>0.47321428570000001</v>
      </c>
      <c r="ES363">
        <v>8.0357142899999998E-2</v>
      </c>
      <c r="ET363">
        <v>0</v>
      </c>
      <c r="EU363">
        <v>0</v>
      </c>
      <c r="EV363">
        <v>8.9285713999999999E-3</v>
      </c>
      <c r="EW363">
        <v>5.3571428599999998E-2</v>
      </c>
      <c r="EX363">
        <v>0</v>
      </c>
      <c r="EY363">
        <v>0.33035714290000001</v>
      </c>
      <c r="EZ363">
        <v>0.33035714290000001</v>
      </c>
      <c r="FA363">
        <v>0.32142857139999997</v>
      </c>
      <c r="FB363">
        <v>0.35714285709999999</v>
      </c>
      <c r="FC363">
        <v>0.33928571429999999</v>
      </c>
      <c r="FD363">
        <v>0.60714285710000004</v>
      </c>
      <c r="FE363">
        <v>0.51785714289999996</v>
      </c>
      <c r="FF363">
        <v>0.49107142860000003</v>
      </c>
      <c r="FG363">
        <v>0.4375</v>
      </c>
      <c r="FH363">
        <v>0.5625</v>
      </c>
      <c r="FI363">
        <v>8.9285713999999999E-3</v>
      </c>
      <c r="FJ363">
        <v>5.3571428599999998E-2</v>
      </c>
      <c r="FK363">
        <v>8.9285714299999999E-2</v>
      </c>
      <c r="FL363">
        <v>4.4642857100000002E-2</v>
      </c>
      <c r="FM363">
        <v>1.7857142900000001E-2</v>
      </c>
      <c r="FN363">
        <v>8.9285713999999999E-3</v>
      </c>
      <c r="FO363">
        <v>2.6785714299999999E-2</v>
      </c>
      <c r="FP363">
        <v>1.7857142900000001E-2</v>
      </c>
      <c r="FQ363">
        <v>3.5714285700000001E-2</v>
      </c>
      <c r="FR363">
        <v>1.7857142900000001E-2</v>
      </c>
      <c r="FS363">
        <v>4.4642857100000002E-2</v>
      </c>
      <c r="FT363">
        <v>7.1428571400000002E-2</v>
      </c>
      <c r="FU363">
        <v>7.1428571400000002E-2</v>
      </c>
      <c r="FV363">
        <v>7.1428571400000002E-2</v>
      </c>
      <c r="FW363">
        <v>6.25E-2</v>
      </c>
      <c r="FX363">
        <v>8.9285713999999999E-3</v>
      </c>
      <c r="FY363">
        <v>1.7857142900000001E-2</v>
      </c>
      <c r="FZ363">
        <v>0</v>
      </c>
      <c r="GA363">
        <v>3.5714285700000001E-2</v>
      </c>
      <c r="GB363">
        <v>2.6785714299999999E-2</v>
      </c>
      <c r="GC363">
        <v>2.6785714299999999E-2</v>
      </c>
      <c r="GD363">
        <v>0.15178571430000001</v>
      </c>
      <c r="GE363">
        <v>6.25E-2</v>
      </c>
      <c r="GF363">
        <v>5.3571428599999998E-2</v>
      </c>
      <c r="GG363">
        <v>5.3571428599999998E-2</v>
      </c>
      <c r="GH363">
        <v>4.4642857100000002E-2</v>
      </c>
      <c r="GI363">
        <v>4.4642857100000002E-2</v>
      </c>
      <c r="GJ363">
        <v>3.2592592592999998</v>
      </c>
      <c r="GK363">
        <v>3.4571428571</v>
      </c>
      <c r="GL363">
        <v>3.4952380952</v>
      </c>
      <c r="GM363">
        <v>3.4150943396</v>
      </c>
      <c r="GN363">
        <v>3.4230769231</v>
      </c>
      <c r="GO363">
        <v>3.5</v>
      </c>
      <c r="GP363">
        <v>0.38392857139999997</v>
      </c>
      <c r="GQ363">
        <v>0.33035714290000001</v>
      </c>
      <c r="GR363">
        <v>0.36607142860000003</v>
      </c>
      <c r="GS363">
        <v>0.33928571429999999</v>
      </c>
      <c r="GT363">
        <v>0.36607142860000003</v>
      </c>
      <c r="GU363">
        <v>0.30357142860000003</v>
      </c>
      <c r="GV363">
        <v>3.5714285700000001E-2</v>
      </c>
      <c r="GW363">
        <v>6.25E-2</v>
      </c>
      <c r="GX363">
        <v>6.25E-2</v>
      </c>
      <c r="GY363">
        <v>5.3571428599999998E-2</v>
      </c>
      <c r="GZ363">
        <v>7.1428571400000002E-2</v>
      </c>
      <c r="HA363">
        <v>5.3571428599999998E-2</v>
      </c>
      <c r="HB363">
        <v>0.41964285709999999</v>
      </c>
      <c r="HC363">
        <v>0.52678571429999999</v>
      </c>
      <c r="HD363">
        <v>0.51785714289999996</v>
      </c>
      <c r="HE363">
        <v>0.51785714289999996</v>
      </c>
      <c r="HF363">
        <v>0.49107142860000003</v>
      </c>
      <c r="HG363">
        <v>0.57142857140000003</v>
      </c>
      <c r="HH363" t="s">
        <v>1202</v>
      </c>
      <c r="HI363">
        <v>37</v>
      </c>
      <c r="HJ363">
        <v>112</v>
      </c>
      <c r="HK363">
        <v>182</v>
      </c>
      <c r="HL363" t="s">
        <v>328</v>
      </c>
      <c r="HM363">
        <v>492</v>
      </c>
      <c r="HN363">
        <v>6</v>
      </c>
    </row>
    <row r="364" spans="1:222" x14ac:dyDescent="0.25">
      <c r="A364">
        <v>609997</v>
      </c>
      <c r="B364" t="s">
        <v>329</v>
      </c>
      <c r="C364" t="s">
        <v>38</v>
      </c>
      <c r="D364" t="s">
        <v>85</v>
      </c>
      <c r="E364" s="151">
        <v>0.52</v>
      </c>
      <c r="F364">
        <v>62</v>
      </c>
      <c r="G364" t="s">
        <v>39</v>
      </c>
      <c r="H364">
        <v>69</v>
      </c>
      <c r="I364" t="s">
        <v>39</v>
      </c>
      <c r="J364">
        <v>65</v>
      </c>
      <c r="K364" t="s">
        <v>39</v>
      </c>
      <c r="L364">
        <v>7.54</v>
      </c>
      <c r="M364" t="s">
        <v>38</v>
      </c>
      <c r="N364">
        <v>52.147239264</v>
      </c>
      <c r="O364">
        <v>53</v>
      </c>
      <c r="P364">
        <v>53</v>
      </c>
      <c r="Q364">
        <v>1</v>
      </c>
      <c r="R364">
        <v>48</v>
      </c>
      <c r="S364">
        <v>0</v>
      </c>
      <c r="T364">
        <v>2</v>
      </c>
      <c r="U364">
        <v>0</v>
      </c>
      <c r="V364">
        <v>0</v>
      </c>
      <c r="W364">
        <v>0</v>
      </c>
      <c r="X364">
        <v>0</v>
      </c>
      <c r="Y364">
        <v>1.8867924500000001E-2</v>
      </c>
      <c r="Z364">
        <v>0</v>
      </c>
      <c r="AA364">
        <v>3.7735849100000003E-2</v>
      </c>
      <c r="AB364">
        <v>1.8867924500000001E-2</v>
      </c>
      <c r="AC364">
        <v>5.6603773599999997E-2</v>
      </c>
      <c r="AD364">
        <v>7.5471698099999998E-2</v>
      </c>
      <c r="AE364">
        <v>0</v>
      </c>
      <c r="AF364">
        <v>1.8867924500000001E-2</v>
      </c>
      <c r="AG364">
        <v>7.5471698099999998E-2</v>
      </c>
      <c r="AH364">
        <v>0.11320754719999999</v>
      </c>
      <c r="AI364">
        <v>0.24528301890000001</v>
      </c>
      <c r="AJ364">
        <v>0.33962264149999999</v>
      </c>
      <c r="AK364">
        <v>0.24528301890000001</v>
      </c>
      <c r="AL364">
        <v>0.24528301890000001</v>
      </c>
      <c r="AM364">
        <v>0.28301886790000003</v>
      </c>
      <c r="AN364">
        <v>0</v>
      </c>
      <c r="AO364">
        <v>1.8867924500000001E-2</v>
      </c>
      <c r="AP364">
        <v>0</v>
      </c>
      <c r="AQ364">
        <v>3.7735849100000003E-2</v>
      </c>
      <c r="AR364">
        <v>0</v>
      </c>
      <c r="AS364">
        <v>0.66037735850000001</v>
      </c>
      <c r="AT364">
        <v>0.64150943400000005</v>
      </c>
      <c r="AU364">
        <v>0.69811320750000005</v>
      </c>
      <c r="AV364">
        <v>0.62264150939999996</v>
      </c>
      <c r="AW364">
        <v>0.54716981129999998</v>
      </c>
      <c r="AX364">
        <v>3.5471698112999999</v>
      </c>
      <c r="AY364">
        <v>3.6538461538</v>
      </c>
      <c r="AZ364">
        <v>3.6037735848999999</v>
      </c>
      <c r="BA364">
        <v>3.5294117646999998</v>
      </c>
      <c r="BB364">
        <v>3.3207547169999998</v>
      </c>
      <c r="BC364">
        <v>1.8867924500000001E-2</v>
      </c>
      <c r="BD364">
        <v>0</v>
      </c>
      <c r="BE364">
        <v>0</v>
      </c>
      <c r="BF364">
        <v>1.8867924500000001E-2</v>
      </c>
      <c r="BG364">
        <v>1.8867924500000001E-2</v>
      </c>
      <c r="BH364">
        <v>0</v>
      </c>
      <c r="BI364">
        <v>1.8867924500000001E-2</v>
      </c>
      <c r="BJ364">
        <v>1.8867924500000001E-2</v>
      </c>
      <c r="BK364">
        <v>5.6603773599999997E-2</v>
      </c>
      <c r="BL364">
        <v>3.7735849100000003E-2</v>
      </c>
      <c r="BM364">
        <v>5.6603773599999997E-2</v>
      </c>
      <c r="BN364">
        <v>1.8867924500000001E-2</v>
      </c>
      <c r="BO364">
        <v>3.7547169811000001</v>
      </c>
      <c r="BP364">
        <v>3.7735849056999999</v>
      </c>
      <c r="BQ364">
        <v>3.6274509803999999</v>
      </c>
      <c r="BR364">
        <v>3.6037735848999999</v>
      </c>
      <c r="BS364">
        <v>3.6037735848999999</v>
      </c>
      <c r="BT364">
        <v>3.6792452830000002</v>
      </c>
      <c r="BU364">
        <v>0.1509433962</v>
      </c>
      <c r="BV364">
        <v>0.18867924529999999</v>
      </c>
      <c r="BW364">
        <v>0.24528301890000001</v>
      </c>
      <c r="BX364">
        <v>0.2641509434</v>
      </c>
      <c r="BY364">
        <v>0.22641509430000001</v>
      </c>
      <c r="BZ364">
        <v>0.28301886790000003</v>
      </c>
      <c r="CA364">
        <v>0</v>
      </c>
      <c r="CB364">
        <v>0</v>
      </c>
      <c r="CC364">
        <v>3.7735849100000003E-2</v>
      </c>
      <c r="CD364">
        <v>0</v>
      </c>
      <c r="CE364">
        <v>0</v>
      </c>
      <c r="CF364">
        <v>0</v>
      </c>
      <c r="CG364">
        <v>0.81132075469999998</v>
      </c>
      <c r="CH364">
        <v>0.79245283020000001</v>
      </c>
      <c r="CI364">
        <v>0.66037735850000001</v>
      </c>
      <c r="CJ364">
        <v>0.67924528299999998</v>
      </c>
      <c r="CK364">
        <v>0.69811320750000005</v>
      </c>
      <c r="CL364">
        <v>0.69811320750000005</v>
      </c>
      <c r="CM364">
        <v>0.18867924529999999</v>
      </c>
      <c r="CN364">
        <v>1.8867924500000001E-2</v>
      </c>
      <c r="CO364">
        <v>0</v>
      </c>
      <c r="CP364">
        <v>0</v>
      </c>
      <c r="CQ364">
        <v>3.7735849100000003E-2</v>
      </c>
      <c r="CR364">
        <v>0</v>
      </c>
      <c r="CS364">
        <v>0</v>
      </c>
      <c r="CT364">
        <v>0</v>
      </c>
      <c r="CU364">
        <v>0.1698113208</v>
      </c>
      <c r="CV364">
        <v>7.5471698099999998E-2</v>
      </c>
      <c r="CW364">
        <v>3.7735849100000003E-2</v>
      </c>
      <c r="CX364">
        <v>7.5471698099999998E-2</v>
      </c>
      <c r="CY364">
        <v>5.6603773599999997E-2</v>
      </c>
      <c r="CZ364">
        <v>1.8867924500000001E-2</v>
      </c>
      <c r="DA364">
        <v>1.8867924500000001E-2</v>
      </c>
      <c r="DB364">
        <v>9.4339622600000006E-2</v>
      </c>
      <c r="DC364">
        <v>0.2641509434</v>
      </c>
      <c r="DD364">
        <v>0.22641509430000001</v>
      </c>
      <c r="DE364">
        <v>0.18867924529999999</v>
      </c>
      <c r="DF364">
        <v>0.2641509434</v>
      </c>
      <c r="DG364">
        <v>0.22641509430000001</v>
      </c>
      <c r="DH364">
        <v>0.35849056600000001</v>
      </c>
      <c r="DI364">
        <v>0.32075471700000002</v>
      </c>
      <c r="DJ364">
        <v>0.20754716979999999</v>
      </c>
      <c r="DK364">
        <v>0.37735849059999999</v>
      </c>
      <c r="DL364">
        <v>0.67924528299999998</v>
      </c>
      <c r="DM364">
        <v>0.7358490566</v>
      </c>
      <c r="DN364">
        <v>0.62264150939999996</v>
      </c>
      <c r="DO364">
        <v>0.66037735850000001</v>
      </c>
      <c r="DP364">
        <v>0.58490566040000003</v>
      </c>
      <c r="DQ364">
        <v>0.64150943400000005</v>
      </c>
      <c r="DR364">
        <v>0.67924528299999998</v>
      </c>
      <c r="DS364">
        <v>0</v>
      </c>
      <c r="DT364">
        <v>0</v>
      </c>
      <c r="DU364">
        <v>3.7735849100000003E-2</v>
      </c>
      <c r="DV364">
        <v>3.7735849100000003E-2</v>
      </c>
      <c r="DW364">
        <v>1.8867924500000001E-2</v>
      </c>
      <c r="DX364">
        <v>3.7735849100000003E-2</v>
      </c>
      <c r="DY364">
        <v>1.8867924500000001E-2</v>
      </c>
      <c r="DZ364">
        <v>1.8867924500000001E-2</v>
      </c>
      <c r="EA364">
        <v>2.8301886791999999</v>
      </c>
      <c r="EB364">
        <v>3.5660377358000002</v>
      </c>
      <c r="EC364">
        <v>3.7254901961</v>
      </c>
      <c r="ED364">
        <v>3.5686274509999998</v>
      </c>
      <c r="EE364">
        <v>3.5384615385</v>
      </c>
      <c r="EF364">
        <v>3.5882352941</v>
      </c>
      <c r="EG364">
        <v>3.6346153846</v>
      </c>
      <c r="EH364">
        <v>3.5961538462</v>
      </c>
      <c r="EI364">
        <v>0</v>
      </c>
      <c r="EJ364">
        <v>1.8867924500000001E-2</v>
      </c>
      <c r="EK364">
        <v>3.7735849100000003E-2</v>
      </c>
      <c r="EL364">
        <v>7.5471698099999998E-2</v>
      </c>
      <c r="EM364">
        <v>9.4339622600000006E-2</v>
      </c>
      <c r="EN364">
        <v>7.5471698099999998E-2</v>
      </c>
      <c r="EO364">
        <v>0.11320754719999999</v>
      </c>
      <c r="EP364">
        <v>0.1509433962</v>
      </c>
      <c r="EQ364">
        <v>3.7735849100000003E-2</v>
      </c>
      <c r="ER364">
        <v>0.33962264149999999</v>
      </c>
      <c r="ES364">
        <v>5.6603773599999997E-2</v>
      </c>
      <c r="ET364">
        <v>0</v>
      </c>
      <c r="EU364">
        <v>1.8867924500000001E-2</v>
      </c>
      <c r="EV364">
        <v>3.7735849100000003E-2</v>
      </c>
      <c r="EW364">
        <v>7.5471698099999998E-2</v>
      </c>
      <c r="EX364">
        <v>7.5471698099999998E-2</v>
      </c>
      <c r="EY364">
        <v>0.41509433959999997</v>
      </c>
      <c r="EZ364">
        <v>0.3018867925</v>
      </c>
      <c r="FA364">
        <v>0.39622641510000001</v>
      </c>
      <c r="FB364">
        <v>0.22641509430000001</v>
      </c>
      <c r="FC364">
        <v>0.32075471700000002</v>
      </c>
      <c r="FD364">
        <v>0.50943396230000004</v>
      </c>
      <c r="FE364">
        <v>0.58490566040000003</v>
      </c>
      <c r="FF364">
        <v>0.50943396230000004</v>
      </c>
      <c r="FG364">
        <v>0.60377358489999999</v>
      </c>
      <c r="FH364">
        <v>0.54716981129999998</v>
      </c>
      <c r="FI364">
        <v>3.7735849100000003E-2</v>
      </c>
      <c r="FJ364">
        <v>5.6603773599999997E-2</v>
      </c>
      <c r="FK364">
        <v>1.8867924500000001E-2</v>
      </c>
      <c r="FL364">
        <v>5.6603773599999997E-2</v>
      </c>
      <c r="FM364">
        <v>3.7735849100000003E-2</v>
      </c>
      <c r="FN364">
        <v>3.7735849100000003E-2</v>
      </c>
      <c r="FO364">
        <v>3.7735849100000003E-2</v>
      </c>
      <c r="FP364">
        <v>1.8867924500000001E-2</v>
      </c>
      <c r="FQ364">
        <v>1.8867924500000001E-2</v>
      </c>
      <c r="FR364">
        <v>1.8867924500000001E-2</v>
      </c>
      <c r="FS364">
        <v>0</v>
      </c>
      <c r="FT364">
        <v>0</v>
      </c>
      <c r="FU364">
        <v>1.8867924500000001E-2</v>
      </c>
      <c r="FV364">
        <v>1.8867924500000001E-2</v>
      </c>
      <c r="FW364">
        <v>0</v>
      </c>
      <c r="FX364">
        <v>3.7735849100000003E-2</v>
      </c>
      <c r="FY364">
        <v>0</v>
      </c>
      <c r="FZ364">
        <v>0</v>
      </c>
      <c r="GA364">
        <v>0</v>
      </c>
      <c r="GB364">
        <v>0</v>
      </c>
      <c r="GC364">
        <v>1.8867924500000001E-2</v>
      </c>
      <c r="GD364">
        <v>0.18867924529999999</v>
      </c>
      <c r="GE364">
        <v>9.4339622600000006E-2</v>
      </c>
      <c r="GF364">
        <v>0.1320754717</v>
      </c>
      <c r="GG364">
        <v>7.5471698099999998E-2</v>
      </c>
      <c r="GH364">
        <v>0.1320754717</v>
      </c>
      <c r="GI364">
        <v>0.1320754717</v>
      </c>
      <c r="GJ364">
        <v>3.1509433962000002</v>
      </c>
      <c r="GK364">
        <v>3.358490566</v>
      </c>
      <c r="GL364">
        <v>3.25</v>
      </c>
      <c r="GM364">
        <v>3.3396226415000001</v>
      </c>
      <c r="GN364">
        <v>3.25</v>
      </c>
      <c r="GO364">
        <v>3.2452830188999999</v>
      </c>
      <c r="GP364">
        <v>0.35849056600000001</v>
      </c>
      <c r="GQ364">
        <v>0.45283018870000002</v>
      </c>
      <c r="GR364">
        <v>0.47169811319999999</v>
      </c>
      <c r="GS364">
        <v>0.50943396230000004</v>
      </c>
      <c r="GT364">
        <v>0.47169811319999999</v>
      </c>
      <c r="GU364">
        <v>0.4339622642</v>
      </c>
      <c r="GV364">
        <v>0</v>
      </c>
      <c r="GW364">
        <v>0</v>
      </c>
      <c r="GX364">
        <v>1.8867924500000001E-2</v>
      </c>
      <c r="GY364">
        <v>0</v>
      </c>
      <c r="GZ364">
        <v>1.8867924500000001E-2</v>
      </c>
      <c r="HA364">
        <v>0</v>
      </c>
      <c r="HB364">
        <v>0.41509433959999997</v>
      </c>
      <c r="HC364">
        <v>0.45283018870000002</v>
      </c>
      <c r="HD364">
        <v>0.37735849059999999</v>
      </c>
      <c r="HE364">
        <v>0.41509433959999997</v>
      </c>
      <c r="HF364">
        <v>0.37735849059999999</v>
      </c>
      <c r="HG364">
        <v>0.41509433959999997</v>
      </c>
      <c r="HH364" t="s">
        <v>1203</v>
      </c>
      <c r="HI364">
        <v>52</v>
      </c>
      <c r="HJ364">
        <v>53</v>
      </c>
      <c r="HK364">
        <v>85</v>
      </c>
      <c r="HL364" t="s">
        <v>329</v>
      </c>
      <c r="HM364">
        <v>163</v>
      </c>
      <c r="HN364">
        <v>2</v>
      </c>
    </row>
    <row r="365" spans="1:222" x14ac:dyDescent="0.25">
      <c r="A365">
        <v>610000</v>
      </c>
      <c r="B365" t="s">
        <v>333</v>
      </c>
      <c r="D365" t="s">
        <v>109</v>
      </c>
      <c r="E365" t="s">
        <v>45</v>
      </c>
      <c r="M365" t="s">
        <v>38</v>
      </c>
      <c r="FD365"/>
      <c r="HH365" t="s">
        <v>1204</v>
      </c>
      <c r="HL365" t="s">
        <v>333</v>
      </c>
      <c r="HM365">
        <v>475</v>
      </c>
    </row>
    <row r="366" spans="1:222" x14ac:dyDescent="0.25">
      <c r="A366">
        <v>610002</v>
      </c>
      <c r="B366" t="s">
        <v>334</v>
      </c>
      <c r="C366" t="s">
        <v>38</v>
      </c>
      <c r="D366" t="s">
        <v>69</v>
      </c>
      <c r="E366" s="151">
        <v>0.36</v>
      </c>
      <c r="F366">
        <v>80</v>
      </c>
      <c r="G366" t="s">
        <v>62</v>
      </c>
      <c r="H366">
        <v>73</v>
      </c>
      <c r="I366" t="s">
        <v>39</v>
      </c>
      <c r="J366">
        <v>73</v>
      </c>
      <c r="K366" t="s">
        <v>39</v>
      </c>
      <c r="L366">
        <v>8.85</v>
      </c>
      <c r="M366" t="s">
        <v>38</v>
      </c>
      <c r="N366">
        <v>36.111111111</v>
      </c>
      <c r="O366">
        <v>67</v>
      </c>
      <c r="P366">
        <v>67</v>
      </c>
      <c r="Q366">
        <v>0</v>
      </c>
      <c r="R366">
        <v>62</v>
      </c>
      <c r="S366">
        <v>0</v>
      </c>
      <c r="T366">
        <v>0</v>
      </c>
      <c r="U366">
        <v>0</v>
      </c>
      <c r="V366">
        <v>0</v>
      </c>
      <c r="W366">
        <v>3</v>
      </c>
      <c r="X366">
        <v>2</v>
      </c>
      <c r="Y366">
        <v>0</v>
      </c>
      <c r="Z366">
        <v>0</v>
      </c>
      <c r="AA366">
        <v>1.49253731E-2</v>
      </c>
      <c r="AB366">
        <v>4.4776119400000002E-2</v>
      </c>
      <c r="AC366">
        <v>2.9850746300000001E-2</v>
      </c>
      <c r="AD366">
        <v>1.49253731E-2</v>
      </c>
      <c r="AE366">
        <v>1.49253731E-2</v>
      </c>
      <c r="AF366">
        <v>1.49253731E-2</v>
      </c>
      <c r="AG366">
        <v>5.9701492500000002E-2</v>
      </c>
      <c r="AH366">
        <v>0.16417910450000001</v>
      </c>
      <c r="AI366">
        <v>8.9552238800000003E-2</v>
      </c>
      <c r="AJ366">
        <v>0.1343283582</v>
      </c>
      <c r="AK366">
        <v>7.4626865700000003E-2</v>
      </c>
      <c r="AL366">
        <v>0.2985074627</v>
      </c>
      <c r="AM366">
        <v>0.19402985070000001</v>
      </c>
      <c r="AN366">
        <v>0</v>
      </c>
      <c r="AO366">
        <v>7.4626865700000003E-2</v>
      </c>
      <c r="AP366">
        <v>5.9701492500000002E-2</v>
      </c>
      <c r="AQ366">
        <v>4.4776119400000002E-2</v>
      </c>
      <c r="AR366">
        <v>7.4626865700000003E-2</v>
      </c>
      <c r="AS366">
        <v>0.89552238809999996</v>
      </c>
      <c r="AT366">
        <v>0.77611940300000004</v>
      </c>
      <c r="AU366">
        <v>0.83582089550000005</v>
      </c>
      <c r="AV366">
        <v>0.55223880599999997</v>
      </c>
      <c r="AW366">
        <v>0.53731343279999999</v>
      </c>
      <c r="AX366">
        <v>3.8805970149000002</v>
      </c>
      <c r="AY366">
        <v>3.8225806452</v>
      </c>
      <c r="AZ366">
        <v>3.8412698412999999</v>
      </c>
      <c r="BA366">
        <v>3.421875</v>
      </c>
      <c r="BB366">
        <v>3.3387096773999998</v>
      </c>
      <c r="BC366">
        <v>0</v>
      </c>
      <c r="BD366">
        <v>0</v>
      </c>
      <c r="BE366">
        <v>1.49253731E-2</v>
      </c>
      <c r="BF366">
        <v>0</v>
      </c>
      <c r="BG366">
        <v>2.9850746300000001E-2</v>
      </c>
      <c r="BH366">
        <v>2.9850746300000001E-2</v>
      </c>
      <c r="BI366">
        <v>2.9850746300000001E-2</v>
      </c>
      <c r="BJ366">
        <v>0</v>
      </c>
      <c r="BK366">
        <v>2.9850746300000001E-2</v>
      </c>
      <c r="BL366">
        <v>4.4776119400000002E-2</v>
      </c>
      <c r="BM366">
        <v>5.9701492500000002E-2</v>
      </c>
      <c r="BN366">
        <v>4.4776119400000002E-2</v>
      </c>
      <c r="BO366">
        <v>3.9402985075000001</v>
      </c>
      <c r="BP366">
        <v>3.9193548386999999</v>
      </c>
      <c r="BQ366">
        <v>3.6666666666999999</v>
      </c>
      <c r="BR366">
        <v>3.625</v>
      </c>
      <c r="BS366">
        <v>3.5714285713999998</v>
      </c>
      <c r="BT366">
        <v>3.640625</v>
      </c>
      <c r="BU366">
        <v>0</v>
      </c>
      <c r="BV366">
        <v>7.4626865700000003E-2</v>
      </c>
      <c r="BW366">
        <v>0.20895522389999999</v>
      </c>
      <c r="BX366">
        <v>0.2686567164</v>
      </c>
      <c r="BY366">
        <v>0.19402985070000001</v>
      </c>
      <c r="BZ366">
        <v>0.16417910450000001</v>
      </c>
      <c r="CA366">
        <v>0</v>
      </c>
      <c r="CB366">
        <v>7.4626865700000003E-2</v>
      </c>
      <c r="CC366">
        <v>5.9701492500000002E-2</v>
      </c>
      <c r="CD366">
        <v>4.4776119400000002E-2</v>
      </c>
      <c r="CE366">
        <v>5.9701492500000002E-2</v>
      </c>
      <c r="CF366">
        <v>4.4776119400000002E-2</v>
      </c>
      <c r="CG366">
        <v>0.97014925370000005</v>
      </c>
      <c r="CH366">
        <v>0.85074626870000003</v>
      </c>
      <c r="CI366">
        <v>0.68656716419999997</v>
      </c>
      <c r="CJ366">
        <v>0.64179104480000004</v>
      </c>
      <c r="CK366">
        <v>0.65671641790000002</v>
      </c>
      <c r="CL366">
        <v>0.71641791040000002</v>
      </c>
      <c r="CM366">
        <v>0.1044776119</v>
      </c>
      <c r="CN366">
        <v>0</v>
      </c>
      <c r="CO366">
        <v>0</v>
      </c>
      <c r="CP366">
        <v>1.49253731E-2</v>
      </c>
      <c r="CQ366">
        <v>0</v>
      </c>
      <c r="CR366">
        <v>1.49253731E-2</v>
      </c>
      <c r="CS366">
        <v>1.49253731E-2</v>
      </c>
      <c r="CT366">
        <v>1.49253731E-2</v>
      </c>
      <c r="CU366">
        <v>0.1492537313</v>
      </c>
      <c r="CV366">
        <v>1.49253731E-2</v>
      </c>
      <c r="CW366">
        <v>1.49253731E-2</v>
      </c>
      <c r="CX366">
        <v>4.4776119400000002E-2</v>
      </c>
      <c r="CY366">
        <v>0.1194029851</v>
      </c>
      <c r="CZ366">
        <v>0</v>
      </c>
      <c r="DA366">
        <v>1.49253731E-2</v>
      </c>
      <c r="DB366">
        <v>2.9850746300000001E-2</v>
      </c>
      <c r="DC366">
        <v>0.37313432839999999</v>
      </c>
      <c r="DD366">
        <v>0.1492537313</v>
      </c>
      <c r="DE366">
        <v>0.17910447760000001</v>
      </c>
      <c r="DF366">
        <v>0.17910447760000001</v>
      </c>
      <c r="DG366">
        <v>0.22388059699999999</v>
      </c>
      <c r="DH366">
        <v>0.34328358209999998</v>
      </c>
      <c r="DI366">
        <v>0.17910447760000001</v>
      </c>
      <c r="DJ366">
        <v>0.17910447760000001</v>
      </c>
      <c r="DK366">
        <v>0.35820895520000001</v>
      </c>
      <c r="DL366">
        <v>0.80597014929999999</v>
      </c>
      <c r="DM366">
        <v>0.77611940300000004</v>
      </c>
      <c r="DN366">
        <v>0.70149253730000005</v>
      </c>
      <c r="DO366">
        <v>0.61194029849999998</v>
      </c>
      <c r="DP366">
        <v>0.64179104480000004</v>
      </c>
      <c r="DQ366">
        <v>0.74626865669999998</v>
      </c>
      <c r="DR366">
        <v>0.7313432836</v>
      </c>
      <c r="DS366">
        <v>1.49253731E-2</v>
      </c>
      <c r="DT366">
        <v>2.9850746300000001E-2</v>
      </c>
      <c r="DU366">
        <v>2.9850746300000001E-2</v>
      </c>
      <c r="DV366">
        <v>5.9701492500000002E-2</v>
      </c>
      <c r="DW366">
        <v>4.4776119400000002E-2</v>
      </c>
      <c r="DX366">
        <v>0</v>
      </c>
      <c r="DY366">
        <v>4.4776119400000002E-2</v>
      </c>
      <c r="DZ366">
        <v>4.4776119400000002E-2</v>
      </c>
      <c r="EA366">
        <v>3</v>
      </c>
      <c r="EB366">
        <v>3.8153846154000002</v>
      </c>
      <c r="EC366">
        <v>3.7846153845999999</v>
      </c>
      <c r="ED366">
        <v>3.6666666666999999</v>
      </c>
      <c r="EE366">
        <v>3.515625</v>
      </c>
      <c r="EF366">
        <v>3.6119402985</v>
      </c>
      <c r="EG366">
        <v>3.734375</v>
      </c>
      <c r="EH366">
        <v>3.703125</v>
      </c>
      <c r="EI366">
        <v>1.49253731E-2</v>
      </c>
      <c r="EJ366">
        <v>0</v>
      </c>
      <c r="EK366">
        <v>1.49253731E-2</v>
      </c>
      <c r="EL366">
        <v>0</v>
      </c>
      <c r="EM366">
        <v>2.9850746300000001E-2</v>
      </c>
      <c r="EN366">
        <v>2.9850746300000001E-2</v>
      </c>
      <c r="EO366">
        <v>0.1194029851</v>
      </c>
      <c r="EP366">
        <v>8.9552238800000003E-2</v>
      </c>
      <c r="EQ366">
        <v>8.9552238800000003E-2</v>
      </c>
      <c r="ER366">
        <v>0.59701492540000001</v>
      </c>
      <c r="ES366">
        <v>1.49253731E-2</v>
      </c>
      <c r="ET366">
        <v>0</v>
      </c>
      <c r="EU366">
        <v>2.9850746300000001E-2</v>
      </c>
      <c r="EV366">
        <v>0</v>
      </c>
      <c r="EW366">
        <v>0.1194029851</v>
      </c>
      <c r="EX366">
        <v>1.49253731E-2</v>
      </c>
      <c r="EY366">
        <v>0.22388059699999999</v>
      </c>
      <c r="EZ366">
        <v>0.32835820900000001</v>
      </c>
      <c r="FA366">
        <v>0.32835820900000001</v>
      </c>
      <c r="FB366">
        <v>0.34328358209999998</v>
      </c>
      <c r="FC366">
        <v>0.20895522389999999</v>
      </c>
      <c r="FD366">
        <v>0.76119402989999996</v>
      </c>
      <c r="FE366">
        <v>0.56716417910000005</v>
      </c>
      <c r="FF366">
        <v>0.61194029849999998</v>
      </c>
      <c r="FG366">
        <v>0.38805970150000002</v>
      </c>
      <c r="FH366">
        <v>0.7313432836</v>
      </c>
      <c r="FI366">
        <v>1.49253731E-2</v>
      </c>
      <c r="FJ366">
        <v>4.4776119400000002E-2</v>
      </c>
      <c r="FK366">
        <v>1.49253731E-2</v>
      </c>
      <c r="FL366">
        <v>8.9552238800000003E-2</v>
      </c>
      <c r="FM366">
        <v>1.49253731E-2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2.9850746300000001E-2</v>
      </c>
      <c r="FU366">
        <v>4.4776119400000002E-2</v>
      </c>
      <c r="FV366">
        <v>5.9701492500000002E-2</v>
      </c>
      <c r="FW366">
        <v>2.9850746300000001E-2</v>
      </c>
      <c r="FX366">
        <v>7.4626865700000003E-2</v>
      </c>
      <c r="FY366">
        <v>2.9850746300000001E-2</v>
      </c>
      <c r="FZ366">
        <v>1.49253731E-2</v>
      </c>
      <c r="GA366">
        <v>4.4776119400000002E-2</v>
      </c>
      <c r="GB366">
        <v>2.9850746300000001E-2</v>
      </c>
      <c r="GC366">
        <v>5.9701492500000002E-2</v>
      </c>
      <c r="GD366">
        <v>0.22388059699999999</v>
      </c>
      <c r="GE366">
        <v>0.17910447760000001</v>
      </c>
      <c r="GF366">
        <v>0.1044776119</v>
      </c>
      <c r="GG366">
        <v>0.16417910450000001</v>
      </c>
      <c r="GH366">
        <v>0.16417910450000001</v>
      </c>
      <c r="GI366">
        <v>0.1194029851</v>
      </c>
      <c r="GJ366">
        <v>2.8955223880999998</v>
      </c>
      <c r="GK366">
        <v>3.1384615385000001</v>
      </c>
      <c r="GL366">
        <v>3.34375</v>
      </c>
      <c r="GM366">
        <v>3.140625</v>
      </c>
      <c r="GN366">
        <v>3.1428571429000001</v>
      </c>
      <c r="GO366">
        <v>3.1230769231000002</v>
      </c>
      <c r="GP366">
        <v>0.4328358209</v>
      </c>
      <c r="GQ366">
        <v>0.38805970150000002</v>
      </c>
      <c r="GR366">
        <v>0.37313432839999999</v>
      </c>
      <c r="GS366">
        <v>0.35820895520000001</v>
      </c>
      <c r="GT366">
        <v>0.38805970150000002</v>
      </c>
      <c r="GU366">
        <v>0.4328358209</v>
      </c>
      <c r="GV366">
        <v>0</v>
      </c>
      <c r="GW366">
        <v>2.9850746300000001E-2</v>
      </c>
      <c r="GX366">
        <v>4.4776119400000002E-2</v>
      </c>
      <c r="GY366">
        <v>4.4776119400000002E-2</v>
      </c>
      <c r="GZ366">
        <v>5.9701492500000002E-2</v>
      </c>
      <c r="HA366">
        <v>2.9850746300000001E-2</v>
      </c>
      <c r="HB366">
        <v>0.2686567164</v>
      </c>
      <c r="HC366">
        <v>0.37313432839999999</v>
      </c>
      <c r="HD366">
        <v>0.46268656720000001</v>
      </c>
      <c r="HE366">
        <v>0.38805970150000002</v>
      </c>
      <c r="HF366">
        <v>0.35820895520000001</v>
      </c>
      <c r="HG366">
        <v>0.35820895520000001</v>
      </c>
      <c r="HH366" t="s">
        <v>1205</v>
      </c>
      <c r="HI366">
        <v>36</v>
      </c>
      <c r="HJ366">
        <v>67</v>
      </c>
      <c r="HK366">
        <v>91</v>
      </c>
      <c r="HL366" t="s">
        <v>334</v>
      </c>
      <c r="HM366">
        <v>252</v>
      </c>
      <c r="HN366">
        <v>0</v>
      </c>
    </row>
    <row r="367" spans="1:222" x14ac:dyDescent="0.25">
      <c r="A367">
        <v>610003</v>
      </c>
      <c r="B367" t="s">
        <v>205</v>
      </c>
      <c r="C367" t="s">
        <v>38</v>
      </c>
      <c r="D367" t="s">
        <v>85</v>
      </c>
      <c r="E367" s="151">
        <v>0.53</v>
      </c>
      <c r="F367">
        <v>76</v>
      </c>
      <c r="G367" t="s">
        <v>39</v>
      </c>
      <c r="H367">
        <v>58</v>
      </c>
      <c r="I367" t="s">
        <v>40</v>
      </c>
      <c r="J367">
        <v>87</v>
      </c>
      <c r="K367" t="s">
        <v>62</v>
      </c>
      <c r="L367">
        <v>9.51</v>
      </c>
      <c r="M367" t="s">
        <v>38</v>
      </c>
      <c r="N367">
        <v>53.374233128999997</v>
      </c>
      <c r="O367">
        <v>116</v>
      </c>
      <c r="P367">
        <v>116</v>
      </c>
      <c r="Q367">
        <v>0</v>
      </c>
      <c r="R367">
        <v>104</v>
      </c>
      <c r="S367">
        <v>0</v>
      </c>
      <c r="T367">
        <v>4</v>
      </c>
      <c r="U367">
        <v>0</v>
      </c>
      <c r="V367">
        <v>0</v>
      </c>
      <c r="W367">
        <v>3</v>
      </c>
      <c r="X367">
        <v>5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1.7241379300000002E-2</v>
      </c>
      <c r="AF367">
        <v>1.7241379300000002E-2</v>
      </c>
      <c r="AG367">
        <v>8.6206896999999998E-3</v>
      </c>
      <c r="AH367">
        <v>8.6206896999999998E-3</v>
      </c>
      <c r="AI367">
        <v>0.1293103448</v>
      </c>
      <c r="AJ367">
        <v>0.40517241380000002</v>
      </c>
      <c r="AK367">
        <v>0.4655172414</v>
      </c>
      <c r="AL367">
        <v>0.40517241380000002</v>
      </c>
      <c r="AM367">
        <v>0.34482758619999998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0.87068965519999997</v>
      </c>
      <c r="AT367">
        <v>0.57758620689999995</v>
      </c>
      <c r="AU367">
        <v>0.51724137930000003</v>
      </c>
      <c r="AV367">
        <v>0.58620689660000003</v>
      </c>
      <c r="AW367">
        <v>0.64655172409999995</v>
      </c>
      <c r="AX367">
        <v>3.8706896552000001</v>
      </c>
      <c r="AY367">
        <v>3.5603448275999998</v>
      </c>
      <c r="AZ367">
        <v>3.5</v>
      </c>
      <c r="BA367">
        <v>3.5775862069</v>
      </c>
      <c r="BB367">
        <v>3.6379310345000002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1.7241379300000002E-2</v>
      </c>
      <c r="BJ367">
        <v>0</v>
      </c>
      <c r="BK367">
        <v>2.5862069000000001E-2</v>
      </c>
      <c r="BL367">
        <v>8.6206896999999998E-3</v>
      </c>
      <c r="BM367">
        <v>8.6206896999999998E-3</v>
      </c>
      <c r="BN367">
        <v>8.6206896999999998E-3</v>
      </c>
      <c r="BO367">
        <v>3.6724137931</v>
      </c>
      <c r="BP367">
        <v>3.6120689654999998</v>
      </c>
      <c r="BQ367">
        <v>3.5</v>
      </c>
      <c r="BR367">
        <v>3.5431034483000001</v>
      </c>
      <c r="BS367">
        <v>3.5862068965999998</v>
      </c>
      <c r="BT367">
        <v>3.6034482758999999</v>
      </c>
      <c r="BU367">
        <v>0.29310344830000001</v>
      </c>
      <c r="BV367">
        <v>0.38793103449999999</v>
      </c>
      <c r="BW367">
        <v>0.44827586209999998</v>
      </c>
      <c r="BX367">
        <v>0.43965517240000002</v>
      </c>
      <c r="BY367">
        <v>0.3965517241</v>
      </c>
      <c r="BZ367">
        <v>0.37931034479999998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0.68965517239999996</v>
      </c>
      <c r="CH367">
        <v>0.61206896550000001</v>
      </c>
      <c r="CI367">
        <v>0.52586206899999999</v>
      </c>
      <c r="CJ367">
        <v>0.55172413789999997</v>
      </c>
      <c r="CK367">
        <v>0.59482758619999998</v>
      </c>
      <c r="CL367">
        <v>0.61206896550000001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8.6206896999999998E-3</v>
      </c>
      <c r="CV367">
        <v>8.6206896999999998E-3</v>
      </c>
      <c r="CW367">
        <v>2.5862069000000001E-2</v>
      </c>
      <c r="CX367">
        <v>8.6206896999999998E-3</v>
      </c>
      <c r="CY367">
        <v>8.6206896999999998E-3</v>
      </c>
      <c r="CZ367">
        <v>1.7241379300000002E-2</v>
      </c>
      <c r="DA367">
        <v>8.6206896999999998E-3</v>
      </c>
      <c r="DB367">
        <v>1.7241379300000002E-2</v>
      </c>
      <c r="DC367">
        <v>0.22413793100000001</v>
      </c>
      <c r="DD367">
        <v>0.37068965520000002</v>
      </c>
      <c r="DE367">
        <v>0.40517241380000002</v>
      </c>
      <c r="DF367">
        <v>0.40517241380000002</v>
      </c>
      <c r="DG367">
        <v>0.29310344830000001</v>
      </c>
      <c r="DH367">
        <v>0.37068965520000002</v>
      </c>
      <c r="DI367">
        <v>0.43103448280000001</v>
      </c>
      <c r="DJ367">
        <v>0.25862068970000002</v>
      </c>
      <c r="DK367">
        <v>0.76724137930000003</v>
      </c>
      <c r="DL367">
        <v>0.62068965519999997</v>
      </c>
      <c r="DM367">
        <v>0.56896551719999999</v>
      </c>
      <c r="DN367">
        <v>0.58620689660000003</v>
      </c>
      <c r="DO367">
        <v>0.69827586210000003</v>
      </c>
      <c r="DP367">
        <v>0.61206896550000001</v>
      </c>
      <c r="DQ367">
        <v>0.56034482760000004</v>
      </c>
      <c r="DR367">
        <v>0.72413793100000001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3.7586206896999999</v>
      </c>
      <c r="EB367">
        <v>3.6120689654999998</v>
      </c>
      <c r="EC367">
        <v>3.5431034483000001</v>
      </c>
      <c r="ED367">
        <v>3.5775862069</v>
      </c>
      <c r="EE367">
        <v>3.6896551724000002</v>
      </c>
      <c r="EF367">
        <v>3.5948275862000001</v>
      </c>
      <c r="EG367">
        <v>3.5517241379</v>
      </c>
      <c r="EH367">
        <v>3.7068965516999999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3.4482758600000003E-2</v>
      </c>
      <c r="EQ367">
        <v>0.41379310339999997</v>
      </c>
      <c r="ER367">
        <v>0.54310344830000001</v>
      </c>
      <c r="ES367">
        <v>8.6206896999999998E-3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0.17241379309999999</v>
      </c>
      <c r="EZ367">
        <v>0.22413793100000001</v>
      </c>
      <c r="FA367">
        <v>0.26724137930000003</v>
      </c>
      <c r="FB367">
        <v>0.2155172414</v>
      </c>
      <c r="FC367">
        <v>0.1637931034</v>
      </c>
      <c r="FD367">
        <v>0.61206896550000001</v>
      </c>
      <c r="FE367">
        <v>0.54310344830000001</v>
      </c>
      <c r="FF367">
        <v>0.5</v>
      </c>
      <c r="FG367">
        <v>0.55172413789999997</v>
      </c>
      <c r="FH367">
        <v>0.59482758619999998</v>
      </c>
      <c r="FI367">
        <v>0.2155172414</v>
      </c>
      <c r="FJ367">
        <v>0.20689655169999999</v>
      </c>
      <c r="FK367">
        <v>0.2327586207</v>
      </c>
      <c r="FL367">
        <v>0.2155172414</v>
      </c>
      <c r="FM367">
        <v>0.2327586207</v>
      </c>
      <c r="FN367">
        <v>0</v>
      </c>
      <c r="FO367">
        <v>1.7241379300000002E-2</v>
      </c>
      <c r="FP367">
        <v>0</v>
      </c>
      <c r="FQ367">
        <v>1.7241379300000002E-2</v>
      </c>
      <c r="FR367">
        <v>8.6206896999999998E-3</v>
      </c>
      <c r="FS367">
        <v>0</v>
      </c>
      <c r="FT367">
        <v>8.6206896999999998E-3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0</v>
      </c>
      <c r="GD367">
        <v>8.6206896999999998E-3</v>
      </c>
      <c r="GE367">
        <v>8.6206896999999998E-3</v>
      </c>
      <c r="GF367">
        <v>2.5862069000000001E-2</v>
      </c>
      <c r="GG367">
        <v>8.6206896999999998E-3</v>
      </c>
      <c r="GH367">
        <v>8.6206896999999998E-3</v>
      </c>
      <c r="GI367">
        <v>8.6206896999999998E-3</v>
      </c>
      <c r="GJ367">
        <v>3.7586206896999999</v>
      </c>
      <c r="GK367">
        <v>3.6293103447999999</v>
      </c>
      <c r="GL367">
        <v>3.6120689654999998</v>
      </c>
      <c r="GM367">
        <v>3.6034482758999999</v>
      </c>
      <c r="GN367">
        <v>3.6120689654999998</v>
      </c>
      <c r="GO367">
        <v>3.6465517241000001</v>
      </c>
      <c r="GP367">
        <v>0.22413793100000001</v>
      </c>
      <c r="GQ367">
        <v>0.3534482759</v>
      </c>
      <c r="GR367">
        <v>0.33620689660000003</v>
      </c>
      <c r="GS367">
        <v>0.37931034479999998</v>
      </c>
      <c r="GT367">
        <v>0.37068965520000002</v>
      </c>
      <c r="GU367">
        <v>0.33620689660000003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0.76724137930000003</v>
      </c>
      <c r="HC367">
        <v>0.63793103449999999</v>
      </c>
      <c r="HD367">
        <v>0.63793103449999999</v>
      </c>
      <c r="HE367">
        <v>0.61206896550000001</v>
      </c>
      <c r="HF367">
        <v>0.62068965519999997</v>
      </c>
      <c r="HG367">
        <v>0.65517241380000002</v>
      </c>
      <c r="HH367" t="s">
        <v>1206</v>
      </c>
      <c r="HI367">
        <v>53</v>
      </c>
      <c r="HJ367">
        <v>116</v>
      </c>
      <c r="HK367">
        <v>174</v>
      </c>
      <c r="HL367" t="s">
        <v>205</v>
      </c>
      <c r="HM367">
        <v>326</v>
      </c>
      <c r="HN367">
        <v>0</v>
      </c>
    </row>
    <row r="368" spans="1:222" x14ac:dyDescent="0.25">
      <c r="A368">
        <v>610004</v>
      </c>
      <c r="B368" t="s">
        <v>206</v>
      </c>
      <c r="C368" t="s">
        <v>38</v>
      </c>
      <c r="D368" t="s">
        <v>58</v>
      </c>
      <c r="E368" s="151">
        <v>0.69</v>
      </c>
      <c r="F368">
        <v>50</v>
      </c>
      <c r="G368" t="s">
        <v>40</v>
      </c>
      <c r="H368">
        <v>62</v>
      </c>
      <c r="I368" t="s">
        <v>39</v>
      </c>
      <c r="J368">
        <v>83</v>
      </c>
      <c r="K368" t="s">
        <v>62</v>
      </c>
      <c r="L368">
        <v>8.52</v>
      </c>
      <c r="M368" t="s">
        <v>38</v>
      </c>
      <c r="N368">
        <v>55.958549222999999</v>
      </c>
      <c r="O368">
        <v>73</v>
      </c>
      <c r="P368">
        <v>73</v>
      </c>
      <c r="Q368">
        <v>0</v>
      </c>
      <c r="R368">
        <v>67</v>
      </c>
      <c r="S368">
        <v>0</v>
      </c>
      <c r="T368">
        <v>0</v>
      </c>
      <c r="U368">
        <v>0</v>
      </c>
      <c r="V368">
        <v>0</v>
      </c>
      <c r="W368">
        <v>5</v>
      </c>
      <c r="X368">
        <v>1</v>
      </c>
      <c r="Y368">
        <v>6.8493150700000005E-2</v>
      </c>
      <c r="Z368">
        <v>1.3698630099999999E-2</v>
      </c>
      <c r="AA368">
        <v>1.3698630099999999E-2</v>
      </c>
      <c r="AB368">
        <v>2.73972603E-2</v>
      </c>
      <c r="AC368">
        <v>0</v>
      </c>
      <c r="AD368">
        <v>0.13698630140000001</v>
      </c>
      <c r="AE368">
        <v>0</v>
      </c>
      <c r="AF368">
        <v>5.4794520499999999E-2</v>
      </c>
      <c r="AG368">
        <v>9.5890410999999995E-2</v>
      </c>
      <c r="AH368">
        <v>0.13698630140000001</v>
      </c>
      <c r="AI368">
        <v>0.27397260270000001</v>
      </c>
      <c r="AJ368">
        <v>0.27397260270000001</v>
      </c>
      <c r="AK368">
        <v>0.21917808220000001</v>
      </c>
      <c r="AL368">
        <v>0.32876712330000002</v>
      </c>
      <c r="AM368">
        <v>0.28767123290000002</v>
      </c>
      <c r="AN368">
        <v>0</v>
      </c>
      <c r="AO368">
        <v>1.3698630099999999E-2</v>
      </c>
      <c r="AP368">
        <v>0</v>
      </c>
      <c r="AQ368">
        <v>2.73972603E-2</v>
      </c>
      <c r="AR368">
        <v>1.3698630099999999E-2</v>
      </c>
      <c r="AS368">
        <v>0.52054794520000003</v>
      </c>
      <c r="AT368">
        <v>0.69863013699999998</v>
      </c>
      <c r="AU368">
        <v>0.71232876710000004</v>
      </c>
      <c r="AV368">
        <v>0.52054794520000003</v>
      </c>
      <c r="AW368">
        <v>0.56164383559999997</v>
      </c>
      <c r="AX368">
        <v>3.2465753424999999</v>
      </c>
      <c r="AY368">
        <v>3.6805555555999998</v>
      </c>
      <c r="AZ368">
        <v>3.6301369863000001</v>
      </c>
      <c r="BA368">
        <v>3.3802816900999999</v>
      </c>
      <c r="BB368">
        <v>3.4305555555999998</v>
      </c>
      <c r="BC368">
        <v>0</v>
      </c>
      <c r="BD368">
        <v>0</v>
      </c>
      <c r="BE368">
        <v>0</v>
      </c>
      <c r="BF368">
        <v>0</v>
      </c>
      <c r="BG368">
        <v>1.3698630099999999E-2</v>
      </c>
      <c r="BH368">
        <v>0</v>
      </c>
      <c r="BI368">
        <v>1.3698630099999999E-2</v>
      </c>
      <c r="BJ368">
        <v>0</v>
      </c>
      <c r="BK368">
        <v>5.4794520499999999E-2</v>
      </c>
      <c r="BL368">
        <v>5.4794520499999999E-2</v>
      </c>
      <c r="BM368">
        <v>0.15068493150000001</v>
      </c>
      <c r="BN368">
        <v>8.2191780800000003E-2</v>
      </c>
      <c r="BO368">
        <v>3.8630136986000001</v>
      </c>
      <c r="BP368">
        <v>3.875</v>
      </c>
      <c r="BQ368">
        <v>3.6849315067999999</v>
      </c>
      <c r="BR368">
        <v>3.6575342466</v>
      </c>
      <c r="BS368">
        <v>3.4657534246999999</v>
      </c>
      <c r="BT368">
        <v>3.6027397259999998</v>
      </c>
      <c r="BU368">
        <v>0.10958904110000001</v>
      </c>
      <c r="BV368">
        <v>0.1232876712</v>
      </c>
      <c r="BW368">
        <v>0.20547945209999999</v>
      </c>
      <c r="BX368">
        <v>0.23287671230000001</v>
      </c>
      <c r="BY368">
        <v>0.19178082190000001</v>
      </c>
      <c r="BZ368">
        <v>0.23287671230000001</v>
      </c>
      <c r="CA368">
        <v>0</v>
      </c>
      <c r="CB368">
        <v>1.3698630099999999E-2</v>
      </c>
      <c r="CC368">
        <v>0</v>
      </c>
      <c r="CD368">
        <v>0</v>
      </c>
      <c r="CE368">
        <v>0</v>
      </c>
      <c r="CF368">
        <v>0</v>
      </c>
      <c r="CG368">
        <v>0.87671232880000005</v>
      </c>
      <c r="CH368">
        <v>0.86301369859999999</v>
      </c>
      <c r="CI368">
        <v>0.73972602740000004</v>
      </c>
      <c r="CJ368">
        <v>0.71232876710000004</v>
      </c>
      <c r="CK368">
        <v>0.64383561639999998</v>
      </c>
      <c r="CL368">
        <v>0.68493150680000003</v>
      </c>
      <c r="CM368">
        <v>0.21917808220000001</v>
      </c>
      <c r="CN368">
        <v>2.73972603E-2</v>
      </c>
      <c r="CO368">
        <v>1.3698630099999999E-2</v>
      </c>
      <c r="CP368">
        <v>2.73972603E-2</v>
      </c>
      <c r="CQ368">
        <v>1.3698630099999999E-2</v>
      </c>
      <c r="CR368">
        <v>0</v>
      </c>
      <c r="CS368">
        <v>0</v>
      </c>
      <c r="CT368">
        <v>2.73972603E-2</v>
      </c>
      <c r="CU368">
        <v>0.10958904110000001</v>
      </c>
      <c r="CV368">
        <v>1.3698630099999999E-2</v>
      </c>
      <c r="CW368">
        <v>2.73972603E-2</v>
      </c>
      <c r="CX368">
        <v>2.73972603E-2</v>
      </c>
      <c r="CY368">
        <v>5.4794520499999999E-2</v>
      </c>
      <c r="CZ368">
        <v>6.8493150700000005E-2</v>
      </c>
      <c r="DA368">
        <v>0</v>
      </c>
      <c r="DB368">
        <v>0</v>
      </c>
      <c r="DC368">
        <v>0.27397260270000001</v>
      </c>
      <c r="DD368">
        <v>0.23287671230000001</v>
      </c>
      <c r="DE368">
        <v>0.17808219180000001</v>
      </c>
      <c r="DF368">
        <v>0.27397260270000001</v>
      </c>
      <c r="DG368">
        <v>0.36986301370000002</v>
      </c>
      <c r="DH368">
        <v>0.39726027400000002</v>
      </c>
      <c r="DI368">
        <v>0.30136986300000002</v>
      </c>
      <c r="DJ368">
        <v>0.35616438360000002</v>
      </c>
      <c r="DK368">
        <v>0.38356164380000002</v>
      </c>
      <c r="DL368">
        <v>0.69863013699999998</v>
      </c>
      <c r="DM368">
        <v>0.72602739729999999</v>
      </c>
      <c r="DN368">
        <v>0.64383561639999998</v>
      </c>
      <c r="DO368">
        <v>0.54794520550000003</v>
      </c>
      <c r="DP368">
        <v>0.52054794520000003</v>
      </c>
      <c r="DQ368">
        <v>0.67123287669999998</v>
      </c>
      <c r="DR368">
        <v>0.57534246580000004</v>
      </c>
      <c r="DS368">
        <v>1.3698630099999999E-2</v>
      </c>
      <c r="DT368">
        <v>2.73972603E-2</v>
      </c>
      <c r="DU368">
        <v>5.4794520499999999E-2</v>
      </c>
      <c r="DV368">
        <v>2.73972603E-2</v>
      </c>
      <c r="DW368">
        <v>1.3698630099999999E-2</v>
      </c>
      <c r="DX368">
        <v>1.3698630099999999E-2</v>
      </c>
      <c r="DY368">
        <v>2.73972603E-2</v>
      </c>
      <c r="DZ368">
        <v>4.1095890400000001E-2</v>
      </c>
      <c r="EA368">
        <v>2.8333333333000001</v>
      </c>
      <c r="EB368">
        <v>3.6478873239</v>
      </c>
      <c r="EC368">
        <v>3.7101449275</v>
      </c>
      <c r="ED368">
        <v>3.5774647887</v>
      </c>
      <c r="EE368">
        <v>3.4722222222000001</v>
      </c>
      <c r="EF368">
        <v>3.4583333333000001</v>
      </c>
      <c r="EG368">
        <v>3.6901408451000002</v>
      </c>
      <c r="EH368">
        <v>3.5428571429</v>
      </c>
      <c r="EI368">
        <v>0</v>
      </c>
      <c r="EJ368">
        <v>0</v>
      </c>
      <c r="EK368">
        <v>0</v>
      </c>
      <c r="EL368">
        <v>2.73972603E-2</v>
      </c>
      <c r="EM368">
        <v>6.8493150700000005E-2</v>
      </c>
      <c r="EN368">
        <v>5.4794520499999999E-2</v>
      </c>
      <c r="EO368">
        <v>9.5890410999999995E-2</v>
      </c>
      <c r="EP368">
        <v>0.10958904110000001</v>
      </c>
      <c r="EQ368">
        <v>0.16438356160000001</v>
      </c>
      <c r="ER368">
        <v>0.42465753420000002</v>
      </c>
      <c r="ES368">
        <v>5.4794520499999999E-2</v>
      </c>
      <c r="ET368">
        <v>0</v>
      </c>
      <c r="EU368">
        <v>0</v>
      </c>
      <c r="EV368">
        <v>0</v>
      </c>
      <c r="EW368">
        <v>4.1095890400000001E-2</v>
      </c>
      <c r="EX368">
        <v>0</v>
      </c>
      <c r="EY368">
        <v>0.21917808220000001</v>
      </c>
      <c r="EZ368">
        <v>0.26027397260000001</v>
      </c>
      <c r="FA368">
        <v>0.27397260270000001</v>
      </c>
      <c r="FB368">
        <v>0.24657534249999999</v>
      </c>
      <c r="FC368">
        <v>0.19178082190000001</v>
      </c>
      <c r="FD368">
        <v>0.76712328770000004</v>
      </c>
      <c r="FE368">
        <v>0.65753424660000004</v>
      </c>
      <c r="FF368">
        <v>0.65753424660000004</v>
      </c>
      <c r="FG368">
        <v>0.61643835619999998</v>
      </c>
      <c r="FH368">
        <v>0.78082191779999999</v>
      </c>
      <c r="FI368">
        <v>0</v>
      </c>
      <c r="FJ368">
        <v>5.4794520499999999E-2</v>
      </c>
      <c r="FK368">
        <v>2.73972603E-2</v>
      </c>
      <c r="FL368">
        <v>4.1095890400000001E-2</v>
      </c>
      <c r="FM368">
        <v>0</v>
      </c>
      <c r="FN368">
        <v>0</v>
      </c>
      <c r="FO368">
        <v>0</v>
      </c>
      <c r="FP368">
        <v>1.3698630099999999E-2</v>
      </c>
      <c r="FQ368">
        <v>1.3698630099999999E-2</v>
      </c>
      <c r="FR368">
        <v>1.3698630099999999E-2</v>
      </c>
      <c r="FS368">
        <v>1.3698630099999999E-2</v>
      </c>
      <c r="FT368">
        <v>2.73972603E-2</v>
      </c>
      <c r="FU368">
        <v>2.73972603E-2</v>
      </c>
      <c r="FV368">
        <v>4.1095890400000001E-2</v>
      </c>
      <c r="FW368">
        <v>1.3698630099999999E-2</v>
      </c>
      <c r="FX368">
        <v>2.73972603E-2</v>
      </c>
      <c r="FY368">
        <v>2.73972603E-2</v>
      </c>
      <c r="FZ368">
        <v>1.3698630099999999E-2</v>
      </c>
      <c r="GA368">
        <v>4.1095890400000001E-2</v>
      </c>
      <c r="GB368">
        <v>0</v>
      </c>
      <c r="GC368">
        <v>0</v>
      </c>
      <c r="GD368">
        <v>0.23287671230000001</v>
      </c>
      <c r="GE368">
        <v>0.10958904110000001</v>
      </c>
      <c r="GF368">
        <v>4.1095890400000001E-2</v>
      </c>
      <c r="GG368">
        <v>8.2191780800000003E-2</v>
      </c>
      <c r="GH368">
        <v>9.5890410999999995E-2</v>
      </c>
      <c r="GI368">
        <v>0.16438356160000001</v>
      </c>
      <c r="GJ368">
        <v>3.0833333333000001</v>
      </c>
      <c r="GK368">
        <v>3.3055555555999998</v>
      </c>
      <c r="GL368">
        <v>3.4714285714000002</v>
      </c>
      <c r="GM368">
        <v>3.3472222222000001</v>
      </c>
      <c r="GN368">
        <v>3.4285714286000002</v>
      </c>
      <c r="GO368">
        <v>3.375</v>
      </c>
      <c r="GP368">
        <v>0.35616438360000002</v>
      </c>
      <c r="GQ368">
        <v>0.38356164380000002</v>
      </c>
      <c r="GR368">
        <v>0.38356164380000002</v>
      </c>
      <c r="GS368">
        <v>0.35616438360000002</v>
      </c>
      <c r="GT368">
        <v>0.35616438360000002</v>
      </c>
      <c r="GU368">
        <v>0.28767123290000002</v>
      </c>
      <c r="GV368">
        <v>1.3698630099999999E-2</v>
      </c>
      <c r="GW368">
        <v>1.3698630099999999E-2</v>
      </c>
      <c r="GX368">
        <v>4.1095890400000001E-2</v>
      </c>
      <c r="GY368">
        <v>1.3698630099999999E-2</v>
      </c>
      <c r="GZ368">
        <v>4.1095890400000001E-2</v>
      </c>
      <c r="HA368">
        <v>1.3698630099999999E-2</v>
      </c>
      <c r="HB368">
        <v>0.36986301370000002</v>
      </c>
      <c r="HC368">
        <v>0.46575342469999997</v>
      </c>
      <c r="HD368">
        <v>0.52054794520000003</v>
      </c>
      <c r="HE368">
        <v>0.50684931509999998</v>
      </c>
      <c r="HF368">
        <v>0.50684931509999998</v>
      </c>
      <c r="HG368">
        <v>0.53424657529999997</v>
      </c>
      <c r="HH368" t="s">
        <v>1207</v>
      </c>
      <c r="HI368">
        <v>69</v>
      </c>
      <c r="HJ368">
        <v>73</v>
      </c>
      <c r="HK368">
        <v>108</v>
      </c>
      <c r="HL368" t="s">
        <v>206</v>
      </c>
      <c r="HM368">
        <v>193</v>
      </c>
      <c r="HN368">
        <v>0</v>
      </c>
    </row>
    <row r="369" spans="1:222" x14ac:dyDescent="0.25">
      <c r="A369">
        <v>610005</v>
      </c>
      <c r="B369" t="s">
        <v>336</v>
      </c>
      <c r="D369" t="s">
        <v>94</v>
      </c>
      <c r="E369" t="s">
        <v>45</v>
      </c>
      <c r="M369" t="s">
        <v>38</v>
      </c>
      <c r="N369">
        <v>20.912547529000001</v>
      </c>
      <c r="O369">
        <v>29</v>
      </c>
      <c r="P369">
        <v>29</v>
      </c>
      <c r="Q369">
        <v>0</v>
      </c>
      <c r="R369">
        <v>26</v>
      </c>
      <c r="S369">
        <v>0</v>
      </c>
      <c r="T369">
        <v>2</v>
      </c>
      <c r="U369">
        <v>0</v>
      </c>
      <c r="V369">
        <v>0</v>
      </c>
      <c r="W369">
        <v>0</v>
      </c>
      <c r="X369">
        <v>1</v>
      </c>
      <c r="Y369">
        <v>0</v>
      </c>
      <c r="Z369">
        <v>0</v>
      </c>
      <c r="AA369">
        <v>3.4482758600000003E-2</v>
      </c>
      <c r="AB369">
        <v>0</v>
      </c>
      <c r="AC369">
        <v>0.17241379309999999</v>
      </c>
      <c r="AD369">
        <v>6.8965517200000007E-2</v>
      </c>
      <c r="AE369">
        <v>0.1034482759</v>
      </c>
      <c r="AF369">
        <v>3.4482758600000003E-2</v>
      </c>
      <c r="AG369">
        <v>0.17241379309999999</v>
      </c>
      <c r="AH369">
        <v>0.1034482759</v>
      </c>
      <c r="AI369">
        <v>0.27586206899999999</v>
      </c>
      <c r="AJ369">
        <v>0.24137931030000001</v>
      </c>
      <c r="AK369">
        <v>0.24137931030000001</v>
      </c>
      <c r="AL369">
        <v>0.27586206899999999</v>
      </c>
      <c r="AM369">
        <v>0.20689655169999999</v>
      </c>
      <c r="AN369">
        <v>0</v>
      </c>
      <c r="AO369">
        <v>0</v>
      </c>
      <c r="AP369">
        <v>0</v>
      </c>
      <c r="AQ369">
        <v>3.4482758600000003E-2</v>
      </c>
      <c r="AR369">
        <v>0</v>
      </c>
      <c r="AS369">
        <v>0.65517241380000002</v>
      </c>
      <c r="AT369">
        <v>0.65517241380000002</v>
      </c>
      <c r="AU369">
        <v>0.68965517239999996</v>
      </c>
      <c r="AV369">
        <v>0.51724137930000003</v>
      </c>
      <c r="AW369">
        <v>0.51724137930000003</v>
      </c>
      <c r="AX369">
        <v>3.5862068965999998</v>
      </c>
      <c r="AY369">
        <v>3.5517241379</v>
      </c>
      <c r="AZ369">
        <v>3.5862068965999998</v>
      </c>
      <c r="BA369">
        <v>3.3571428570999999</v>
      </c>
      <c r="BB369">
        <v>3.0689655172000001</v>
      </c>
      <c r="BC369">
        <v>0</v>
      </c>
      <c r="BD369">
        <v>0</v>
      </c>
      <c r="BE369">
        <v>0</v>
      </c>
      <c r="BF369">
        <v>3.4482758600000003E-2</v>
      </c>
      <c r="BG369">
        <v>3.4482758600000003E-2</v>
      </c>
      <c r="BH369">
        <v>0</v>
      </c>
      <c r="BI369">
        <v>0</v>
      </c>
      <c r="BJ369">
        <v>0</v>
      </c>
      <c r="BK369">
        <v>3.4482758600000003E-2</v>
      </c>
      <c r="BL369">
        <v>6.8965517200000007E-2</v>
      </c>
      <c r="BM369">
        <v>0</v>
      </c>
      <c r="BN369">
        <v>6.8965517200000007E-2</v>
      </c>
      <c r="BO369">
        <v>3.724137931</v>
      </c>
      <c r="BP369">
        <v>3.7586206896999999</v>
      </c>
      <c r="BQ369">
        <v>3.6785714286000002</v>
      </c>
      <c r="BR369">
        <v>3.5555555555999998</v>
      </c>
      <c r="BS369">
        <v>3.5925925926</v>
      </c>
      <c r="BT369">
        <v>3.5172413793000001</v>
      </c>
      <c r="BU369">
        <v>0.27586206899999999</v>
      </c>
      <c r="BV369">
        <v>0.24137931030000001</v>
      </c>
      <c r="BW369">
        <v>0.24137931030000001</v>
      </c>
      <c r="BX369">
        <v>0.17241379309999999</v>
      </c>
      <c r="BY369">
        <v>0.27586206899999999</v>
      </c>
      <c r="BZ369">
        <v>0.34482758619999998</v>
      </c>
      <c r="CA369">
        <v>0</v>
      </c>
      <c r="CB369">
        <v>0</v>
      </c>
      <c r="CC369">
        <v>3.4482758600000003E-2</v>
      </c>
      <c r="CD369">
        <v>6.8965517200000007E-2</v>
      </c>
      <c r="CE369">
        <v>6.8965517200000007E-2</v>
      </c>
      <c r="CF369">
        <v>0</v>
      </c>
      <c r="CG369">
        <v>0.72413793100000001</v>
      </c>
      <c r="CH369">
        <v>0.75862068969999996</v>
      </c>
      <c r="CI369">
        <v>0.68965517239999996</v>
      </c>
      <c r="CJ369">
        <v>0.65517241380000002</v>
      </c>
      <c r="CK369">
        <v>0.62068965519999997</v>
      </c>
      <c r="CL369">
        <v>0.58620689660000003</v>
      </c>
      <c r="CM369">
        <v>0.24137931030000001</v>
      </c>
      <c r="CN369">
        <v>0</v>
      </c>
      <c r="CO369">
        <v>0</v>
      </c>
      <c r="CP369">
        <v>3.4482758600000003E-2</v>
      </c>
      <c r="CQ369">
        <v>0</v>
      </c>
      <c r="CR369">
        <v>0</v>
      </c>
      <c r="CS369">
        <v>0</v>
      </c>
      <c r="CT369">
        <v>3.4482758600000003E-2</v>
      </c>
      <c r="CU369">
        <v>0.20689655169999999</v>
      </c>
      <c r="CV369">
        <v>0.20689655169999999</v>
      </c>
      <c r="CW369">
        <v>6.8965517200000007E-2</v>
      </c>
      <c r="CX369">
        <v>0.17241379309999999</v>
      </c>
      <c r="CY369">
        <v>0.17241379309999999</v>
      </c>
      <c r="CZ369">
        <v>0.13793103449999999</v>
      </c>
      <c r="DA369">
        <v>0.1034482759</v>
      </c>
      <c r="DB369">
        <v>6.8965517200000007E-2</v>
      </c>
      <c r="DC369">
        <v>0.20689655169999999</v>
      </c>
      <c r="DD369">
        <v>0.20689655169999999</v>
      </c>
      <c r="DE369">
        <v>0.24137931030000001</v>
      </c>
      <c r="DF369">
        <v>0.27586206899999999</v>
      </c>
      <c r="DG369">
        <v>0.27586206899999999</v>
      </c>
      <c r="DH369">
        <v>0.31034482759999998</v>
      </c>
      <c r="DI369">
        <v>0.24137931030000001</v>
      </c>
      <c r="DJ369">
        <v>0.24137931030000001</v>
      </c>
      <c r="DK369">
        <v>0.24137931030000001</v>
      </c>
      <c r="DL369">
        <v>0.44827586209999998</v>
      </c>
      <c r="DM369">
        <v>0.55172413789999997</v>
      </c>
      <c r="DN369">
        <v>0.41379310339999997</v>
      </c>
      <c r="DO369">
        <v>0.41379310339999997</v>
      </c>
      <c r="DP369">
        <v>0.44827586209999998</v>
      </c>
      <c r="DQ369">
        <v>0.55172413789999997</v>
      </c>
      <c r="DR369">
        <v>0.51724137930000003</v>
      </c>
      <c r="DS369">
        <v>0.1034482759</v>
      </c>
      <c r="DT369">
        <v>0.13793103449999999</v>
      </c>
      <c r="DU369">
        <v>0.13793103449999999</v>
      </c>
      <c r="DV369">
        <v>0.1034482759</v>
      </c>
      <c r="DW369">
        <v>0.13793103449999999</v>
      </c>
      <c r="DX369">
        <v>0.1034482759</v>
      </c>
      <c r="DY369">
        <v>0.1034482759</v>
      </c>
      <c r="DZ369">
        <v>0.13793103449999999</v>
      </c>
      <c r="EA369">
        <v>2.5</v>
      </c>
      <c r="EB369">
        <v>3.28</v>
      </c>
      <c r="EC369">
        <v>3.56</v>
      </c>
      <c r="ED369">
        <v>3.1923076923</v>
      </c>
      <c r="EE369">
        <v>3.28</v>
      </c>
      <c r="EF369">
        <v>3.3461538462</v>
      </c>
      <c r="EG369">
        <v>3.5</v>
      </c>
      <c r="EH369">
        <v>3.44</v>
      </c>
      <c r="EI369">
        <v>6.8965517200000007E-2</v>
      </c>
      <c r="EJ369">
        <v>3.4482758600000003E-2</v>
      </c>
      <c r="EK369">
        <v>0</v>
      </c>
      <c r="EL369">
        <v>0</v>
      </c>
      <c r="EM369">
        <v>0.1034482759</v>
      </c>
      <c r="EN369">
        <v>3.4482758600000003E-2</v>
      </c>
      <c r="EO369">
        <v>3.4482758600000003E-2</v>
      </c>
      <c r="EP369">
        <v>0.17241379309999999</v>
      </c>
      <c r="EQ369">
        <v>6.8965517200000007E-2</v>
      </c>
      <c r="ER369">
        <v>0.37931034479999998</v>
      </c>
      <c r="ES369">
        <v>0.1034482759</v>
      </c>
      <c r="ET369">
        <v>0</v>
      </c>
      <c r="EU369">
        <v>3.4482758600000003E-2</v>
      </c>
      <c r="EV369">
        <v>0</v>
      </c>
      <c r="EW369">
        <v>3.4482758600000003E-2</v>
      </c>
      <c r="EX369">
        <v>3.4482758600000003E-2</v>
      </c>
      <c r="EY369">
        <v>0.34482758619999998</v>
      </c>
      <c r="EZ369">
        <v>0.27586206899999999</v>
      </c>
      <c r="FA369">
        <v>0.37931034479999998</v>
      </c>
      <c r="FB369">
        <v>0.37931034479999998</v>
      </c>
      <c r="FC369">
        <v>0.34482758619999998</v>
      </c>
      <c r="FD369">
        <v>0.44827586209999998</v>
      </c>
      <c r="FE369">
        <v>0.44827586209999998</v>
      </c>
      <c r="FF369">
        <v>0.44827586209999998</v>
      </c>
      <c r="FG369">
        <v>0.34482758619999998</v>
      </c>
      <c r="FH369">
        <v>0.44827586209999998</v>
      </c>
      <c r="FI369">
        <v>0.13793103449999999</v>
      </c>
      <c r="FJ369">
        <v>0.17241379309999999</v>
      </c>
      <c r="FK369">
        <v>0.1034482759</v>
      </c>
      <c r="FL369">
        <v>0.13793103449999999</v>
      </c>
      <c r="FM369">
        <v>6.8965517200000007E-2</v>
      </c>
      <c r="FN369">
        <v>0</v>
      </c>
      <c r="FO369">
        <v>0</v>
      </c>
      <c r="FP369">
        <v>0</v>
      </c>
      <c r="FQ369">
        <v>3.4482758600000003E-2</v>
      </c>
      <c r="FR369">
        <v>3.4482758600000003E-2</v>
      </c>
      <c r="FS369">
        <v>6.8965517200000007E-2</v>
      </c>
      <c r="FT369">
        <v>6.8965517200000007E-2</v>
      </c>
      <c r="FU369">
        <v>6.8965517200000007E-2</v>
      </c>
      <c r="FV369">
        <v>6.8965517200000007E-2</v>
      </c>
      <c r="FW369">
        <v>6.8965517200000007E-2</v>
      </c>
      <c r="FX369">
        <v>3.4482758600000003E-2</v>
      </c>
      <c r="FY369">
        <v>6.8965517200000007E-2</v>
      </c>
      <c r="FZ369">
        <v>3.4482758600000003E-2</v>
      </c>
      <c r="GA369">
        <v>0.1034482759</v>
      </c>
      <c r="GB369">
        <v>6.8965517200000007E-2</v>
      </c>
      <c r="GC369">
        <v>6.8965517200000007E-2</v>
      </c>
      <c r="GD369">
        <v>0.20689655169999999</v>
      </c>
      <c r="GE369">
        <v>0.13793103449999999</v>
      </c>
      <c r="GF369">
        <v>0.1034482759</v>
      </c>
      <c r="GG369">
        <v>0.13793103449999999</v>
      </c>
      <c r="GH369">
        <v>0.13793103449999999</v>
      </c>
      <c r="GI369">
        <v>0.17241379309999999</v>
      </c>
      <c r="GJ369">
        <v>3.0384615385</v>
      </c>
      <c r="GK369">
        <v>3.0740740740999999</v>
      </c>
      <c r="GL369">
        <v>3.2962962963</v>
      </c>
      <c r="GM369">
        <v>2.9615384615</v>
      </c>
      <c r="GN369">
        <v>3.04</v>
      </c>
      <c r="GO369">
        <v>3.0370370370000002</v>
      </c>
      <c r="GP369">
        <v>0.34482758619999998</v>
      </c>
      <c r="GQ369">
        <v>0.37931034479999998</v>
      </c>
      <c r="GR369">
        <v>0.34482758619999998</v>
      </c>
      <c r="GS369">
        <v>0.34482758619999998</v>
      </c>
      <c r="GT369">
        <v>0.34482758619999998</v>
      </c>
      <c r="GU369">
        <v>0.34482758619999998</v>
      </c>
      <c r="GV369">
        <v>0.1034482759</v>
      </c>
      <c r="GW369">
        <v>6.8965517200000007E-2</v>
      </c>
      <c r="GX369">
        <v>6.8965517200000007E-2</v>
      </c>
      <c r="GY369">
        <v>0.1034482759</v>
      </c>
      <c r="GZ369">
        <v>0.13793103449999999</v>
      </c>
      <c r="HA369">
        <v>6.8965517200000007E-2</v>
      </c>
      <c r="HB369">
        <v>0.31034482759999998</v>
      </c>
      <c r="HC369">
        <v>0.34482758619999998</v>
      </c>
      <c r="HD369">
        <v>0.44827586209999998</v>
      </c>
      <c r="HE369">
        <v>0.31034482759999998</v>
      </c>
      <c r="HF369">
        <v>0.31034482759999998</v>
      </c>
      <c r="HG369">
        <v>0.34482758619999998</v>
      </c>
      <c r="HH369" t="s">
        <v>1208</v>
      </c>
      <c r="HJ369">
        <v>29</v>
      </c>
      <c r="HK369">
        <v>55</v>
      </c>
      <c r="HL369" t="s">
        <v>336</v>
      </c>
      <c r="HM369">
        <v>263</v>
      </c>
      <c r="HN369">
        <v>0</v>
      </c>
    </row>
    <row r="370" spans="1:222" x14ac:dyDescent="0.25">
      <c r="A370">
        <v>610006</v>
      </c>
      <c r="B370" t="s">
        <v>338</v>
      </c>
      <c r="C370" t="s">
        <v>38</v>
      </c>
      <c r="D370" t="s">
        <v>67</v>
      </c>
      <c r="E370" s="151">
        <v>0.55000000000000004</v>
      </c>
      <c r="F370">
        <v>39</v>
      </c>
      <c r="G370" t="s">
        <v>49</v>
      </c>
      <c r="H370">
        <v>49</v>
      </c>
      <c r="I370" t="s">
        <v>40</v>
      </c>
      <c r="J370">
        <v>39</v>
      </c>
      <c r="K370" t="s">
        <v>49</v>
      </c>
      <c r="L370">
        <v>8.85</v>
      </c>
      <c r="M370" t="s">
        <v>38</v>
      </c>
      <c r="N370">
        <v>54.838709676999997</v>
      </c>
      <c r="O370">
        <v>272</v>
      </c>
      <c r="P370">
        <v>272</v>
      </c>
      <c r="Q370">
        <v>3</v>
      </c>
      <c r="R370">
        <v>3</v>
      </c>
      <c r="S370">
        <v>2</v>
      </c>
      <c r="T370">
        <v>254</v>
      </c>
      <c r="U370">
        <v>0</v>
      </c>
      <c r="V370">
        <v>0</v>
      </c>
      <c r="W370">
        <v>2</v>
      </c>
      <c r="X370">
        <v>2</v>
      </c>
      <c r="Y370">
        <v>7.3529412000000001E-3</v>
      </c>
      <c r="Z370">
        <v>7.3529412000000001E-3</v>
      </c>
      <c r="AA370">
        <v>7.3529412000000001E-3</v>
      </c>
      <c r="AB370">
        <v>1.10294118E-2</v>
      </c>
      <c r="AC370">
        <v>4.7794117599999998E-2</v>
      </c>
      <c r="AD370">
        <v>5.14705882E-2</v>
      </c>
      <c r="AE370">
        <v>9.1911764699999995E-2</v>
      </c>
      <c r="AF370">
        <v>4.4117647099999997E-2</v>
      </c>
      <c r="AG370">
        <v>0.125</v>
      </c>
      <c r="AH370">
        <v>0.1617647059</v>
      </c>
      <c r="AI370">
        <v>0.4264705882</v>
      </c>
      <c r="AJ370">
        <v>0.41176470590000003</v>
      </c>
      <c r="AK370">
        <v>0.30514705879999998</v>
      </c>
      <c r="AL370">
        <v>0.39338235290000001</v>
      </c>
      <c r="AM370">
        <v>0.39338235290000001</v>
      </c>
      <c r="AN370">
        <v>1.10294118E-2</v>
      </c>
      <c r="AO370">
        <v>1.8382352899999999E-2</v>
      </c>
      <c r="AP370">
        <v>2.57352941E-2</v>
      </c>
      <c r="AQ370">
        <v>5.14705882E-2</v>
      </c>
      <c r="AR370">
        <v>2.9411764699999999E-2</v>
      </c>
      <c r="AS370">
        <v>0.50367647059999998</v>
      </c>
      <c r="AT370">
        <v>0.47058823529999999</v>
      </c>
      <c r="AU370">
        <v>0.61764705880000004</v>
      </c>
      <c r="AV370">
        <v>0.41911764709999999</v>
      </c>
      <c r="AW370">
        <v>0.36764705879999998</v>
      </c>
      <c r="AX370">
        <v>3.4423791821999998</v>
      </c>
      <c r="AY370">
        <v>3.3707865169</v>
      </c>
      <c r="AZ370">
        <v>3.5735849057000002</v>
      </c>
      <c r="BA370">
        <v>3.2868217054</v>
      </c>
      <c r="BB370">
        <v>3.1136363636</v>
      </c>
      <c r="BC370">
        <v>0</v>
      </c>
      <c r="BD370">
        <v>3.6764706E-3</v>
      </c>
      <c r="BE370">
        <v>3.6764706E-3</v>
      </c>
      <c r="BF370">
        <v>2.9411764699999999E-2</v>
      </c>
      <c r="BG370">
        <v>6.9852941200000004E-2</v>
      </c>
      <c r="BH370">
        <v>4.4117647099999997E-2</v>
      </c>
      <c r="BI370">
        <v>1.10294118E-2</v>
      </c>
      <c r="BJ370">
        <v>3.67647059E-2</v>
      </c>
      <c r="BK370">
        <v>5.5147058800000003E-2</v>
      </c>
      <c r="BL370">
        <v>7.7205882399999995E-2</v>
      </c>
      <c r="BM370">
        <v>9.92647059E-2</v>
      </c>
      <c r="BN370">
        <v>8.0882352899999996E-2</v>
      </c>
      <c r="BO370">
        <v>3.8333333333000001</v>
      </c>
      <c r="BP370">
        <v>3.7286245352999998</v>
      </c>
      <c r="BQ370">
        <v>3.6441947566000001</v>
      </c>
      <c r="BR370">
        <v>3.4618320611</v>
      </c>
      <c r="BS370">
        <v>3.3370786517000002</v>
      </c>
      <c r="BT370">
        <v>3.4216417909999999</v>
      </c>
      <c r="BU370">
        <v>0.14338235290000001</v>
      </c>
      <c r="BV370">
        <v>0.18382352939999999</v>
      </c>
      <c r="BW370">
        <v>0.22794117650000001</v>
      </c>
      <c r="BX370">
        <v>0.27573529409999997</v>
      </c>
      <c r="BY370">
        <v>0.24264705880000001</v>
      </c>
      <c r="BZ370">
        <v>0.27573529409999997</v>
      </c>
      <c r="CA370">
        <v>7.3529412000000001E-3</v>
      </c>
      <c r="CB370">
        <v>1.10294118E-2</v>
      </c>
      <c r="CC370">
        <v>1.8382352899999999E-2</v>
      </c>
      <c r="CD370">
        <v>3.67647059E-2</v>
      </c>
      <c r="CE370">
        <v>1.8382352899999999E-2</v>
      </c>
      <c r="CF370">
        <v>1.47058824E-2</v>
      </c>
      <c r="CG370">
        <v>0.83823529409999997</v>
      </c>
      <c r="CH370">
        <v>0.76470588240000004</v>
      </c>
      <c r="CI370">
        <v>0.69485294119999996</v>
      </c>
      <c r="CJ370">
        <v>0.58088235290000001</v>
      </c>
      <c r="CK370">
        <v>0.56985294119999996</v>
      </c>
      <c r="CL370">
        <v>0.58455882349999999</v>
      </c>
      <c r="CM370">
        <v>3.3088235299999998E-2</v>
      </c>
      <c r="CN370">
        <v>0</v>
      </c>
      <c r="CO370">
        <v>0</v>
      </c>
      <c r="CP370">
        <v>3.6764706E-3</v>
      </c>
      <c r="CQ370">
        <v>7.3529412000000001E-3</v>
      </c>
      <c r="CR370">
        <v>1.47058824E-2</v>
      </c>
      <c r="CS370">
        <v>3.6764706E-3</v>
      </c>
      <c r="CT370">
        <v>1.8382352899999999E-2</v>
      </c>
      <c r="CU370">
        <v>0.2132352941</v>
      </c>
      <c r="CV370">
        <v>3.3088235299999998E-2</v>
      </c>
      <c r="CW370">
        <v>1.10294118E-2</v>
      </c>
      <c r="CX370">
        <v>2.57352941E-2</v>
      </c>
      <c r="CY370">
        <v>6.25E-2</v>
      </c>
      <c r="CZ370">
        <v>6.6176470599999995E-2</v>
      </c>
      <c r="DA370">
        <v>3.3088235299999998E-2</v>
      </c>
      <c r="DB370">
        <v>7.7205882399999995E-2</v>
      </c>
      <c r="DC370">
        <v>0.36764705879999998</v>
      </c>
      <c r="DD370">
        <v>0.40808823529999999</v>
      </c>
      <c r="DE370">
        <v>0.375</v>
      </c>
      <c r="DF370">
        <v>0.37867647059999998</v>
      </c>
      <c r="DG370">
        <v>0.3860294118</v>
      </c>
      <c r="DH370">
        <v>0.48161764709999999</v>
      </c>
      <c r="DI370">
        <v>0.33088235290000001</v>
      </c>
      <c r="DJ370">
        <v>0.375</v>
      </c>
      <c r="DK370">
        <v>0.3639705882</v>
      </c>
      <c r="DL370">
        <v>0.55147058819999994</v>
      </c>
      <c r="DM370">
        <v>0.58823529409999997</v>
      </c>
      <c r="DN370">
        <v>0.55514705880000004</v>
      </c>
      <c r="DO370">
        <v>0.5</v>
      </c>
      <c r="DP370">
        <v>0.4264705882</v>
      </c>
      <c r="DQ370">
        <v>0.61764705880000004</v>
      </c>
      <c r="DR370">
        <v>0.50735294119999996</v>
      </c>
      <c r="DS370">
        <v>2.2058823500000001E-2</v>
      </c>
      <c r="DT370">
        <v>7.3529412000000001E-3</v>
      </c>
      <c r="DU370">
        <v>2.57352941E-2</v>
      </c>
      <c r="DV370">
        <v>3.67647059E-2</v>
      </c>
      <c r="DW370">
        <v>4.4117647099999997E-2</v>
      </c>
      <c r="DX370">
        <v>1.10294118E-2</v>
      </c>
      <c r="DY370">
        <v>1.47058824E-2</v>
      </c>
      <c r="DZ370">
        <v>2.2058823500000001E-2</v>
      </c>
      <c r="EA370">
        <v>3.0864661654000001</v>
      </c>
      <c r="EB370">
        <v>3.5222222221999999</v>
      </c>
      <c r="EC370">
        <v>3.5924528302000001</v>
      </c>
      <c r="ED370">
        <v>3.5419847328</v>
      </c>
      <c r="EE370">
        <v>3.4423076923</v>
      </c>
      <c r="EF370">
        <v>3.3345724906999998</v>
      </c>
      <c r="EG370">
        <v>3.5858208954999999</v>
      </c>
      <c r="EH370">
        <v>3.4022556390999998</v>
      </c>
      <c r="EI370">
        <v>0</v>
      </c>
      <c r="EJ370">
        <v>3.6764706E-3</v>
      </c>
      <c r="EK370">
        <v>7.3529412000000001E-3</v>
      </c>
      <c r="EL370">
        <v>1.8382352899999999E-2</v>
      </c>
      <c r="EM370">
        <v>4.0441176500000002E-2</v>
      </c>
      <c r="EN370">
        <v>3.3088235299999998E-2</v>
      </c>
      <c r="EO370">
        <v>3.67647059E-2</v>
      </c>
      <c r="EP370">
        <v>0.1507352941</v>
      </c>
      <c r="EQ370">
        <v>0.19117647060000001</v>
      </c>
      <c r="ER370">
        <v>0.50367647059999998</v>
      </c>
      <c r="ES370">
        <v>1.47058824E-2</v>
      </c>
      <c r="ET370">
        <v>2.57352941E-2</v>
      </c>
      <c r="EU370">
        <v>1.47058824E-2</v>
      </c>
      <c r="EV370">
        <v>4.0441176500000002E-2</v>
      </c>
      <c r="EW370">
        <v>0.15808823529999999</v>
      </c>
      <c r="EX370">
        <v>6.6176470599999995E-2</v>
      </c>
      <c r="EY370">
        <v>0.41176470590000003</v>
      </c>
      <c r="EZ370">
        <v>0.35661764709999999</v>
      </c>
      <c r="FA370">
        <v>0.44485294120000002</v>
      </c>
      <c r="FB370">
        <v>0.41544117650000001</v>
      </c>
      <c r="FC370">
        <v>0.37867647059999998</v>
      </c>
      <c r="FD370">
        <v>0.5</v>
      </c>
      <c r="FE370">
        <v>0.55147058819999994</v>
      </c>
      <c r="FF370">
        <v>0.43382352940000002</v>
      </c>
      <c r="FG370">
        <v>0.29411764709999999</v>
      </c>
      <c r="FH370">
        <v>0.47426470590000003</v>
      </c>
      <c r="FI370">
        <v>4.0441176500000002E-2</v>
      </c>
      <c r="FJ370">
        <v>5.5147058800000003E-2</v>
      </c>
      <c r="FK370">
        <v>5.14705882E-2</v>
      </c>
      <c r="FL370">
        <v>9.5588235300000005E-2</v>
      </c>
      <c r="FM370">
        <v>4.7794117599999998E-2</v>
      </c>
      <c r="FN370">
        <v>7.3529412000000001E-3</v>
      </c>
      <c r="FO370">
        <v>1.47058824E-2</v>
      </c>
      <c r="FP370">
        <v>1.10294118E-2</v>
      </c>
      <c r="FQ370">
        <v>1.8382352899999999E-2</v>
      </c>
      <c r="FR370">
        <v>7.3529412000000001E-3</v>
      </c>
      <c r="FS370">
        <v>1.47058824E-2</v>
      </c>
      <c r="FT370">
        <v>7.3529412000000001E-3</v>
      </c>
      <c r="FU370">
        <v>1.8382352899999999E-2</v>
      </c>
      <c r="FV370">
        <v>1.8382352899999999E-2</v>
      </c>
      <c r="FW370">
        <v>2.57352941E-2</v>
      </c>
      <c r="FX370">
        <v>1.8382352899999999E-2</v>
      </c>
      <c r="FY370">
        <v>7.3529412000000001E-3</v>
      </c>
      <c r="FZ370">
        <v>1.47058824E-2</v>
      </c>
      <c r="GA370">
        <v>2.9411764699999999E-2</v>
      </c>
      <c r="GB370">
        <v>2.57352941E-2</v>
      </c>
      <c r="GC370">
        <v>1.10294118E-2</v>
      </c>
      <c r="GD370">
        <v>0.125</v>
      </c>
      <c r="GE370">
        <v>9.1911764699999995E-2</v>
      </c>
      <c r="GF370">
        <v>7.7205882399999995E-2</v>
      </c>
      <c r="GG370">
        <v>0.1139705882</v>
      </c>
      <c r="GH370">
        <v>0.1029411765</v>
      </c>
      <c r="GI370">
        <v>0.1029411765</v>
      </c>
      <c r="GJ370">
        <v>3.1654135337999998</v>
      </c>
      <c r="GK370">
        <v>3.2899628252999999</v>
      </c>
      <c r="GL370">
        <v>3.3022388060000001</v>
      </c>
      <c r="GM370">
        <v>3.1879699248</v>
      </c>
      <c r="GN370">
        <v>3.2121212121</v>
      </c>
      <c r="GO370">
        <v>3.3022388060000001</v>
      </c>
      <c r="GP370">
        <v>0.51102941180000006</v>
      </c>
      <c r="GQ370">
        <v>0.49632352940000002</v>
      </c>
      <c r="GR370">
        <v>0.4889705882</v>
      </c>
      <c r="GS370">
        <v>0.47794117650000001</v>
      </c>
      <c r="GT370">
        <v>0.48161764709999999</v>
      </c>
      <c r="GU370">
        <v>0.4485294118</v>
      </c>
      <c r="GV370">
        <v>2.2058823500000001E-2</v>
      </c>
      <c r="GW370">
        <v>1.10294118E-2</v>
      </c>
      <c r="GX370">
        <v>1.47058824E-2</v>
      </c>
      <c r="GY370">
        <v>2.2058823500000001E-2</v>
      </c>
      <c r="GZ370">
        <v>2.9411764699999999E-2</v>
      </c>
      <c r="HA370">
        <v>1.47058824E-2</v>
      </c>
      <c r="HB370">
        <v>0.3235294118</v>
      </c>
      <c r="HC370">
        <v>0.39338235290000001</v>
      </c>
      <c r="HD370">
        <v>0.40441176470000001</v>
      </c>
      <c r="HE370">
        <v>0.35661764709999999</v>
      </c>
      <c r="HF370">
        <v>0.36029411760000002</v>
      </c>
      <c r="HG370">
        <v>0.42279411760000002</v>
      </c>
      <c r="HH370" t="s">
        <v>1209</v>
      </c>
      <c r="HI370">
        <v>55</v>
      </c>
      <c r="HJ370">
        <v>272</v>
      </c>
      <c r="HK370">
        <v>459</v>
      </c>
      <c r="HL370" t="s">
        <v>338</v>
      </c>
      <c r="HM370">
        <v>837</v>
      </c>
      <c r="HN370">
        <v>6</v>
      </c>
    </row>
    <row r="371" spans="1:222" x14ac:dyDescent="0.25">
      <c r="A371">
        <v>610009</v>
      </c>
      <c r="B371" t="s">
        <v>276</v>
      </c>
      <c r="C371" t="s">
        <v>38</v>
      </c>
      <c r="D371" t="s">
        <v>64</v>
      </c>
      <c r="E371" s="151">
        <v>0.43</v>
      </c>
      <c r="F371">
        <v>63</v>
      </c>
      <c r="G371" t="s">
        <v>39</v>
      </c>
      <c r="H371">
        <v>46</v>
      </c>
      <c r="I371" t="s">
        <v>40</v>
      </c>
      <c r="J371">
        <v>57</v>
      </c>
      <c r="K371" t="s">
        <v>40</v>
      </c>
      <c r="L371">
        <v>9.24</v>
      </c>
      <c r="M371" t="s">
        <v>38</v>
      </c>
      <c r="N371">
        <v>31.107205623999999</v>
      </c>
      <c r="O371">
        <v>124</v>
      </c>
      <c r="P371">
        <v>124</v>
      </c>
      <c r="Q371">
        <v>10</v>
      </c>
      <c r="R371">
        <v>21</v>
      </c>
      <c r="S371">
        <v>8</v>
      </c>
      <c r="T371">
        <v>71</v>
      </c>
      <c r="U371">
        <v>1</v>
      </c>
      <c r="V371">
        <v>0</v>
      </c>
      <c r="W371">
        <v>7</v>
      </c>
      <c r="X371">
        <v>3</v>
      </c>
      <c r="Y371">
        <v>0</v>
      </c>
      <c r="Z371">
        <v>8.0645161000000003E-3</v>
      </c>
      <c r="AA371">
        <v>0</v>
      </c>
      <c r="AB371">
        <v>0</v>
      </c>
      <c r="AC371">
        <v>1.6129032299999999E-2</v>
      </c>
      <c r="AD371">
        <v>1.6129032299999999E-2</v>
      </c>
      <c r="AE371">
        <v>1.6129032299999999E-2</v>
      </c>
      <c r="AF371">
        <v>1.6129032299999999E-2</v>
      </c>
      <c r="AG371">
        <v>0.12903225809999999</v>
      </c>
      <c r="AH371">
        <v>0.13709677419999999</v>
      </c>
      <c r="AI371">
        <v>0.25806451609999997</v>
      </c>
      <c r="AJ371">
        <v>0.27419354839999999</v>
      </c>
      <c r="AK371">
        <v>0.12096774189999999</v>
      </c>
      <c r="AL371">
        <v>0.35483870969999998</v>
      </c>
      <c r="AM371">
        <v>0.37096774189999998</v>
      </c>
      <c r="AN371">
        <v>1.6129032299999999E-2</v>
      </c>
      <c r="AO371">
        <v>2.4193548400000001E-2</v>
      </c>
      <c r="AP371">
        <v>1.6129032299999999E-2</v>
      </c>
      <c r="AQ371">
        <v>2.4193548400000001E-2</v>
      </c>
      <c r="AR371">
        <v>2.4193548400000001E-2</v>
      </c>
      <c r="AS371">
        <v>0.70967741939999995</v>
      </c>
      <c r="AT371">
        <v>0.67741935480000004</v>
      </c>
      <c r="AU371">
        <v>0.84677419350000005</v>
      </c>
      <c r="AV371">
        <v>0.49193548390000003</v>
      </c>
      <c r="AW371">
        <v>0.45161290320000003</v>
      </c>
      <c r="AX371">
        <v>3.7049180328000002</v>
      </c>
      <c r="AY371">
        <v>3.6611570248</v>
      </c>
      <c r="AZ371">
        <v>3.8442622951000001</v>
      </c>
      <c r="BA371">
        <v>3.3719008264000001</v>
      </c>
      <c r="BB371">
        <v>3.2892561982999999</v>
      </c>
      <c r="BC371">
        <v>0</v>
      </c>
      <c r="BD371">
        <v>0</v>
      </c>
      <c r="BE371">
        <v>2.4193548400000001E-2</v>
      </c>
      <c r="BF371">
        <v>2.4193548400000001E-2</v>
      </c>
      <c r="BG371">
        <v>6.4516129000000005E-2</v>
      </c>
      <c r="BH371">
        <v>2.4193548400000001E-2</v>
      </c>
      <c r="BI371">
        <v>8.0645161000000003E-3</v>
      </c>
      <c r="BJ371">
        <v>8.0645161000000003E-3</v>
      </c>
      <c r="BK371">
        <v>4.0322580599999998E-2</v>
      </c>
      <c r="BL371">
        <v>8.8709677400000006E-2</v>
      </c>
      <c r="BM371">
        <v>0.1451612903</v>
      </c>
      <c r="BN371">
        <v>0.12096774189999999</v>
      </c>
      <c r="BO371">
        <v>3.8211382114000001</v>
      </c>
      <c r="BP371">
        <v>3.8048780488</v>
      </c>
      <c r="BQ371">
        <v>3.5772357723999999</v>
      </c>
      <c r="BR371">
        <v>3.5080645161000001</v>
      </c>
      <c r="BS371">
        <v>3.2903225805999998</v>
      </c>
      <c r="BT371">
        <v>3.4227642276000001</v>
      </c>
      <c r="BU371">
        <v>0.16129032260000001</v>
      </c>
      <c r="BV371">
        <v>0.17741935480000001</v>
      </c>
      <c r="BW371">
        <v>0.26612903230000001</v>
      </c>
      <c r="BX371">
        <v>0.2419354839</v>
      </c>
      <c r="BY371">
        <v>0.22580645160000001</v>
      </c>
      <c r="BZ371">
        <v>0.25806451609999997</v>
      </c>
      <c r="CA371">
        <v>8.0645161000000003E-3</v>
      </c>
      <c r="CB371">
        <v>8.0645161000000003E-3</v>
      </c>
      <c r="CC371">
        <v>8.0645161000000003E-3</v>
      </c>
      <c r="CD371">
        <v>0</v>
      </c>
      <c r="CE371">
        <v>0</v>
      </c>
      <c r="CF371">
        <v>8.0645161000000003E-3</v>
      </c>
      <c r="CG371">
        <v>0.82258064519999996</v>
      </c>
      <c r="CH371">
        <v>0.8064516129</v>
      </c>
      <c r="CI371">
        <v>0.66129032259999998</v>
      </c>
      <c r="CJ371">
        <v>0.64516129030000002</v>
      </c>
      <c r="CK371">
        <v>0.56451612900000003</v>
      </c>
      <c r="CL371">
        <v>0.58870967740000002</v>
      </c>
      <c r="CM371">
        <v>0.11290322580000001</v>
      </c>
      <c r="CN371">
        <v>8.0645161000000003E-3</v>
      </c>
      <c r="CO371">
        <v>0</v>
      </c>
      <c r="CP371">
        <v>8.0645161000000003E-3</v>
      </c>
      <c r="CQ371">
        <v>4.0322580599999998E-2</v>
      </c>
      <c r="CR371">
        <v>1.6129032299999999E-2</v>
      </c>
      <c r="CS371">
        <v>0</v>
      </c>
      <c r="CT371">
        <v>0</v>
      </c>
      <c r="CU371">
        <v>0.21774193550000001</v>
      </c>
      <c r="CV371">
        <v>1.6129032299999999E-2</v>
      </c>
      <c r="CW371">
        <v>2.4193548400000001E-2</v>
      </c>
      <c r="CX371">
        <v>1.6129032299999999E-2</v>
      </c>
      <c r="CY371">
        <v>3.2258064500000003E-2</v>
      </c>
      <c r="CZ371">
        <v>5.6451612900000003E-2</v>
      </c>
      <c r="DA371">
        <v>1.6129032299999999E-2</v>
      </c>
      <c r="DB371">
        <v>6.4516129000000005E-2</v>
      </c>
      <c r="DC371">
        <v>0.29032258059999999</v>
      </c>
      <c r="DD371">
        <v>0.2016129032</v>
      </c>
      <c r="DE371">
        <v>0.2419354839</v>
      </c>
      <c r="DF371">
        <v>0.26612903230000001</v>
      </c>
      <c r="DG371">
        <v>0.28225806450000002</v>
      </c>
      <c r="DH371">
        <v>0.31451612899999998</v>
      </c>
      <c r="DI371">
        <v>0.22580645160000001</v>
      </c>
      <c r="DJ371">
        <v>0.22580645160000001</v>
      </c>
      <c r="DK371">
        <v>0.2419354839</v>
      </c>
      <c r="DL371">
        <v>0.66935483870000001</v>
      </c>
      <c r="DM371">
        <v>0.61290322580000001</v>
      </c>
      <c r="DN371">
        <v>0.58870967740000002</v>
      </c>
      <c r="DO371">
        <v>0.52419354839999999</v>
      </c>
      <c r="DP371">
        <v>0.5</v>
      </c>
      <c r="DQ371">
        <v>0.64516129030000002</v>
      </c>
      <c r="DR371">
        <v>0.59677419350000005</v>
      </c>
      <c r="DS371">
        <v>0.13709677419999999</v>
      </c>
      <c r="DT371">
        <v>0.1048387097</v>
      </c>
      <c r="DU371">
        <v>0.12096774189999999</v>
      </c>
      <c r="DV371">
        <v>0.12096774189999999</v>
      </c>
      <c r="DW371">
        <v>0.12096774189999999</v>
      </c>
      <c r="DX371">
        <v>0.11290322580000001</v>
      </c>
      <c r="DY371">
        <v>0.11290322580000001</v>
      </c>
      <c r="DZ371">
        <v>0.11290322580000001</v>
      </c>
      <c r="EA371">
        <v>2.7663551402</v>
      </c>
      <c r="EB371">
        <v>3.7117117117</v>
      </c>
      <c r="EC371">
        <v>3.6697247705999998</v>
      </c>
      <c r="ED371">
        <v>3.6330275229</v>
      </c>
      <c r="EE371">
        <v>3.4678899083000001</v>
      </c>
      <c r="EF371">
        <v>3.4636363636</v>
      </c>
      <c r="EG371">
        <v>3.7090909090999999</v>
      </c>
      <c r="EH371">
        <v>3.6</v>
      </c>
      <c r="EI371">
        <v>8.0645161000000003E-3</v>
      </c>
      <c r="EJ371">
        <v>0</v>
      </c>
      <c r="EK371">
        <v>0</v>
      </c>
      <c r="EL371">
        <v>8.0645161000000003E-3</v>
      </c>
      <c r="EM371">
        <v>8.0645161000000003E-3</v>
      </c>
      <c r="EN371">
        <v>8.0645161000000003E-3</v>
      </c>
      <c r="EO371">
        <v>4.0322580599999998E-2</v>
      </c>
      <c r="EP371">
        <v>8.8709677400000006E-2</v>
      </c>
      <c r="EQ371">
        <v>0.17741935480000001</v>
      </c>
      <c r="ER371">
        <v>0.54032258060000005</v>
      </c>
      <c r="ES371">
        <v>0.12096774189999999</v>
      </c>
      <c r="ET371">
        <v>0</v>
      </c>
      <c r="EU371">
        <v>0</v>
      </c>
      <c r="EV371">
        <v>0</v>
      </c>
      <c r="EW371">
        <v>8.8709677400000006E-2</v>
      </c>
      <c r="EX371">
        <v>8.0645161000000003E-3</v>
      </c>
      <c r="EY371">
        <v>0.25</v>
      </c>
      <c r="EZ371">
        <v>0.29032258059999999</v>
      </c>
      <c r="FA371">
        <v>0.28225806450000002</v>
      </c>
      <c r="FB371">
        <v>0.42741935479999998</v>
      </c>
      <c r="FC371">
        <v>0.29838709679999997</v>
      </c>
      <c r="FD371">
        <v>0.54838709679999997</v>
      </c>
      <c r="FE371">
        <v>0.51612903229999996</v>
      </c>
      <c r="FF371">
        <v>0.52419354839999999</v>
      </c>
      <c r="FG371">
        <v>0.2419354839</v>
      </c>
      <c r="FH371">
        <v>0.53225806450000002</v>
      </c>
      <c r="FI371">
        <v>5.6451612900000003E-2</v>
      </c>
      <c r="FJ371">
        <v>6.4516129000000005E-2</v>
      </c>
      <c r="FK371">
        <v>6.4516129000000005E-2</v>
      </c>
      <c r="FL371">
        <v>6.4516129000000005E-2</v>
      </c>
      <c r="FM371">
        <v>2.4193548400000001E-2</v>
      </c>
      <c r="FN371">
        <v>1.6129032299999999E-2</v>
      </c>
      <c r="FO371">
        <v>1.6129032299999999E-2</v>
      </c>
      <c r="FP371">
        <v>1.6129032299999999E-2</v>
      </c>
      <c r="FQ371">
        <v>3.2258064500000003E-2</v>
      </c>
      <c r="FR371">
        <v>1.6129032299999999E-2</v>
      </c>
      <c r="FS371">
        <v>0.12903225809999999</v>
      </c>
      <c r="FT371">
        <v>0.11290322580000001</v>
      </c>
      <c r="FU371">
        <v>0.11290322580000001</v>
      </c>
      <c r="FV371">
        <v>0.1451612903</v>
      </c>
      <c r="FW371">
        <v>0.12096774189999999</v>
      </c>
      <c r="FX371">
        <v>4.0322580599999998E-2</v>
      </c>
      <c r="FY371">
        <v>1.6129032299999999E-2</v>
      </c>
      <c r="FZ371">
        <v>2.4193548400000001E-2</v>
      </c>
      <c r="GA371">
        <v>4.0322580599999998E-2</v>
      </c>
      <c r="GB371">
        <v>2.4193548400000001E-2</v>
      </c>
      <c r="GC371">
        <v>8.8709677400000006E-2</v>
      </c>
      <c r="GD371">
        <v>0.2016129032</v>
      </c>
      <c r="GE371">
        <v>0.12903225809999999</v>
      </c>
      <c r="GF371">
        <v>7.2580645200000002E-2</v>
      </c>
      <c r="GG371">
        <v>9.6774193499999994E-2</v>
      </c>
      <c r="GH371">
        <v>0.15322580650000001</v>
      </c>
      <c r="GI371">
        <v>0.11290322580000001</v>
      </c>
      <c r="GJ371">
        <v>2.9259259259000001</v>
      </c>
      <c r="GK371">
        <v>3.1981132075000001</v>
      </c>
      <c r="GL371">
        <v>3.1886792452999999</v>
      </c>
      <c r="GM371">
        <v>3.1603773584999999</v>
      </c>
      <c r="GN371">
        <v>3.0576923077</v>
      </c>
      <c r="GO371">
        <v>2.9719626168</v>
      </c>
      <c r="GP371">
        <v>0.41129032259999998</v>
      </c>
      <c r="GQ371">
        <v>0.37903225810000002</v>
      </c>
      <c r="GR371">
        <v>0.47580645160000001</v>
      </c>
      <c r="GS371">
        <v>0.40322580650000001</v>
      </c>
      <c r="GT371">
        <v>0.41129032259999998</v>
      </c>
      <c r="GU371">
        <v>0.39516129030000002</v>
      </c>
      <c r="GV371">
        <v>0.12903225809999999</v>
      </c>
      <c r="GW371">
        <v>0.1451612903</v>
      </c>
      <c r="GX371">
        <v>0.1451612903</v>
      </c>
      <c r="GY371">
        <v>0.1451612903</v>
      </c>
      <c r="GZ371">
        <v>0.16129032260000001</v>
      </c>
      <c r="HA371">
        <v>0.13709677419999999</v>
      </c>
      <c r="HB371">
        <v>0.21774193550000001</v>
      </c>
      <c r="HC371">
        <v>0.33064516129999999</v>
      </c>
      <c r="HD371">
        <v>0.28225806450000002</v>
      </c>
      <c r="HE371">
        <v>0.31451612899999998</v>
      </c>
      <c r="HF371">
        <v>0.25</v>
      </c>
      <c r="HG371">
        <v>0.26612903230000001</v>
      </c>
      <c r="HH371" t="s">
        <v>1210</v>
      </c>
      <c r="HI371">
        <v>43</v>
      </c>
      <c r="HJ371">
        <v>124</v>
      </c>
      <c r="HK371">
        <v>177</v>
      </c>
      <c r="HL371" t="s">
        <v>276</v>
      </c>
      <c r="HM371">
        <v>569</v>
      </c>
      <c r="HN371">
        <v>3</v>
      </c>
    </row>
    <row r="372" spans="1:222" x14ac:dyDescent="0.25">
      <c r="A372">
        <v>610010</v>
      </c>
      <c r="B372" t="s">
        <v>348</v>
      </c>
      <c r="C372" t="s">
        <v>38</v>
      </c>
      <c r="D372" t="s">
        <v>55</v>
      </c>
      <c r="E372" s="151">
        <v>0.69</v>
      </c>
      <c r="F372">
        <v>85</v>
      </c>
      <c r="G372" t="s">
        <v>62</v>
      </c>
      <c r="H372">
        <v>72</v>
      </c>
      <c r="I372" t="s">
        <v>39</v>
      </c>
      <c r="J372">
        <v>54</v>
      </c>
      <c r="K372" t="s">
        <v>40</v>
      </c>
      <c r="L372">
        <v>9.1300000000000008</v>
      </c>
      <c r="M372" t="s">
        <v>38</v>
      </c>
      <c r="N372">
        <v>67.192429021999999</v>
      </c>
      <c r="O372">
        <v>148</v>
      </c>
      <c r="P372">
        <v>148</v>
      </c>
      <c r="Q372">
        <v>40</v>
      </c>
      <c r="R372">
        <v>13</v>
      </c>
      <c r="S372">
        <v>3</v>
      </c>
      <c r="T372">
        <v>75</v>
      </c>
      <c r="U372">
        <v>0</v>
      </c>
      <c r="V372">
        <v>0</v>
      </c>
      <c r="W372">
        <v>4</v>
      </c>
      <c r="X372">
        <v>2</v>
      </c>
      <c r="Y372">
        <v>0</v>
      </c>
      <c r="Z372">
        <v>1.3513513499999999E-2</v>
      </c>
      <c r="AA372">
        <v>6.7567568000000003E-3</v>
      </c>
      <c r="AB372">
        <v>1.3513513499999999E-2</v>
      </c>
      <c r="AC372">
        <v>4.05405405E-2</v>
      </c>
      <c r="AD372">
        <v>2.7027026999999999E-2</v>
      </c>
      <c r="AE372">
        <v>2.02702703E-2</v>
      </c>
      <c r="AF372">
        <v>2.02702703E-2</v>
      </c>
      <c r="AG372">
        <v>7.4324324299999994E-2</v>
      </c>
      <c r="AH372">
        <v>9.4594594599999998E-2</v>
      </c>
      <c r="AI372">
        <v>9.4594594599999998E-2</v>
      </c>
      <c r="AJ372">
        <v>0.16891891889999999</v>
      </c>
      <c r="AK372">
        <v>0.1148648649</v>
      </c>
      <c r="AL372">
        <v>0.25675675679999999</v>
      </c>
      <c r="AM372">
        <v>0.1891891892</v>
      </c>
      <c r="AN372">
        <v>2.02702703E-2</v>
      </c>
      <c r="AO372">
        <v>2.7027026999999999E-2</v>
      </c>
      <c r="AP372">
        <v>2.02702703E-2</v>
      </c>
      <c r="AQ372">
        <v>2.7027026999999999E-2</v>
      </c>
      <c r="AR372">
        <v>2.7027026999999999E-2</v>
      </c>
      <c r="AS372">
        <v>0.85810810810000004</v>
      </c>
      <c r="AT372">
        <v>0.77027027029999995</v>
      </c>
      <c r="AU372">
        <v>0.83783783779999998</v>
      </c>
      <c r="AV372">
        <v>0.62837837839999999</v>
      </c>
      <c r="AW372">
        <v>0.64864864860000004</v>
      </c>
      <c r="AX372">
        <v>3.8482758620999999</v>
      </c>
      <c r="AY372">
        <v>3.7430555555999998</v>
      </c>
      <c r="AZ372">
        <v>3.8206896551999998</v>
      </c>
      <c r="BA372">
        <v>3.5416666666999999</v>
      </c>
      <c r="BB372">
        <v>3.4861111111</v>
      </c>
      <c r="BC372">
        <v>6.7567568000000003E-3</v>
      </c>
      <c r="BD372">
        <v>2.02702703E-2</v>
      </c>
      <c r="BE372">
        <v>6.7567568000000003E-3</v>
      </c>
      <c r="BF372">
        <v>2.02702703E-2</v>
      </c>
      <c r="BG372">
        <v>6.0810810799999997E-2</v>
      </c>
      <c r="BH372">
        <v>2.02702703E-2</v>
      </c>
      <c r="BI372">
        <v>6.7567568000000003E-3</v>
      </c>
      <c r="BJ372">
        <v>2.7027026999999999E-2</v>
      </c>
      <c r="BK372">
        <v>2.7027026999999999E-2</v>
      </c>
      <c r="BL372">
        <v>6.7567567600000003E-2</v>
      </c>
      <c r="BM372">
        <v>0.1081081081</v>
      </c>
      <c r="BN372">
        <v>8.1081081099999994E-2</v>
      </c>
      <c r="BO372">
        <v>3.8972602740000002</v>
      </c>
      <c r="BP372">
        <v>3.8231292517000002</v>
      </c>
      <c r="BQ372">
        <v>3.7034482759</v>
      </c>
      <c r="BR372">
        <v>3.6344827585999999</v>
      </c>
      <c r="BS372">
        <v>3.4041095889999999</v>
      </c>
      <c r="BT372">
        <v>3.6351351351000001</v>
      </c>
      <c r="BU372">
        <v>6.7567567600000003E-2</v>
      </c>
      <c r="BV372">
        <v>6.0810810799999997E-2</v>
      </c>
      <c r="BW372">
        <v>0.21621621620000001</v>
      </c>
      <c r="BX372">
        <v>0.16216216219999999</v>
      </c>
      <c r="BY372">
        <v>0.1891891892</v>
      </c>
      <c r="BZ372">
        <v>0.14189189190000001</v>
      </c>
      <c r="CA372">
        <v>1.3513513499999999E-2</v>
      </c>
      <c r="CB372">
        <v>6.7567568000000003E-3</v>
      </c>
      <c r="CC372">
        <v>2.02702703E-2</v>
      </c>
      <c r="CD372">
        <v>2.02702703E-2</v>
      </c>
      <c r="CE372">
        <v>1.3513513499999999E-2</v>
      </c>
      <c r="CF372">
        <v>0</v>
      </c>
      <c r="CG372">
        <v>0.90540540540000003</v>
      </c>
      <c r="CH372">
        <v>0.88513513509999997</v>
      </c>
      <c r="CI372">
        <v>0.72972972970000005</v>
      </c>
      <c r="CJ372">
        <v>0.72972972970000005</v>
      </c>
      <c r="CK372">
        <v>0.62837837839999999</v>
      </c>
      <c r="CL372">
        <v>0.75675675679999999</v>
      </c>
      <c r="CM372">
        <v>0.1148648649</v>
      </c>
      <c r="CN372">
        <v>0</v>
      </c>
      <c r="CO372">
        <v>0</v>
      </c>
      <c r="CP372">
        <v>0</v>
      </c>
      <c r="CQ372">
        <v>6.7567568000000003E-3</v>
      </c>
      <c r="CR372">
        <v>0</v>
      </c>
      <c r="CS372">
        <v>1.3513513499999999E-2</v>
      </c>
      <c r="CT372">
        <v>6.7567568000000003E-3</v>
      </c>
      <c r="CU372">
        <v>0.1148648649</v>
      </c>
      <c r="CV372">
        <v>6.7567568000000003E-3</v>
      </c>
      <c r="CW372">
        <v>3.3783783800000002E-2</v>
      </c>
      <c r="CX372">
        <v>3.3783783800000002E-2</v>
      </c>
      <c r="CY372">
        <v>4.7297297299999999E-2</v>
      </c>
      <c r="CZ372">
        <v>4.7297297299999999E-2</v>
      </c>
      <c r="DA372">
        <v>2.7027026999999999E-2</v>
      </c>
      <c r="DB372">
        <v>2.02702703E-2</v>
      </c>
      <c r="DC372">
        <v>0.30405405410000003</v>
      </c>
      <c r="DD372">
        <v>0.1081081081</v>
      </c>
      <c r="DE372">
        <v>0.20270270269999999</v>
      </c>
      <c r="DF372">
        <v>0.1554054054</v>
      </c>
      <c r="DG372">
        <v>0.24324324319999999</v>
      </c>
      <c r="DH372">
        <v>0.26351351350000002</v>
      </c>
      <c r="DI372">
        <v>0.16891891889999999</v>
      </c>
      <c r="DJ372">
        <v>0.16216216219999999</v>
      </c>
      <c r="DK372">
        <v>0.42567567569999998</v>
      </c>
      <c r="DL372">
        <v>0.85810810810000004</v>
      </c>
      <c r="DM372">
        <v>0.72972972970000005</v>
      </c>
      <c r="DN372">
        <v>0.75675675679999999</v>
      </c>
      <c r="DO372">
        <v>0.66891891889999999</v>
      </c>
      <c r="DP372">
        <v>0.64864864860000004</v>
      </c>
      <c r="DQ372">
        <v>0.76351351349999996</v>
      </c>
      <c r="DR372">
        <v>0.77027027029999995</v>
      </c>
      <c r="DS372">
        <v>4.05405405E-2</v>
      </c>
      <c r="DT372">
        <v>2.7027026999999999E-2</v>
      </c>
      <c r="DU372">
        <v>3.3783783800000002E-2</v>
      </c>
      <c r="DV372">
        <v>5.4054054099999999E-2</v>
      </c>
      <c r="DW372">
        <v>3.3783783800000002E-2</v>
      </c>
      <c r="DX372">
        <v>4.05405405E-2</v>
      </c>
      <c r="DY372">
        <v>2.7027026999999999E-2</v>
      </c>
      <c r="DZ372">
        <v>4.05405405E-2</v>
      </c>
      <c r="EA372">
        <v>3.0845070422999998</v>
      </c>
      <c r="EB372">
        <v>3.875</v>
      </c>
      <c r="EC372">
        <v>3.7202797203000002</v>
      </c>
      <c r="ED372">
        <v>3.7642857143000001</v>
      </c>
      <c r="EE372">
        <v>3.6293706293999999</v>
      </c>
      <c r="EF372">
        <v>3.6267605634</v>
      </c>
      <c r="EG372">
        <v>3.7291666666999999</v>
      </c>
      <c r="EH372">
        <v>3.7676056338000001</v>
      </c>
      <c r="EI372">
        <v>6.7567568000000003E-3</v>
      </c>
      <c r="EJ372">
        <v>0</v>
      </c>
      <c r="EK372">
        <v>0</v>
      </c>
      <c r="EL372">
        <v>6.7567568000000003E-3</v>
      </c>
      <c r="EM372">
        <v>2.02702703E-2</v>
      </c>
      <c r="EN372">
        <v>1.3513513499999999E-2</v>
      </c>
      <c r="EO372">
        <v>6.7567567600000003E-2</v>
      </c>
      <c r="EP372">
        <v>0.12837837839999999</v>
      </c>
      <c r="EQ372">
        <v>0.1013513514</v>
      </c>
      <c r="ER372">
        <v>0.59459459459999997</v>
      </c>
      <c r="ES372">
        <v>6.0810810799999997E-2</v>
      </c>
      <c r="ET372">
        <v>0</v>
      </c>
      <c r="EU372">
        <v>2.7027026999999999E-2</v>
      </c>
      <c r="EV372">
        <v>3.3783783800000002E-2</v>
      </c>
      <c r="EW372">
        <v>0.12162162159999999</v>
      </c>
      <c r="EX372">
        <v>6.7567568000000003E-3</v>
      </c>
      <c r="EY372">
        <v>0.2905405405</v>
      </c>
      <c r="EZ372">
        <v>0.35810810809999999</v>
      </c>
      <c r="FA372">
        <v>0.34459459460000003</v>
      </c>
      <c r="FB372">
        <v>0.31756756759999999</v>
      </c>
      <c r="FC372">
        <v>0.32432432430000002</v>
      </c>
      <c r="FD372">
        <v>0.65540540540000003</v>
      </c>
      <c r="FE372">
        <v>0.52027027029999995</v>
      </c>
      <c r="FF372">
        <v>0.52702702700000004</v>
      </c>
      <c r="FG372">
        <v>0.37162162160000001</v>
      </c>
      <c r="FH372">
        <v>0.62837837839999999</v>
      </c>
      <c r="FI372">
        <v>1.3513513499999999E-2</v>
      </c>
      <c r="FJ372">
        <v>5.4054054099999999E-2</v>
      </c>
      <c r="FK372">
        <v>3.3783783800000002E-2</v>
      </c>
      <c r="FL372">
        <v>7.4324324299999994E-2</v>
      </c>
      <c r="FM372">
        <v>6.7567568000000003E-3</v>
      </c>
      <c r="FN372">
        <v>6.7567568000000003E-3</v>
      </c>
      <c r="FO372">
        <v>1.3513513499999999E-2</v>
      </c>
      <c r="FP372">
        <v>3.3783783800000002E-2</v>
      </c>
      <c r="FQ372">
        <v>6.0810810799999997E-2</v>
      </c>
      <c r="FR372">
        <v>6.7567568000000003E-3</v>
      </c>
      <c r="FS372">
        <v>3.3783783800000002E-2</v>
      </c>
      <c r="FT372">
        <v>2.7027026999999999E-2</v>
      </c>
      <c r="FU372">
        <v>2.7027026999999999E-2</v>
      </c>
      <c r="FV372">
        <v>5.4054054099999999E-2</v>
      </c>
      <c r="FW372">
        <v>2.7027026999999999E-2</v>
      </c>
      <c r="FX372">
        <v>4.7297297299999999E-2</v>
      </c>
      <c r="FY372">
        <v>6.7567568000000003E-3</v>
      </c>
      <c r="FZ372">
        <v>2.02702703E-2</v>
      </c>
      <c r="GA372">
        <v>5.4054054099999999E-2</v>
      </c>
      <c r="GB372">
        <v>4.7297297299999999E-2</v>
      </c>
      <c r="GC372">
        <v>3.3783783800000002E-2</v>
      </c>
      <c r="GD372">
        <v>0.20270270269999999</v>
      </c>
      <c r="GE372">
        <v>0.18243243240000001</v>
      </c>
      <c r="GF372">
        <v>0.12162162159999999</v>
      </c>
      <c r="GG372">
        <v>9.4594594599999998E-2</v>
      </c>
      <c r="GH372">
        <v>0.16216216219999999</v>
      </c>
      <c r="GI372">
        <v>0.1081081081</v>
      </c>
      <c r="GJ372">
        <v>2.9432624113000001</v>
      </c>
      <c r="GK372">
        <v>3.1544117646999998</v>
      </c>
      <c r="GL372">
        <v>3.2028985507000001</v>
      </c>
      <c r="GM372">
        <v>3.1582733812999999</v>
      </c>
      <c r="GN372">
        <v>3.0895522388000001</v>
      </c>
      <c r="GO372">
        <v>3.2517985612000002</v>
      </c>
      <c r="GP372">
        <v>0.4594594595</v>
      </c>
      <c r="GQ372">
        <v>0.39189189190000001</v>
      </c>
      <c r="GR372">
        <v>0.4391891892</v>
      </c>
      <c r="GS372">
        <v>0.4391891892</v>
      </c>
      <c r="GT372">
        <v>0.35810810809999999</v>
      </c>
      <c r="GU372">
        <v>0.38513513510000003</v>
      </c>
      <c r="GV372">
        <v>4.7297297299999999E-2</v>
      </c>
      <c r="GW372">
        <v>8.1081081099999994E-2</v>
      </c>
      <c r="GX372">
        <v>6.7567567600000003E-2</v>
      </c>
      <c r="GY372">
        <v>6.0810810799999997E-2</v>
      </c>
      <c r="GZ372">
        <v>9.4594594599999998E-2</v>
      </c>
      <c r="HA372">
        <v>6.0810810799999997E-2</v>
      </c>
      <c r="HB372">
        <v>0.24324324319999999</v>
      </c>
      <c r="HC372">
        <v>0.33783783779999998</v>
      </c>
      <c r="HD372">
        <v>0.35135135140000001</v>
      </c>
      <c r="HE372">
        <v>0.35135135140000001</v>
      </c>
      <c r="HF372">
        <v>0.33783783779999998</v>
      </c>
      <c r="HG372">
        <v>0.41216216220000002</v>
      </c>
      <c r="HH372" t="s">
        <v>1211</v>
      </c>
      <c r="HI372">
        <v>69</v>
      </c>
      <c r="HJ372">
        <v>148</v>
      </c>
      <c r="HK372">
        <v>213</v>
      </c>
      <c r="HL372" t="s">
        <v>348</v>
      </c>
      <c r="HM372">
        <v>317</v>
      </c>
      <c r="HN372">
        <v>11</v>
      </c>
    </row>
    <row r="373" spans="1:222" x14ac:dyDescent="0.25">
      <c r="A373">
        <v>610011</v>
      </c>
      <c r="B373" t="s">
        <v>349</v>
      </c>
      <c r="D373" t="s">
        <v>60</v>
      </c>
      <c r="E373" t="s">
        <v>45</v>
      </c>
      <c r="M373" t="s">
        <v>38</v>
      </c>
      <c r="FD373"/>
      <c r="HH373" t="s">
        <v>1212</v>
      </c>
      <c r="HL373" t="s">
        <v>349</v>
      </c>
      <c r="HM373">
        <v>915</v>
      </c>
    </row>
    <row r="374" spans="1:222" x14ac:dyDescent="0.25">
      <c r="A374">
        <v>610012</v>
      </c>
      <c r="B374" t="s">
        <v>351</v>
      </c>
      <c r="C374" t="s">
        <v>38</v>
      </c>
      <c r="D374" t="s">
        <v>64</v>
      </c>
      <c r="E374" s="151">
        <v>0.5</v>
      </c>
      <c r="F374">
        <v>51</v>
      </c>
      <c r="G374" t="s">
        <v>40</v>
      </c>
      <c r="H374">
        <v>52</v>
      </c>
      <c r="I374" t="s">
        <v>40</v>
      </c>
      <c r="J374">
        <v>70</v>
      </c>
      <c r="K374" t="s">
        <v>39</v>
      </c>
      <c r="L374">
        <v>7.56</v>
      </c>
      <c r="M374" t="s">
        <v>38</v>
      </c>
      <c r="N374">
        <v>49.606299213</v>
      </c>
      <c r="O374">
        <v>72</v>
      </c>
      <c r="P374">
        <v>72</v>
      </c>
      <c r="Q374">
        <v>1</v>
      </c>
      <c r="R374">
        <v>66</v>
      </c>
      <c r="S374">
        <v>0</v>
      </c>
      <c r="T374">
        <v>1</v>
      </c>
      <c r="U374">
        <v>0</v>
      </c>
      <c r="V374">
        <v>0</v>
      </c>
      <c r="W374">
        <v>1</v>
      </c>
      <c r="X374">
        <v>3</v>
      </c>
      <c r="Y374">
        <v>1.38888889E-2</v>
      </c>
      <c r="Z374">
        <v>2.77777778E-2</v>
      </c>
      <c r="AA374">
        <v>0</v>
      </c>
      <c r="AB374">
        <v>2.77777778E-2</v>
      </c>
      <c r="AC374">
        <v>5.5555555600000001E-2</v>
      </c>
      <c r="AD374">
        <v>6.9444444399999999E-2</v>
      </c>
      <c r="AE374">
        <v>4.16666667E-2</v>
      </c>
      <c r="AF374">
        <v>9.72222222E-2</v>
      </c>
      <c r="AG374">
        <v>0.15277777779999999</v>
      </c>
      <c r="AH374">
        <v>6.9444444399999999E-2</v>
      </c>
      <c r="AI374">
        <v>0.31944444440000003</v>
      </c>
      <c r="AJ374">
        <v>0.27777777780000001</v>
      </c>
      <c r="AK374">
        <v>0.25</v>
      </c>
      <c r="AL374">
        <v>0.16666666669999999</v>
      </c>
      <c r="AM374">
        <v>0.30555555559999997</v>
      </c>
      <c r="AN374">
        <v>0</v>
      </c>
      <c r="AO374">
        <v>5.5555555600000001E-2</v>
      </c>
      <c r="AP374">
        <v>4.16666667E-2</v>
      </c>
      <c r="AQ374">
        <v>4.16666667E-2</v>
      </c>
      <c r="AR374">
        <v>5.5555555600000001E-2</v>
      </c>
      <c r="AS374">
        <v>0.59722222219999999</v>
      </c>
      <c r="AT374">
        <v>0.59722222219999999</v>
      </c>
      <c r="AU374">
        <v>0.61111111110000005</v>
      </c>
      <c r="AV374">
        <v>0.61111111110000005</v>
      </c>
      <c r="AW374">
        <v>0.51388888889999995</v>
      </c>
      <c r="AX374">
        <v>3.5</v>
      </c>
      <c r="AY374">
        <v>3.5294117646999998</v>
      </c>
      <c r="AZ374">
        <v>3.5362318840999998</v>
      </c>
      <c r="BA374">
        <v>3.4202898551000001</v>
      </c>
      <c r="BB374">
        <v>3.3529411764999999</v>
      </c>
      <c r="BC374">
        <v>0</v>
      </c>
      <c r="BD374">
        <v>1.38888889E-2</v>
      </c>
      <c r="BE374">
        <v>2.77777778E-2</v>
      </c>
      <c r="BF374">
        <v>1.38888889E-2</v>
      </c>
      <c r="BG374">
        <v>2.77777778E-2</v>
      </c>
      <c r="BH374">
        <v>4.16666667E-2</v>
      </c>
      <c r="BI374">
        <v>5.5555555600000001E-2</v>
      </c>
      <c r="BJ374">
        <v>6.9444444399999999E-2</v>
      </c>
      <c r="BK374">
        <v>8.3333333300000006E-2</v>
      </c>
      <c r="BL374">
        <v>9.72222222E-2</v>
      </c>
      <c r="BM374">
        <v>0.11111111110000001</v>
      </c>
      <c r="BN374">
        <v>8.3333333300000006E-2</v>
      </c>
      <c r="BO374">
        <v>3.7605633802999998</v>
      </c>
      <c r="BP374">
        <v>3.6571428571000002</v>
      </c>
      <c r="BQ374">
        <v>3.5588235294000001</v>
      </c>
      <c r="BR374">
        <v>3.5757575758</v>
      </c>
      <c r="BS374">
        <v>3.4637681159000002</v>
      </c>
      <c r="BT374">
        <v>3.4558823528999998</v>
      </c>
      <c r="BU374">
        <v>0.125</v>
      </c>
      <c r="BV374">
        <v>0.15277777779999999</v>
      </c>
      <c r="BW374">
        <v>0.16666666669999999</v>
      </c>
      <c r="BX374">
        <v>0.15277777779999999</v>
      </c>
      <c r="BY374">
        <v>0.20833333330000001</v>
      </c>
      <c r="BZ374">
        <v>0.22222222220000001</v>
      </c>
      <c r="CA374">
        <v>1.38888889E-2</v>
      </c>
      <c r="CB374">
        <v>2.77777778E-2</v>
      </c>
      <c r="CC374">
        <v>5.5555555600000001E-2</v>
      </c>
      <c r="CD374">
        <v>8.3333333300000006E-2</v>
      </c>
      <c r="CE374">
        <v>4.16666667E-2</v>
      </c>
      <c r="CF374">
        <v>5.5555555600000001E-2</v>
      </c>
      <c r="CG374">
        <v>0.80555555560000003</v>
      </c>
      <c r="CH374">
        <v>0.73611111110000005</v>
      </c>
      <c r="CI374">
        <v>0.66666666669999997</v>
      </c>
      <c r="CJ374">
        <v>0.65277777780000001</v>
      </c>
      <c r="CK374">
        <v>0.61111111110000005</v>
      </c>
      <c r="CL374">
        <v>0.59722222219999999</v>
      </c>
      <c r="CM374">
        <v>0.13888888890000001</v>
      </c>
      <c r="CN374">
        <v>4.16666667E-2</v>
      </c>
      <c r="CO374">
        <v>2.77777778E-2</v>
      </c>
      <c r="CP374">
        <v>1.38888889E-2</v>
      </c>
      <c r="CQ374">
        <v>2.77777778E-2</v>
      </c>
      <c r="CR374">
        <v>1.38888889E-2</v>
      </c>
      <c r="CS374">
        <v>1.38888889E-2</v>
      </c>
      <c r="CT374">
        <v>0</v>
      </c>
      <c r="CU374">
        <v>0.26388888890000001</v>
      </c>
      <c r="CV374">
        <v>9.72222222E-2</v>
      </c>
      <c r="CW374">
        <v>0.11111111110000001</v>
      </c>
      <c r="CX374">
        <v>9.72222222E-2</v>
      </c>
      <c r="CY374">
        <v>0.1805555556</v>
      </c>
      <c r="CZ374">
        <v>0.11111111110000001</v>
      </c>
      <c r="DA374">
        <v>0.11111111110000001</v>
      </c>
      <c r="DB374">
        <v>9.72222222E-2</v>
      </c>
      <c r="DC374">
        <v>0.31944444440000003</v>
      </c>
      <c r="DD374">
        <v>0.22222222220000001</v>
      </c>
      <c r="DE374">
        <v>0.25</v>
      </c>
      <c r="DF374">
        <v>0.25</v>
      </c>
      <c r="DG374">
        <v>0.27777777780000001</v>
      </c>
      <c r="DH374">
        <v>0.34722222219999999</v>
      </c>
      <c r="DI374">
        <v>0.20833333330000001</v>
      </c>
      <c r="DJ374">
        <v>0.22222222220000001</v>
      </c>
      <c r="DK374">
        <v>0.26388888890000001</v>
      </c>
      <c r="DL374">
        <v>0.59722222219999999</v>
      </c>
      <c r="DM374">
        <v>0.54166666669999997</v>
      </c>
      <c r="DN374">
        <v>0.56944444439999997</v>
      </c>
      <c r="DO374">
        <v>0.44444444440000003</v>
      </c>
      <c r="DP374">
        <v>0.5</v>
      </c>
      <c r="DQ374">
        <v>0.625</v>
      </c>
      <c r="DR374">
        <v>0.61111111110000005</v>
      </c>
      <c r="DS374">
        <v>1.38888889E-2</v>
      </c>
      <c r="DT374">
        <v>4.16666667E-2</v>
      </c>
      <c r="DU374">
        <v>6.9444444399999999E-2</v>
      </c>
      <c r="DV374">
        <v>6.9444444399999999E-2</v>
      </c>
      <c r="DW374">
        <v>6.9444444399999999E-2</v>
      </c>
      <c r="DX374">
        <v>2.77777778E-2</v>
      </c>
      <c r="DY374">
        <v>4.16666667E-2</v>
      </c>
      <c r="DZ374">
        <v>6.9444444399999999E-2</v>
      </c>
      <c r="EA374">
        <v>2.7183098592000001</v>
      </c>
      <c r="EB374">
        <v>3.4347826087</v>
      </c>
      <c r="EC374">
        <v>3.4029850746000001</v>
      </c>
      <c r="ED374">
        <v>3.4776119403000001</v>
      </c>
      <c r="EE374">
        <v>3.223880597</v>
      </c>
      <c r="EF374">
        <v>3.3714285714000001</v>
      </c>
      <c r="EG374">
        <v>3.5072463768</v>
      </c>
      <c r="EH374">
        <v>3.5522388060000001</v>
      </c>
      <c r="EI374">
        <v>4.16666667E-2</v>
      </c>
      <c r="EJ374">
        <v>1.38888889E-2</v>
      </c>
      <c r="EK374">
        <v>5.5555555600000001E-2</v>
      </c>
      <c r="EL374">
        <v>1.38888889E-2</v>
      </c>
      <c r="EM374">
        <v>4.16666667E-2</v>
      </c>
      <c r="EN374">
        <v>6.9444444399999999E-2</v>
      </c>
      <c r="EO374">
        <v>0.11111111110000001</v>
      </c>
      <c r="EP374">
        <v>0.15277777779999999</v>
      </c>
      <c r="EQ374">
        <v>8.3333333300000006E-2</v>
      </c>
      <c r="ER374">
        <v>0.30555555559999997</v>
      </c>
      <c r="ES374">
        <v>0.11111111110000001</v>
      </c>
      <c r="ET374">
        <v>1.38888889E-2</v>
      </c>
      <c r="EU374">
        <v>0</v>
      </c>
      <c r="EV374">
        <v>4.16666667E-2</v>
      </c>
      <c r="EW374">
        <v>2.77777778E-2</v>
      </c>
      <c r="EX374">
        <v>0</v>
      </c>
      <c r="EY374">
        <v>0.36111111109999999</v>
      </c>
      <c r="EZ374">
        <v>0.27777777780000001</v>
      </c>
      <c r="FA374">
        <v>0.31944444440000003</v>
      </c>
      <c r="FB374">
        <v>0.375</v>
      </c>
      <c r="FC374">
        <v>0.31944444440000003</v>
      </c>
      <c r="FD374">
        <v>0.54166666669999997</v>
      </c>
      <c r="FE374">
        <v>0.59722222219999999</v>
      </c>
      <c r="FF374">
        <v>0.5</v>
      </c>
      <c r="FG374">
        <v>0.45833333329999998</v>
      </c>
      <c r="FH374">
        <v>0.56944444439999997</v>
      </c>
      <c r="FI374">
        <v>2.77777778E-2</v>
      </c>
      <c r="FJ374">
        <v>4.16666667E-2</v>
      </c>
      <c r="FK374">
        <v>2.77777778E-2</v>
      </c>
      <c r="FL374">
        <v>4.16666667E-2</v>
      </c>
      <c r="FM374">
        <v>2.77777778E-2</v>
      </c>
      <c r="FN374">
        <v>2.77777778E-2</v>
      </c>
      <c r="FO374">
        <v>1.38888889E-2</v>
      </c>
      <c r="FP374">
        <v>1.38888889E-2</v>
      </c>
      <c r="FQ374">
        <v>1.38888889E-2</v>
      </c>
      <c r="FR374">
        <v>1.38888889E-2</v>
      </c>
      <c r="FS374">
        <v>2.77777778E-2</v>
      </c>
      <c r="FT374">
        <v>6.9444444399999999E-2</v>
      </c>
      <c r="FU374">
        <v>9.72222222E-2</v>
      </c>
      <c r="FV374">
        <v>8.3333333300000006E-2</v>
      </c>
      <c r="FW374">
        <v>6.9444444399999999E-2</v>
      </c>
      <c r="FX374">
        <v>4.16666667E-2</v>
      </c>
      <c r="FY374">
        <v>1.38888889E-2</v>
      </c>
      <c r="FZ374">
        <v>1.38888889E-2</v>
      </c>
      <c r="GA374">
        <v>4.16666667E-2</v>
      </c>
      <c r="GB374">
        <v>6.9444444399999999E-2</v>
      </c>
      <c r="GC374">
        <v>4.16666667E-2</v>
      </c>
      <c r="GD374">
        <v>0.20833333330000001</v>
      </c>
      <c r="GE374">
        <v>0.1944444444</v>
      </c>
      <c r="GF374">
        <v>0.20833333330000001</v>
      </c>
      <c r="GG374">
        <v>0.16666666669999999</v>
      </c>
      <c r="GH374">
        <v>0.13888888890000001</v>
      </c>
      <c r="GI374">
        <v>0.23611111109999999</v>
      </c>
      <c r="GJ374">
        <v>3.0571428571000001</v>
      </c>
      <c r="GK374">
        <v>3.1764705881999999</v>
      </c>
      <c r="GL374">
        <v>3.1323529412000002</v>
      </c>
      <c r="GM374">
        <v>3.1212121212000001</v>
      </c>
      <c r="GN374">
        <v>3.0597014924999999</v>
      </c>
      <c r="GO374">
        <v>3.0294117646999998</v>
      </c>
      <c r="GP374">
        <v>0.375</v>
      </c>
      <c r="GQ374">
        <v>0.34722222219999999</v>
      </c>
      <c r="GR374">
        <v>0.36111111109999999</v>
      </c>
      <c r="GS374">
        <v>0.34722222219999999</v>
      </c>
      <c r="GT374">
        <v>0.38888888890000001</v>
      </c>
      <c r="GU374">
        <v>0.31944444440000003</v>
      </c>
      <c r="GV374">
        <v>2.77777778E-2</v>
      </c>
      <c r="GW374">
        <v>5.5555555600000001E-2</v>
      </c>
      <c r="GX374">
        <v>5.5555555600000001E-2</v>
      </c>
      <c r="GY374">
        <v>8.3333333300000006E-2</v>
      </c>
      <c r="GZ374">
        <v>6.9444444399999999E-2</v>
      </c>
      <c r="HA374">
        <v>5.5555555600000001E-2</v>
      </c>
      <c r="HB374">
        <v>0.34722222219999999</v>
      </c>
      <c r="HC374">
        <v>0.38888888890000001</v>
      </c>
      <c r="HD374">
        <v>0.36111111109999999</v>
      </c>
      <c r="HE374">
        <v>0.36111111109999999</v>
      </c>
      <c r="HF374">
        <v>0.33333333329999998</v>
      </c>
      <c r="HG374">
        <v>0.34722222219999999</v>
      </c>
      <c r="HH374" t="s">
        <v>1213</v>
      </c>
      <c r="HI374">
        <v>50</v>
      </c>
      <c r="HJ374">
        <v>72</v>
      </c>
      <c r="HK374">
        <v>126</v>
      </c>
      <c r="HL374" t="s">
        <v>351</v>
      </c>
      <c r="HM374">
        <v>254</v>
      </c>
      <c r="HN374">
        <v>0</v>
      </c>
    </row>
    <row r="375" spans="1:222" x14ac:dyDescent="0.25">
      <c r="A375">
        <v>610013</v>
      </c>
      <c r="B375" t="s">
        <v>533</v>
      </c>
      <c r="C375" t="s">
        <v>38</v>
      </c>
      <c r="D375" t="s">
        <v>141</v>
      </c>
      <c r="E375" s="151">
        <v>0.46</v>
      </c>
      <c r="F375">
        <v>48</v>
      </c>
      <c r="G375" t="s">
        <v>40</v>
      </c>
      <c r="H375">
        <v>54</v>
      </c>
      <c r="I375" t="s">
        <v>40</v>
      </c>
      <c r="J375">
        <v>59</v>
      </c>
      <c r="K375" t="s">
        <v>40</v>
      </c>
      <c r="L375">
        <v>8.57</v>
      </c>
      <c r="M375" t="s">
        <v>38</v>
      </c>
      <c r="N375">
        <v>42.424242423999999</v>
      </c>
      <c r="O375">
        <v>91</v>
      </c>
      <c r="P375">
        <v>91</v>
      </c>
      <c r="Q375">
        <v>2</v>
      </c>
      <c r="R375">
        <v>10</v>
      </c>
      <c r="S375">
        <v>0</v>
      </c>
      <c r="T375">
        <v>77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2.1978022E-2</v>
      </c>
      <c r="AA375">
        <v>0</v>
      </c>
      <c r="AB375">
        <v>2.1978022E-2</v>
      </c>
      <c r="AC375">
        <v>4.3956044E-2</v>
      </c>
      <c r="AD375">
        <v>4.3956044E-2</v>
      </c>
      <c r="AE375">
        <v>4.3956044E-2</v>
      </c>
      <c r="AF375">
        <v>7.6923076899999998E-2</v>
      </c>
      <c r="AG375">
        <v>0.1208791209</v>
      </c>
      <c r="AH375">
        <v>0.1208791209</v>
      </c>
      <c r="AI375">
        <v>0.41758241759999998</v>
      </c>
      <c r="AJ375">
        <v>0.43956043960000002</v>
      </c>
      <c r="AK375">
        <v>0.1978021978</v>
      </c>
      <c r="AL375">
        <v>0.40659340659999998</v>
      </c>
      <c r="AM375">
        <v>0.35164835160000002</v>
      </c>
      <c r="AN375">
        <v>0</v>
      </c>
      <c r="AO375">
        <v>4.3956044E-2</v>
      </c>
      <c r="AP375">
        <v>3.2967033E-2</v>
      </c>
      <c r="AQ375">
        <v>4.3956044E-2</v>
      </c>
      <c r="AR375">
        <v>3.2967033E-2</v>
      </c>
      <c r="AS375">
        <v>0.5384615385</v>
      </c>
      <c r="AT375">
        <v>0.4505494505</v>
      </c>
      <c r="AU375">
        <v>0.6923076923</v>
      </c>
      <c r="AV375">
        <v>0.40659340659999998</v>
      </c>
      <c r="AW375">
        <v>0.4505494505</v>
      </c>
      <c r="AX375">
        <v>3.4945054944999998</v>
      </c>
      <c r="AY375">
        <v>3.3793103447999999</v>
      </c>
      <c r="AZ375">
        <v>3.6363636364</v>
      </c>
      <c r="BA375">
        <v>3.2528735632000001</v>
      </c>
      <c r="BB375">
        <v>3.25</v>
      </c>
      <c r="BC375">
        <v>0</v>
      </c>
      <c r="BD375">
        <v>0</v>
      </c>
      <c r="BE375">
        <v>0</v>
      </c>
      <c r="BF375">
        <v>4.3956044E-2</v>
      </c>
      <c r="BG375">
        <v>0.1098901099</v>
      </c>
      <c r="BH375">
        <v>4.3956044E-2</v>
      </c>
      <c r="BI375">
        <v>0</v>
      </c>
      <c r="BJ375">
        <v>0</v>
      </c>
      <c r="BK375">
        <v>2.1978022E-2</v>
      </c>
      <c r="BL375">
        <v>0.1098901099</v>
      </c>
      <c r="BM375">
        <v>0.13186813189999999</v>
      </c>
      <c r="BN375">
        <v>5.4945054899999998E-2</v>
      </c>
      <c r="BO375">
        <v>3.9230769231</v>
      </c>
      <c r="BP375">
        <v>3.8651685392999999</v>
      </c>
      <c r="BQ375">
        <v>3.7840909091000001</v>
      </c>
      <c r="BR375">
        <v>3.4367816092000001</v>
      </c>
      <c r="BS375">
        <v>3.2045454544999998</v>
      </c>
      <c r="BT375">
        <v>3.4831460673999999</v>
      </c>
      <c r="BU375">
        <v>7.6923076899999998E-2</v>
      </c>
      <c r="BV375">
        <v>0.13186813189999999</v>
      </c>
      <c r="BW375">
        <v>0.16483516479999999</v>
      </c>
      <c r="BX375">
        <v>0.1868131868</v>
      </c>
      <c r="BY375">
        <v>0.17582417580000001</v>
      </c>
      <c r="BZ375">
        <v>0.26373626369999997</v>
      </c>
      <c r="CA375">
        <v>0</v>
      </c>
      <c r="CB375">
        <v>2.1978022E-2</v>
      </c>
      <c r="CC375">
        <v>3.2967033E-2</v>
      </c>
      <c r="CD375">
        <v>4.3956044E-2</v>
      </c>
      <c r="CE375">
        <v>3.2967033E-2</v>
      </c>
      <c r="CF375">
        <v>2.1978022E-2</v>
      </c>
      <c r="CG375">
        <v>0.9230769231</v>
      </c>
      <c r="CH375">
        <v>0.8461538462</v>
      </c>
      <c r="CI375">
        <v>0.78021978020000005</v>
      </c>
      <c r="CJ375">
        <v>0.6153846154</v>
      </c>
      <c r="CK375">
        <v>0.54945054950000005</v>
      </c>
      <c r="CL375">
        <v>0.6153846154</v>
      </c>
      <c r="CM375">
        <v>9.8901098899999998E-2</v>
      </c>
      <c r="CN375">
        <v>0</v>
      </c>
      <c r="CO375">
        <v>0</v>
      </c>
      <c r="CP375">
        <v>0</v>
      </c>
      <c r="CQ375">
        <v>0</v>
      </c>
      <c r="CR375">
        <v>2.1978022E-2</v>
      </c>
      <c r="CS375">
        <v>0</v>
      </c>
      <c r="CT375">
        <v>0</v>
      </c>
      <c r="CU375">
        <v>0.2417582418</v>
      </c>
      <c r="CV375">
        <v>2.1978022E-2</v>
      </c>
      <c r="CW375">
        <v>6.5934065900000005E-2</v>
      </c>
      <c r="CX375">
        <v>2.1978022E-2</v>
      </c>
      <c r="CY375">
        <v>5.4945054899999998E-2</v>
      </c>
      <c r="CZ375">
        <v>0</v>
      </c>
      <c r="DA375">
        <v>2.1978022E-2</v>
      </c>
      <c r="DB375">
        <v>3.2967033E-2</v>
      </c>
      <c r="DC375">
        <v>0.27472527470000002</v>
      </c>
      <c r="DD375">
        <v>0.26373626369999997</v>
      </c>
      <c r="DE375">
        <v>0.20879120879999999</v>
      </c>
      <c r="DF375">
        <v>0.26373626369999997</v>
      </c>
      <c r="DG375">
        <v>0.25274725269999998</v>
      </c>
      <c r="DH375">
        <v>0.39560439559999999</v>
      </c>
      <c r="DI375">
        <v>0.27472527470000002</v>
      </c>
      <c r="DJ375">
        <v>0.29670329670000001</v>
      </c>
      <c r="DK375">
        <v>0.26373626369999997</v>
      </c>
      <c r="DL375">
        <v>0.59340659340000002</v>
      </c>
      <c r="DM375">
        <v>0.58241758239999997</v>
      </c>
      <c r="DN375">
        <v>0.59340659340000002</v>
      </c>
      <c r="DO375">
        <v>0.57142857140000003</v>
      </c>
      <c r="DP375">
        <v>0.4615384615</v>
      </c>
      <c r="DQ375">
        <v>0.58241758239999997</v>
      </c>
      <c r="DR375">
        <v>0.54945054950000005</v>
      </c>
      <c r="DS375">
        <v>0.1208791209</v>
      </c>
      <c r="DT375">
        <v>0.1208791209</v>
      </c>
      <c r="DU375">
        <v>0.14285714290000001</v>
      </c>
      <c r="DV375">
        <v>0.1208791209</v>
      </c>
      <c r="DW375">
        <v>0.1208791209</v>
      </c>
      <c r="DX375">
        <v>0.1208791209</v>
      </c>
      <c r="DY375">
        <v>0.1208791209</v>
      </c>
      <c r="DZ375">
        <v>0.1208791209</v>
      </c>
      <c r="EA375">
        <v>2.8</v>
      </c>
      <c r="EB375">
        <v>3.65</v>
      </c>
      <c r="EC375">
        <v>3.6025641026000002</v>
      </c>
      <c r="ED375">
        <v>3.65</v>
      </c>
      <c r="EE375">
        <v>3.5874999999999999</v>
      </c>
      <c r="EF375">
        <v>3.4750000000000001</v>
      </c>
      <c r="EG375">
        <v>3.6375000000000002</v>
      </c>
      <c r="EH375">
        <v>3.5874999999999999</v>
      </c>
      <c r="EI375">
        <v>0</v>
      </c>
      <c r="EJ375">
        <v>0</v>
      </c>
      <c r="EK375">
        <v>0</v>
      </c>
      <c r="EL375">
        <v>1.0989011E-2</v>
      </c>
      <c r="EM375">
        <v>2.1978022E-2</v>
      </c>
      <c r="EN375">
        <v>8.7912087900000005E-2</v>
      </c>
      <c r="EO375">
        <v>6.5934065900000005E-2</v>
      </c>
      <c r="EP375">
        <v>0.1538461538</v>
      </c>
      <c r="EQ375">
        <v>0.14285714290000001</v>
      </c>
      <c r="ER375">
        <v>0.34065934069999998</v>
      </c>
      <c r="ES375">
        <v>0.17582417580000001</v>
      </c>
      <c r="ET375">
        <v>1.0989011E-2</v>
      </c>
      <c r="EU375">
        <v>0</v>
      </c>
      <c r="EV375">
        <v>3.2967033E-2</v>
      </c>
      <c r="EW375">
        <v>5.4945054899999998E-2</v>
      </c>
      <c r="EX375">
        <v>0</v>
      </c>
      <c r="EY375">
        <v>0.31868131869999999</v>
      </c>
      <c r="EZ375">
        <v>0.3076923077</v>
      </c>
      <c r="FA375">
        <v>0.3076923077</v>
      </c>
      <c r="FB375">
        <v>0.32967032969999999</v>
      </c>
      <c r="FC375">
        <v>0.35164835160000002</v>
      </c>
      <c r="FD375">
        <v>0.50549450549999997</v>
      </c>
      <c r="FE375">
        <v>0.4505494505</v>
      </c>
      <c r="FF375">
        <v>0.48351648349999998</v>
      </c>
      <c r="FG375">
        <v>0.39560439559999999</v>
      </c>
      <c r="FH375">
        <v>0.4505494505</v>
      </c>
      <c r="FI375">
        <v>2.1978022E-2</v>
      </c>
      <c r="FJ375">
        <v>9.8901098899999998E-2</v>
      </c>
      <c r="FK375">
        <v>0</v>
      </c>
      <c r="FL375">
        <v>7.6923076899999998E-2</v>
      </c>
      <c r="FM375">
        <v>4.3956044E-2</v>
      </c>
      <c r="FN375">
        <v>2.1978022E-2</v>
      </c>
      <c r="FO375">
        <v>2.1978022E-2</v>
      </c>
      <c r="FP375">
        <v>2.1978022E-2</v>
      </c>
      <c r="FQ375">
        <v>2.1978022E-2</v>
      </c>
      <c r="FR375">
        <v>3.2967033E-2</v>
      </c>
      <c r="FS375">
        <v>0.1208791209</v>
      </c>
      <c r="FT375">
        <v>0.1208791209</v>
      </c>
      <c r="FU375">
        <v>0.1538461538</v>
      </c>
      <c r="FV375">
        <v>0.1208791209</v>
      </c>
      <c r="FW375">
        <v>0.1208791209</v>
      </c>
      <c r="FX375">
        <v>0</v>
      </c>
      <c r="FY375">
        <v>6.5934065900000005E-2</v>
      </c>
      <c r="FZ375">
        <v>2.1978022E-2</v>
      </c>
      <c r="GA375">
        <v>2.1978022E-2</v>
      </c>
      <c r="GB375">
        <v>4.3956044E-2</v>
      </c>
      <c r="GC375">
        <v>2.1978022E-2</v>
      </c>
      <c r="GD375">
        <v>0.20879120879999999</v>
      </c>
      <c r="GE375">
        <v>7.6923076899999998E-2</v>
      </c>
      <c r="GF375">
        <v>0.1208791209</v>
      </c>
      <c r="GG375">
        <v>0.13186813189999999</v>
      </c>
      <c r="GH375">
        <v>7.6923076899999998E-2</v>
      </c>
      <c r="GI375">
        <v>0.1208791209</v>
      </c>
      <c r="GJ375">
        <v>3.1625000000000001</v>
      </c>
      <c r="GK375">
        <v>3.25</v>
      </c>
      <c r="GL375">
        <v>3.3125</v>
      </c>
      <c r="GM375">
        <v>3.3037974684</v>
      </c>
      <c r="GN375">
        <v>3.2911392405000002</v>
      </c>
      <c r="GO375">
        <v>3.3624999999999998</v>
      </c>
      <c r="GP375">
        <v>0.31868131869999999</v>
      </c>
      <c r="GQ375">
        <v>0.3076923077</v>
      </c>
      <c r="GR375">
        <v>0.29670329670000001</v>
      </c>
      <c r="GS375">
        <v>0.27472527470000002</v>
      </c>
      <c r="GT375">
        <v>0.32967032969999999</v>
      </c>
      <c r="GU375">
        <v>0.25274725269999998</v>
      </c>
      <c r="GV375">
        <v>0.1208791209</v>
      </c>
      <c r="GW375">
        <v>0.1208791209</v>
      </c>
      <c r="GX375">
        <v>0.1208791209</v>
      </c>
      <c r="GY375">
        <v>0.13186813189999999</v>
      </c>
      <c r="GZ375">
        <v>0.13186813189999999</v>
      </c>
      <c r="HA375">
        <v>0.1208791209</v>
      </c>
      <c r="HB375">
        <v>0.35164835160000002</v>
      </c>
      <c r="HC375">
        <v>0.42857142860000003</v>
      </c>
      <c r="HD375">
        <v>0.43956043960000002</v>
      </c>
      <c r="HE375">
        <v>0.43956043960000002</v>
      </c>
      <c r="HF375">
        <v>0.41758241759999998</v>
      </c>
      <c r="HG375">
        <v>0.48351648349999998</v>
      </c>
      <c r="HH375" t="s">
        <v>1214</v>
      </c>
      <c r="HI375">
        <v>46</v>
      </c>
      <c r="HJ375">
        <v>91</v>
      </c>
      <c r="HK375">
        <v>140</v>
      </c>
      <c r="HL375" t="s">
        <v>533</v>
      </c>
      <c r="HM375">
        <v>330</v>
      </c>
      <c r="HN375">
        <v>2</v>
      </c>
    </row>
    <row r="376" spans="1:222" x14ac:dyDescent="0.25">
      <c r="A376">
        <v>610015</v>
      </c>
      <c r="B376" t="s">
        <v>359</v>
      </c>
      <c r="C376" t="s">
        <v>38</v>
      </c>
      <c r="D376" t="s">
        <v>141</v>
      </c>
      <c r="E376" s="151">
        <v>0.41</v>
      </c>
      <c r="F376">
        <v>87</v>
      </c>
      <c r="G376" t="s">
        <v>62</v>
      </c>
      <c r="H376">
        <v>89</v>
      </c>
      <c r="I376" t="s">
        <v>62</v>
      </c>
      <c r="J376">
        <v>85</v>
      </c>
      <c r="K376" t="s">
        <v>62</v>
      </c>
      <c r="L376">
        <v>9.2100000000000009</v>
      </c>
      <c r="M376" t="s">
        <v>38</v>
      </c>
      <c r="N376">
        <v>40.199335548000001</v>
      </c>
      <c r="O376">
        <v>75</v>
      </c>
      <c r="P376">
        <v>75</v>
      </c>
      <c r="Q376">
        <v>5</v>
      </c>
      <c r="R376">
        <v>10</v>
      </c>
      <c r="S376">
        <v>0</v>
      </c>
      <c r="T376">
        <v>58</v>
      </c>
      <c r="U376">
        <v>0</v>
      </c>
      <c r="V376">
        <v>0</v>
      </c>
      <c r="W376">
        <v>0</v>
      </c>
      <c r="X376">
        <v>0</v>
      </c>
      <c r="Y376">
        <v>2.6666666700000001E-2</v>
      </c>
      <c r="Z376">
        <v>0</v>
      </c>
      <c r="AA376">
        <v>0</v>
      </c>
      <c r="AB376">
        <v>0</v>
      </c>
      <c r="AC376">
        <v>0.04</v>
      </c>
      <c r="AD376">
        <v>0</v>
      </c>
      <c r="AE376">
        <v>2.6666666700000001E-2</v>
      </c>
      <c r="AF376">
        <v>0</v>
      </c>
      <c r="AG376">
        <v>5.3333333300000001E-2</v>
      </c>
      <c r="AH376">
        <v>0</v>
      </c>
      <c r="AI376">
        <v>0.25333333330000002</v>
      </c>
      <c r="AJ376">
        <v>0.16</v>
      </c>
      <c r="AK376">
        <v>0.1466666667</v>
      </c>
      <c r="AL376">
        <v>0.2</v>
      </c>
      <c r="AM376">
        <v>0.21333333330000001</v>
      </c>
      <c r="AN376">
        <v>1.33333333E-2</v>
      </c>
      <c r="AO376">
        <v>0.08</v>
      </c>
      <c r="AP376">
        <v>1.33333333E-2</v>
      </c>
      <c r="AQ376">
        <v>1.33333333E-2</v>
      </c>
      <c r="AR376">
        <v>0.04</v>
      </c>
      <c r="AS376">
        <v>0.7066666667</v>
      </c>
      <c r="AT376">
        <v>0.73333333329999995</v>
      </c>
      <c r="AU376">
        <v>0.84</v>
      </c>
      <c r="AV376">
        <v>0.73333333329999995</v>
      </c>
      <c r="AW376">
        <v>0.7066666667</v>
      </c>
      <c r="AX376">
        <v>3.6621621622</v>
      </c>
      <c r="AY376">
        <v>3.7681159420000001</v>
      </c>
      <c r="AZ376">
        <v>3.8513513514</v>
      </c>
      <c r="BA376">
        <v>3.6891891891999999</v>
      </c>
      <c r="BB376">
        <v>3.6527777777999999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2.6666666700000001E-2</v>
      </c>
      <c r="BM376">
        <v>1.33333333E-2</v>
      </c>
      <c r="BN376">
        <v>0.04</v>
      </c>
      <c r="BO376">
        <v>3.9189189189000002</v>
      </c>
      <c r="BP376">
        <v>3.8666666667</v>
      </c>
      <c r="BQ376">
        <v>3.7777777777999999</v>
      </c>
      <c r="BR376">
        <v>3.7808219178</v>
      </c>
      <c r="BS376">
        <v>3.7397260274000002</v>
      </c>
      <c r="BT376">
        <v>3.7702702703000002</v>
      </c>
      <c r="BU376">
        <v>0.08</v>
      </c>
      <c r="BV376">
        <v>0.1333333333</v>
      </c>
      <c r="BW376">
        <v>0.21333333330000001</v>
      </c>
      <c r="BX376">
        <v>0.16</v>
      </c>
      <c r="BY376">
        <v>0.22666666669999999</v>
      </c>
      <c r="BZ376">
        <v>0.1466666667</v>
      </c>
      <c r="CA376">
        <v>1.33333333E-2</v>
      </c>
      <c r="CB376">
        <v>0</v>
      </c>
      <c r="CC376">
        <v>0.04</v>
      </c>
      <c r="CD376">
        <v>2.6666666700000001E-2</v>
      </c>
      <c r="CE376">
        <v>2.6666666700000001E-2</v>
      </c>
      <c r="CF376">
        <v>1.33333333E-2</v>
      </c>
      <c r="CG376">
        <v>0.90666666669999996</v>
      </c>
      <c r="CH376">
        <v>0.86666666670000003</v>
      </c>
      <c r="CI376">
        <v>0.74666666670000004</v>
      </c>
      <c r="CJ376">
        <v>0.78666666669999996</v>
      </c>
      <c r="CK376">
        <v>0.73333333329999995</v>
      </c>
      <c r="CL376">
        <v>0.8</v>
      </c>
      <c r="CM376">
        <v>9.3333333300000001E-2</v>
      </c>
      <c r="CN376">
        <v>2.6666666700000001E-2</v>
      </c>
      <c r="CO376">
        <v>0</v>
      </c>
      <c r="CP376">
        <v>0</v>
      </c>
      <c r="CQ376">
        <v>0</v>
      </c>
      <c r="CR376">
        <v>2.6666666700000001E-2</v>
      </c>
      <c r="CS376">
        <v>0</v>
      </c>
      <c r="CT376">
        <v>0</v>
      </c>
      <c r="CU376">
        <v>0.1466666667</v>
      </c>
      <c r="CV376">
        <v>0</v>
      </c>
      <c r="CW376">
        <v>0.04</v>
      </c>
      <c r="CX376">
        <v>0</v>
      </c>
      <c r="CY376">
        <v>0</v>
      </c>
      <c r="CZ376">
        <v>0</v>
      </c>
      <c r="DA376">
        <v>2.6666666700000001E-2</v>
      </c>
      <c r="DB376">
        <v>2.6666666700000001E-2</v>
      </c>
      <c r="DC376">
        <v>0.1466666667</v>
      </c>
      <c r="DD376">
        <v>0.08</v>
      </c>
      <c r="DE376">
        <v>0.1733333333</v>
      </c>
      <c r="DF376">
        <v>0.2</v>
      </c>
      <c r="DG376">
        <v>0.21333333330000001</v>
      </c>
      <c r="DH376">
        <v>0.30666666669999998</v>
      </c>
      <c r="DI376">
        <v>0.1466666667</v>
      </c>
      <c r="DJ376">
        <v>0.16</v>
      </c>
      <c r="DK376">
        <v>0.57333333330000003</v>
      </c>
      <c r="DL376">
        <v>0.85333333330000005</v>
      </c>
      <c r="DM376">
        <v>0.76</v>
      </c>
      <c r="DN376">
        <v>0.76</v>
      </c>
      <c r="DO376">
        <v>0.66666666669999997</v>
      </c>
      <c r="DP376">
        <v>0.62666666670000004</v>
      </c>
      <c r="DQ376">
        <v>0.78666666669999996</v>
      </c>
      <c r="DR376">
        <v>0.74666666670000004</v>
      </c>
      <c r="DS376">
        <v>0.04</v>
      </c>
      <c r="DT376">
        <v>0.04</v>
      </c>
      <c r="DU376">
        <v>2.6666666700000001E-2</v>
      </c>
      <c r="DV376">
        <v>0.04</v>
      </c>
      <c r="DW376">
        <v>0.12</v>
      </c>
      <c r="DX376">
        <v>0.04</v>
      </c>
      <c r="DY376">
        <v>0.04</v>
      </c>
      <c r="DZ376">
        <v>6.6666666700000002E-2</v>
      </c>
      <c r="EA376">
        <v>3.25</v>
      </c>
      <c r="EB376">
        <v>3.8333333333000001</v>
      </c>
      <c r="EC376">
        <v>3.7397260274000002</v>
      </c>
      <c r="ED376">
        <v>3.7916666666999999</v>
      </c>
      <c r="EE376">
        <v>3.7575757576000002</v>
      </c>
      <c r="EF376">
        <v>3.5972222222000001</v>
      </c>
      <c r="EG376">
        <v>3.7916666666999999</v>
      </c>
      <c r="EH376">
        <v>3.7714285714</v>
      </c>
      <c r="EI376">
        <v>0</v>
      </c>
      <c r="EJ376">
        <v>0</v>
      </c>
      <c r="EK376">
        <v>0</v>
      </c>
      <c r="EL376">
        <v>0</v>
      </c>
      <c r="EM376">
        <v>5.3333333300000001E-2</v>
      </c>
      <c r="EN376">
        <v>0</v>
      </c>
      <c r="EO376">
        <v>0.04</v>
      </c>
      <c r="EP376">
        <v>0.08</v>
      </c>
      <c r="EQ376">
        <v>0.21333333330000001</v>
      </c>
      <c r="ER376">
        <v>0.57333333330000003</v>
      </c>
      <c r="ES376">
        <v>0.04</v>
      </c>
      <c r="ET376">
        <v>0</v>
      </c>
      <c r="EU376">
        <v>0</v>
      </c>
      <c r="EV376">
        <v>2.6666666700000001E-2</v>
      </c>
      <c r="EW376">
        <v>0.04</v>
      </c>
      <c r="EX376">
        <v>0</v>
      </c>
      <c r="EY376">
        <v>0.2</v>
      </c>
      <c r="EZ376">
        <v>0.1466666667</v>
      </c>
      <c r="FA376">
        <v>0.2666666667</v>
      </c>
      <c r="FB376">
        <v>0.21333333330000001</v>
      </c>
      <c r="FC376">
        <v>0.24</v>
      </c>
      <c r="FD376">
        <v>0.73333333329999995</v>
      </c>
      <c r="FE376">
        <v>0.62666666670000004</v>
      </c>
      <c r="FF376">
        <v>0.62666666670000004</v>
      </c>
      <c r="FG376">
        <v>0.61333333329999995</v>
      </c>
      <c r="FH376">
        <v>0.66666666669999997</v>
      </c>
      <c r="FI376">
        <v>0</v>
      </c>
      <c r="FJ376">
        <v>0.12</v>
      </c>
      <c r="FK376">
        <v>0.04</v>
      </c>
      <c r="FL376">
        <v>0.08</v>
      </c>
      <c r="FM376">
        <v>2.6666666700000001E-2</v>
      </c>
      <c r="FN376">
        <v>0</v>
      </c>
      <c r="FO376">
        <v>2.6666666700000001E-2</v>
      </c>
      <c r="FP376">
        <v>0</v>
      </c>
      <c r="FQ376">
        <v>1.33333333E-2</v>
      </c>
      <c r="FR376">
        <v>0</v>
      </c>
      <c r="FS376">
        <v>6.6666666700000002E-2</v>
      </c>
      <c r="FT376">
        <v>0.08</v>
      </c>
      <c r="FU376">
        <v>0.04</v>
      </c>
      <c r="FV376">
        <v>0.04</v>
      </c>
      <c r="FW376">
        <v>6.6666666700000002E-2</v>
      </c>
      <c r="FX376">
        <v>0</v>
      </c>
      <c r="FY376">
        <v>0</v>
      </c>
      <c r="FZ376">
        <v>0</v>
      </c>
      <c r="GA376">
        <v>2.6666666700000001E-2</v>
      </c>
      <c r="GB376">
        <v>0</v>
      </c>
      <c r="GC376">
        <v>0</v>
      </c>
      <c r="GD376">
        <v>0.04</v>
      </c>
      <c r="GE376">
        <v>2.6666666700000001E-2</v>
      </c>
      <c r="GF376">
        <v>2.6666666700000001E-2</v>
      </c>
      <c r="GG376">
        <v>2.6666666700000001E-2</v>
      </c>
      <c r="GH376">
        <v>2.6666666700000001E-2</v>
      </c>
      <c r="GI376">
        <v>2.6666666700000001E-2</v>
      </c>
      <c r="GJ376">
        <v>3.4225352113</v>
      </c>
      <c r="GK376">
        <v>3.4861111111</v>
      </c>
      <c r="GL376">
        <v>3.5555555555999998</v>
      </c>
      <c r="GM376">
        <v>3.5416666666999999</v>
      </c>
      <c r="GN376">
        <v>3.5285714285999998</v>
      </c>
      <c r="GO376">
        <v>3.6</v>
      </c>
      <c r="GP376">
        <v>0.46666666670000001</v>
      </c>
      <c r="GQ376">
        <v>0.44</v>
      </c>
      <c r="GR376">
        <v>0.37333333330000001</v>
      </c>
      <c r="GS376">
        <v>0.30666666669999998</v>
      </c>
      <c r="GT376">
        <v>0.38666666669999999</v>
      </c>
      <c r="GU376">
        <v>0.32</v>
      </c>
      <c r="GV376">
        <v>5.3333333300000001E-2</v>
      </c>
      <c r="GW376">
        <v>0.04</v>
      </c>
      <c r="GX376">
        <v>0.04</v>
      </c>
      <c r="GY376">
        <v>0.04</v>
      </c>
      <c r="GZ376">
        <v>6.6666666700000002E-2</v>
      </c>
      <c r="HA376">
        <v>6.6666666700000002E-2</v>
      </c>
      <c r="HB376">
        <v>0.44</v>
      </c>
      <c r="HC376">
        <v>0.49333333330000001</v>
      </c>
      <c r="HD376">
        <v>0.56000000000000005</v>
      </c>
      <c r="HE376">
        <v>0.6</v>
      </c>
      <c r="HF376">
        <v>0.52</v>
      </c>
      <c r="HG376">
        <v>0.58666666670000001</v>
      </c>
      <c r="HH376" t="s">
        <v>1215</v>
      </c>
      <c r="HI376">
        <v>41</v>
      </c>
      <c r="HJ376">
        <v>75</v>
      </c>
      <c r="HK376">
        <v>121</v>
      </c>
      <c r="HL376" t="s">
        <v>359</v>
      </c>
      <c r="HM376">
        <v>301</v>
      </c>
      <c r="HN376">
        <v>2</v>
      </c>
    </row>
    <row r="377" spans="1:222" x14ac:dyDescent="0.25">
      <c r="A377">
        <v>610016</v>
      </c>
      <c r="B377" t="s">
        <v>363</v>
      </c>
      <c r="C377" t="s">
        <v>38</v>
      </c>
      <c r="D377" t="s">
        <v>67</v>
      </c>
      <c r="E377" s="151">
        <v>0.53</v>
      </c>
      <c r="F377">
        <v>97</v>
      </c>
      <c r="G377" t="s">
        <v>62</v>
      </c>
      <c r="H377">
        <v>79</v>
      </c>
      <c r="I377" t="s">
        <v>39</v>
      </c>
      <c r="J377">
        <v>63</v>
      </c>
      <c r="K377" t="s">
        <v>39</v>
      </c>
      <c r="L377">
        <v>9.57</v>
      </c>
      <c r="M377" t="s">
        <v>38</v>
      </c>
      <c r="N377">
        <v>50.387596899000002</v>
      </c>
      <c r="O377">
        <v>100</v>
      </c>
      <c r="P377">
        <v>100</v>
      </c>
      <c r="Q377">
        <v>6</v>
      </c>
      <c r="R377">
        <v>74</v>
      </c>
      <c r="S377">
        <v>0</v>
      </c>
      <c r="T377">
        <v>3</v>
      </c>
      <c r="U377">
        <v>0</v>
      </c>
      <c r="V377">
        <v>0</v>
      </c>
      <c r="W377">
        <v>9</v>
      </c>
      <c r="X377">
        <v>4</v>
      </c>
      <c r="Y377">
        <v>0</v>
      </c>
      <c r="Z377">
        <v>0</v>
      </c>
      <c r="AA377">
        <v>0</v>
      </c>
      <c r="AB377">
        <v>0.01</v>
      </c>
      <c r="AC377">
        <v>0.02</v>
      </c>
      <c r="AD377">
        <v>0</v>
      </c>
      <c r="AE377">
        <v>0.02</v>
      </c>
      <c r="AF377">
        <v>0</v>
      </c>
      <c r="AG377">
        <v>0.02</v>
      </c>
      <c r="AH377">
        <v>0.04</v>
      </c>
      <c r="AI377">
        <v>0.15</v>
      </c>
      <c r="AJ377">
        <v>0.12</v>
      </c>
      <c r="AK377">
        <v>0.06</v>
      </c>
      <c r="AL377">
        <v>0.26</v>
      </c>
      <c r="AM377">
        <v>0.26</v>
      </c>
      <c r="AN377">
        <v>0</v>
      </c>
      <c r="AO377">
        <v>0</v>
      </c>
      <c r="AP377">
        <v>0.02</v>
      </c>
      <c r="AQ377">
        <v>0.01</v>
      </c>
      <c r="AR377">
        <v>0.01</v>
      </c>
      <c r="AS377">
        <v>0.85</v>
      </c>
      <c r="AT377">
        <v>0.86</v>
      </c>
      <c r="AU377">
        <v>0.92</v>
      </c>
      <c r="AV377">
        <v>0.7</v>
      </c>
      <c r="AW377">
        <v>0.67</v>
      </c>
      <c r="AX377">
        <v>3.85</v>
      </c>
      <c r="AY377">
        <v>3.84</v>
      </c>
      <c r="AZ377">
        <v>3.9387755102000002</v>
      </c>
      <c r="BA377">
        <v>3.6666666666999999</v>
      </c>
      <c r="BB377">
        <v>3.5959595960000001</v>
      </c>
      <c r="BC377">
        <v>0</v>
      </c>
      <c r="BD377">
        <v>0</v>
      </c>
      <c r="BE377">
        <v>0</v>
      </c>
      <c r="BF377">
        <v>0</v>
      </c>
      <c r="BG377">
        <v>0.01</v>
      </c>
      <c r="BH377">
        <v>0</v>
      </c>
      <c r="BI377">
        <v>0</v>
      </c>
      <c r="BJ377">
        <v>0</v>
      </c>
      <c r="BK377">
        <v>0.03</v>
      </c>
      <c r="BL377">
        <v>0.04</v>
      </c>
      <c r="BM377">
        <v>0.05</v>
      </c>
      <c r="BN377">
        <v>0.03</v>
      </c>
      <c r="BO377">
        <v>3.9393939393999999</v>
      </c>
      <c r="BP377">
        <v>3.93</v>
      </c>
      <c r="BQ377">
        <v>3.7575757576000002</v>
      </c>
      <c r="BR377">
        <v>3.6969696970000001</v>
      </c>
      <c r="BS377">
        <v>3.57</v>
      </c>
      <c r="BT377">
        <v>3.7</v>
      </c>
      <c r="BU377">
        <v>0.06</v>
      </c>
      <c r="BV377">
        <v>7.0000000000000007E-2</v>
      </c>
      <c r="BW377">
        <v>0.18</v>
      </c>
      <c r="BX377">
        <v>0.22</v>
      </c>
      <c r="BY377">
        <v>0.3</v>
      </c>
      <c r="BZ377">
        <v>0.24</v>
      </c>
      <c r="CA377">
        <v>0.01</v>
      </c>
      <c r="CB377">
        <v>0</v>
      </c>
      <c r="CC377">
        <v>0.01</v>
      </c>
      <c r="CD377">
        <v>0.01</v>
      </c>
      <c r="CE377">
        <v>0</v>
      </c>
      <c r="CF377">
        <v>0</v>
      </c>
      <c r="CG377">
        <v>0.93</v>
      </c>
      <c r="CH377">
        <v>0.93</v>
      </c>
      <c r="CI377">
        <v>0.78</v>
      </c>
      <c r="CJ377">
        <v>0.73</v>
      </c>
      <c r="CK377">
        <v>0.64</v>
      </c>
      <c r="CL377">
        <v>0.73</v>
      </c>
      <c r="CM377">
        <v>0.12</v>
      </c>
      <c r="CN377">
        <v>0.01</v>
      </c>
      <c r="CO377">
        <v>0.01</v>
      </c>
      <c r="CP377">
        <v>0</v>
      </c>
      <c r="CQ377">
        <v>0.01</v>
      </c>
      <c r="CR377">
        <v>0</v>
      </c>
      <c r="CS377">
        <v>0</v>
      </c>
      <c r="CT377">
        <v>0</v>
      </c>
      <c r="CU377">
        <v>0.11</v>
      </c>
      <c r="CV377">
        <v>0</v>
      </c>
      <c r="CW377">
        <v>0.01</v>
      </c>
      <c r="CX377">
        <v>0.02</v>
      </c>
      <c r="CY377">
        <v>0.02</v>
      </c>
      <c r="CZ377">
        <v>0.03</v>
      </c>
      <c r="DA377">
        <v>0</v>
      </c>
      <c r="DB377">
        <v>0</v>
      </c>
      <c r="DC377">
        <v>0.33</v>
      </c>
      <c r="DD377">
        <v>0.11</v>
      </c>
      <c r="DE377">
        <v>0.09</v>
      </c>
      <c r="DF377">
        <v>0.15</v>
      </c>
      <c r="DG377">
        <v>0.23</v>
      </c>
      <c r="DH377">
        <v>0.28000000000000003</v>
      </c>
      <c r="DI377">
        <v>0.12</v>
      </c>
      <c r="DJ377">
        <v>0.13</v>
      </c>
      <c r="DK377">
        <v>0.42</v>
      </c>
      <c r="DL377">
        <v>0.86</v>
      </c>
      <c r="DM377">
        <v>0.87</v>
      </c>
      <c r="DN377">
        <v>0.8</v>
      </c>
      <c r="DO377">
        <v>0.7</v>
      </c>
      <c r="DP377">
        <v>0.67</v>
      </c>
      <c r="DQ377">
        <v>0.85</v>
      </c>
      <c r="DR377">
        <v>0.84</v>
      </c>
      <c r="DS377">
        <v>0.02</v>
      </c>
      <c r="DT377">
        <v>0.02</v>
      </c>
      <c r="DU377">
        <v>0.02</v>
      </c>
      <c r="DV377">
        <v>0.03</v>
      </c>
      <c r="DW377">
        <v>0.04</v>
      </c>
      <c r="DX377">
        <v>0.02</v>
      </c>
      <c r="DY377">
        <v>0.03</v>
      </c>
      <c r="DZ377">
        <v>0.03</v>
      </c>
      <c r="EA377">
        <v>3.0714285713999998</v>
      </c>
      <c r="EB377">
        <v>3.8571428570999999</v>
      </c>
      <c r="EC377">
        <v>3.8571428570999999</v>
      </c>
      <c r="ED377">
        <v>3.8041237112999999</v>
      </c>
      <c r="EE377">
        <v>3.6875</v>
      </c>
      <c r="EF377">
        <v>3.6530612245</v>
      </c>
      <c r="EG377">
        <v>3.8762886598000001</v>
      </c>
      <c r="EH377">
        <v>3.8659793813999999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0.04</v>
      </c>
      <c r="EP377">
        <v>0.09</v>
      </c>
      <c r="EQ377">
        <v>0.12</v>
      </c>
      <c r="ER377">
        <v>0.72</v>
      </c>
      <c r="ES377">
        <v>0.03</v>
      </c>
      <c r="ET377">
        <v>0</v>
      </c>
      <c r="EU377">
        <v>0</v>
      </c>
      <c r="EV377">
        <v>0.06</v>
      </c>
      <c r="EW377">
        <v>0.1</v>
      </c>
      <c r="EX377">
        <v>0</v>
      </c>
      <c r="EY377">
        <v>0.27</v>
      </c>
      <c r="EZ377">
        <v>0.25</v>
      </c>
      <c r="FA377">
        <v>0.45</v>
      </c>
      <c r="FB377">
        <v>0.38</v>
      </c>
      <c r="FC377">
        <v>0.27</v>
      </c>
      <c r="FD377">
        <v>0.66</v>
      </c>
      <c r="FE377">
        <v>0.64</v>
      </c>
      <c r="FF377">
        <v>0.45</v>
      </c>
      <c r="FG377">
        <v>0.36</v>
      </c>
      <c r="FH377">
        <v>0.66</v>
      </c>
      <c r="FI377">
        <v>0.05</v>
      </c>
      <c r="FJ377">
        <v>7.0000000000000007E-2</v>
      </c>
      <c r="FK377">
        <v>0.01</v>
      </c>
      <c r="FL377">
        <v>0.08</v>
      </c>
      <c r="FM377">
        <v>0.02</v>
      </c>
      <c r="FN377">
        <v>0</v>
      </c>
      <c r="FO377">
        <v>0.01</v>
      </c>
      <c r="FP377">
        <v>0.01</v>
      </c>
      <c r="FQ377">
        <v>0.04</v>
      </c>
      <c r="FR377">
        <v>0</v>
      </c>
      <c r="FS377">
        <v>0.02</v>
      </c>
      <c r="FT377">
        <v>0.03</v>
      </c>
      <c r="FU377">
        <v>0.02</v>
      </c>
      <c r="FV377">
        <v>0.04</v>
      </c>
      <c r="FW377">
        <v>0.05</v>
      </c>
      <c r="FX377">
        <v>0.02</v>
      </c>
      <c r="FY377">
        <v>0.02</v>
      </c>
      <c r="FZ377">
        <v>0.01</v>
      </c>
      <c r="GA377">
        <v>0.04</v>
      </c>
      <c r="GB377">
        <v>7.0000000000000007E-2</v>
      </c>
      <c r="GC377">
        <v>0.02</v>
      </c>
      <c r="GD377">
        <v>0.3</v>
      </c>
      <c r="GE377">
        <v>0.11</v>
      </c>
      <c r="GF377">
        <v>0.09</v>
      </c>
      <c r="GG377">
        <v>0.12</v>
      </c>
      <c r="GH377">
        <v>0.14000000000000001</v>
      </c>
      <c r="GI377">
        <v>0.15</v>
      </c>
      <c r="GJ377">
        <v>2.8736842105</v>
      </c>
      <c r="GK377">
        <v>3.2065217390999998</v>
      </c>
      <c r="GL377">
        <v>3.2395833333000001</v>
      </c>
      <c r="GM377">
        <v>3.1578947367999999</v>
      </c>
      <c r="GN377">
        <v>3.0555555555999998</v>
      </c>
      <c r="GO377">
        <v>3.21875</v>
      </c>
      <c r="GP377">
        <v>0.41</v>
      </c>
      <c r="GQ377">
        <v>0.45</v>
      </c>
      <c r="GR377">
        <v>0.52</v>
      </c>
      <c r="GS377">
        <v>0.44</v>
      </c>
      <c r="GT377">
        <v>0.36</v>
      </c>
      <c r="GU377">
        <v>0.39</v>
      </c>
      <c r="GV377">
        <v>0.05</v>
      </c>
      <c r="GW377">
        <v>0.08</v>
      </c>
      <c r="GX377">
        <v>0.04</v>
      </c>
      <c r="GY377">
        <v>0.05</v>
      </c>
      <c r="GZ377">
        <v>0.1</v>
      </c>
      <c r="HA377">
        <v>0.04</v>
      </c>
      <c r="HB377">
        <v>0.22</v>
      </c>
      <c r="HC377">
        <v>0.34</v>
      </c>
      <c r="HD377">
        <v>0.34</v>
      </c>
      <c r="HE377">
        <v>0.35</v>
      </c>
      <c r="HF377">
        <v>0.33</v>
      </c>
      <c r="HG377">
        <v>0.4</v>
      </c>
      <c r="HH377" t="s">
        <v>1216</v>
      </c>
      <c r="HI377">
        <v>53</v>
      </c>
      <c r="HJ377">
        <v>100</v>
      </c>
      <c r="HK377">
        <v>130</v>
      </c>
      <c r="HL377" t="s">
        <v>363</v>
      </c>
      <c r="HM377">
        <v>258</v>
      </c>
      <c r="HN377">
        <v>4</v>
      </c>
    </row>
    <row r="378" spans="1:222" x14ac:dyDescent="0.25">
      <c r="A378">
        <v>610017</v>
      </c>
      <c r="B378" t="s">
        <v>572</v>
      </c>
      <c r="C378" t="s">
        <v>38</v>
      </c>
      <c r="D378" t="s">
        <v>141</v>
      </c>
      <c r="E378" s="151">
        <v>0.46</v>
      </c>
      <c r="F378">
        <v>34</v>
      </c>
      <c r="G378" t="s">
        <v>49</v>
      </c>
      <c r="H378">
        <v>80</v>
      </c>
      <c r="I378" t="s">
        <v>62</v>
      </c>
      <c r="J378">
        <v>47</v>
      </c>
      <c r="K378" t="s">
        <v>40</v>
      </c>
      <c r="L378">
        <v>8.98</v>
      </c>
      <c r="M378" t="s">
        <v>38</v>
      </c>
      <c r="N378">
        <v>41.448692153000003</v>
      </c>
      <c r="O378">
        <v>248</v>
      </c>
      <c r="P378">
        <v>248</v>
      </c>
      <c r="Q378">
        <v>6</v>
      </c>
      <c r="R378">
        <v>3</v>
      </c>
      <c r="S378">
        <v>0</v>
      </c>
      <c r="T378">
        <v>222</v>
      </c>
      <c r="U378">
        <v>1</v>
      </c>
      <c r="V378">
        <v>0</v>
      </c>
      <c r="W378">
        <v>2</v>
      </c>
      <c r="X378">
        <v>4</v>
      </c>
      <c r="Y378">
        <v>2.0161290299999999E-2</v>
      </c>
      <c r="Z378">
        <v>8.0645161000000003E-3</v>
      </c>
      <c r="AA378">
        <v>2.0161290299999999E-2</v>
      </c>
      <c r="AB378">
        <v>1.20967742E-2</v>
      </c>
      <c r="AC378">
        <v>8.4677419399999995E-2</v>
      </c>
      <c r="AD378">
        <v>9.2741935499999997E-2</v>
      </c>
      <c r="AE378">
        <v>8.8709677400000006E-2</v>
      </c>
      <c r="AF378">
        <v>5.6451612900000003E-2</v>
      </c>
      <c r="AG378">
        <v>0.125</v>
      </c>
      <c r="AH378">
        <v>0.18548387099999999</v>
      </c>
      <c r="AI378">
        <v>0.49193548390000003</v>
      </c>
      <c r="AJ378">
        <v>0.49596774189999998</v>
      </c>
      <c r="AK378">
        <v>0.3064516129</v>
      </c>
      <c r="AL378">
        <v>0.44758064520000002</v>
      </c>
      <c r="AM378">
        <v>0.35080645160000001</v>
      </c>
      <c r="AN378">
        <v>1.20967742E-2</v>
      </c>
      <c r="AO378">
        <v>3.6290322600000001E-2</v>
      </c>
      <c r="AP378">
        <v>2.4193548400000001E-2</v>
      </c>
      <c r="AQ378">
        <v>2.4193548400000001E-2</v>
      </c>
      <c r="AR378">
        <v>3.6290322600000001E-2</v>
      </c>
      <c r="AS378">
        <v>0.38306451609999997</v>
      </c>
      <c r="AT378">
        <v>0.37096774189999998</v>
      </c>
      <c r="AU378">
        <v>0.59274193549999998</v>
      </c>
      <c r="AV378">
        <v>0.39112903230000001</v>
      </c>
      <c r="AW378">
        <v>0.34274193549999998</v>
      </c>
      <c r="AX378">
        <v>3.2530612245000001</v>
      </c>
      <c r="AY378">
        <v>3.2761506275999999</v>
      </c>
      <c r="AZ378">
        <v>3.5082644628000001</v>
      </c>
      <c r="BA378">
        <v>3.2479338843000001</v>
      </c>
      <c r="BB378">
        <v>2.9874476987</v>
      </c>
      <c r="BC378">
        <v>0</v>
      </c>
      <c r="BD378">
        <v>4.0322581E-3</v>
      </c>
      <c r="BE378">
        <v>8.0645161000000003E-3</v>
      </c>
      <c r="BF378">
        <v>1.20967742E-2</v>
      </c>
      <c r="BG378">
        <v>4.0322580599999998E-2</v>
      </c>
      <c r="BH378">
        <v>2.8225806499999999E-2</v>
      </c>
      <c r="BI378">
        <v>4.0322581E-3</v>
      </c>
      <c r="BJ378">
        <v>8.0645161000000003E-3</v>
      </c>
      <c r="BK378">
        <v>1.20967742E-2</v>
      </c>
      <c r="BL378">
        <v>4.8387096800000001E-2</v>
      </c>
      <c r="BM378">
        <v>4.8387096800000001E-2</v>
      </c>
      <c r="BN378">
        <v>3.2258064500000003E-2</v>
      </c>
      <c r="BO378">
        <v>3.9061224490000002</v>
      </c>
      <c r="BP378">
        <v>3.8565573770000001</v>
      </c>
      <c r="BQ378">
        <v>3.8106995884999999</v>
      </c>
      <c r="BR378">
        <v>3.6820083682</v>
      </c>
      <c r="BS378">
        <v>3.5892116182999998</v>
      </c>
      <c r="BT378">
        <v>3.6598360656</v>
      </c>
      <c r="BU378">
        <v>8.4677419399999995E-2</v>
      </c>
      <c r="BV378">
        <v>0.11290322580000001</v>
      </c>
      <c r="BW378">
        <v>0.13709677419999999</v>
      </c>
      <c r="BX378">
        <v>0.1733870968</v>
      </c>
      <c r="BY378">
        <v>0.1814516129</v>
      </c>
      <c r="BZ378">
        <v>0.18548387099999999</v>
      </c>
      <c r="CA378">
        <v>1.20967742E-2</v>
      </c>
      <c r="CB378">
        <v>1.6129032299999999E-2</v>
      </c>
      <c r="CC378">
        <v>2.0161290299999999E-2</v>
      </c>
      <c r="CD378">
        <v>3.6290322600000001E-2</v>
      </c>
      <c r="CE378">
        <v>2.8225806499999999E-2</v>
      </c>
      <c r="CF378">
        <v>1.6129032299999999E-2</v>
      </c>
      <c r="CG378">
        <v>0.89919354839999999</v>
      </c>
      <c r="CH378">
        <v>0.85887096770000004</v>
      </c>
      <c r="CI378">
        <v>0.82258064519999996</v>
      </c>
      <c r="CJ378">
        <v>0.72983870969999998</v>
      </c>
      <c r="CK378">
        <v>0.70161290320000003</v>
      </c>
      <c r="CL378">
        <v>0.73790322580000001</v>
      </c>
      <c r="CM378">
        <v>0.1048387097</v>
      </c>
      <c r="CN378">
        <v>2.4193548400000001E-2</v>
      </c>
      <c r="CO378">
        <v>0</v>
      </c>
      <c r="CP378">
        <v>0</v>
      </c>
      <c r="CQ378">
        <v>2.0161290299999999E-2</v>
      </c>
      <c r="CR378">
        <v>4.0322581E-3</v>
      </c>
      <c r="CS378">
        <v>1.20967742E-2</v>
      </c>
      <c r="CT378">
        <v>1.20967742E-2</v>
      </c>
      <c r="CU378">
        <v>0.1935483871</v>
      </c>
      <c r="CV378">
        <v>2.8225806499999999E-2</v>
      </c>
      <c r="CW378">
        <v>4.4354838700000003E-2</v>
      </c>
      <c r="CX378">
        <v>5.6451612900000003E-2</v>
      </c>
      <c r="CY378">
        <v>7.6612903199999999E-2</v>
      </c>
      <c r="CZ378">
        <v>4.0322580599999998E-2</v>
      </c>
      <c r="DA378">
        <v>1.20967742E-2</v>
      </c>
      <c r="DB378">
        <v>4.8387096800000001E-2</v>
      </c>
      <c r="DC378">
        <v>0.40322580650000001</v>
      </c>
      <c r="DD378">
        <v>0.36290322580000001</v>
      </c>
      <c r="DE378">
        <v>0.37096774189999998</v>
      </c>
      <c r="DF378">
        <v>0.39112903230000001</v>
      </c>
      <c r="DG378">
        <v>0.40322580650000001</v>
      </c>
      <c r="DH378">
        <v>0.54032258060000005</v>
      </c>
      <c r="DI378">
        <v>0.31451612899999998</v>
      </c>
      <c r="DJ378">
        <v>0.38709677419999999</v>
      </c>
      <c r="DK378">
        <v>0.2298387097</v>
      </c>
      <c r="DL378">
        <v>0.54838709679999997</v>
      </c>
      <c r="DM378">
        <v>0.54032258060000005</v>
      </c>
      <c r="DN378">
        <v>0.49596774189999998</v>
      </c>
      <c r="DO378">
        <v>0.4435483871</v>
      </c>
      <c r="DP378">
        <v>0.35483870969999998</v>
      </c>
      <c r="DQ378">
        <v>0.62096774190000004</v>
      </c>
      <c r="DR378">
        <v>0.49193548390000003</v>
      </c>
      <c r="DS378">
        <v>6.8548387099999997E-2</v>
      </c>
      <c r="DT378">
        <v>3.6290322600000001E-2</v>
      </c>
      <c r="DU378">
        <v>4.4354838700000003E-2</v>
      </c>
      <c r="DV378">
        <v>5.6451612900000003E-2</v>
      </c>
      <c r="DW378">
        <v>5.6451612900000003E-2</v>
      </c>
      <c r="DX378">
        <v>6.0483871000000002E-2</v>
      </c>
      <c r="DY378">
        <v>4.0322580599999998E-2</v>
      </c>
      <c r="DZ378">
        <v>6.0483871000000002E-2</v>
      </c>
      <c r="EA378">
        <v>2.8138528139000001</v>
      </c>
      <c r="EB378">
        <v>3.489539749</v>
      </c>
      <c r="EC378">
        <v>3.5189873417999999</v>
      </c>
      <c r="ED378">
        <v>3.4658119657999999</v>
      </c>
      <c r="EE378">
        <v>3.3461538462</v>
      </c>
      <c r="EF378">
        <v>3.3261802574999999</v>
      </c>
      <c r="EG378">
        <v>3.6092436975000002</v>
      </c>
      <c r="EH378">
        <v>3.4463519313000002</v>
      </c>
      <c r="EI378">
        <v>4.0322581E-3</v>
      </c>
      <c r="EJ378">
        <v>0</v>
      </c>
      <c r="EK378">
        <v>8.0645161000000003E-3</v>
      </c>
      <c r="EL378">
        <v>0</v>
      </c>
      <c r="EM378">
        <v>2.8225806499999999E-2</v>
      </c>
      <c r="EN378">
        <v>3.2258064500000003E-2</v>
      </c>
      <c r="EO378">
        <v>5.6451612900000003E-2</v>
      </c>
      <c r="EP378">
        <v>0.14919354839999999</v>
      </c>
      <c r="EQ378">
        <v>0.125</v>
      </c>
      <c r="ER378">
        <v>0.53225806450000002</v>
      </c>
      <c r="ES378">
        <v>6.4516129000000005E-2</v>
      </c>
      <c r="ET378">
        <v>8.0645161000000003E-3</v>
      </c>
      <c r="EU378">
        <v>2.8225806499999999E-2</v>
      </c>
      <c r="EV378">
        <v>0</v>
      </c>
      <c r="EW378">
        <v>0.16532258059999999</v>
      </c>
      <c r="EX378">
        <v>6.4516129000000005E-2</v>
      </c>
      <c r="EY378">
        <v>0.32661290320000003</v>
      </c>
      <c r="EZ378">
        <v>0.32661290320000003</v>
      </c>
      <c r="FA378">
        <v>0.34274193549999998</v>
      </c>
      <c r="FB378">
        <v>0.39516129030000002</v>
      </c>
      <c r="FC378">
        <v>0.42338709679999997</v>
      </c>
      <c r="FD378">
        <v>0.58870967740000002</v>
      </c>
      <c r="FE378">
        <v>0.47580645160000001</v>
      </c>
      <c r="FF378">
        <v>0.50403225809999996</v>
      </c>
      <c r="FG378">
        <v>0.3185483871</v>
      </c>
      <c r="FH378">
        <v>0.42741935479999998</v>
      </c>
      <c r="FI378">
        <v>1.6129032299999999E-2</v>
      </c>
      <c r="FJ378">
        <v>9.6774193499999994E-2</v>
      </c>
      <c r="FK378">
        <v>6.8548387099999997E-2</v>
      </c>
      <c r="FL378">
        <v>6.4516129000000005E-2</v>
      </c>
      <c r="FM378">
        <v>4.0322580599999998E-2</v>
      </c>
      <c r="FN378">
        <v>1.20967742E-2</v>
      </c>
      <c r="FO378">
        <v>2.0161290299999999E-2</v>
      </c>
      <c r="FP378">
        <v>2.4193548400000001E-2</v>
      </c>
      <c r="FQ378">
        <v>1.20967742E-2</v>
      </c>
      <c r="FR378">
        <v>8.0645161000000003E-3</v>
      </c>
      <c r="FS378">
        <v>4.8387096800000001E-2</v>
      </c>
      <c r="FT378">
        <v>5.2419354799999998E-2</v>
      </c>
      <c r="FU378">
        <v>6.0483871000000002E-2</v>
      </c>
      <c r="FV378">
        <v>4.4354838700000003E-2</v>
      </c>
      <c r="FW378">
        <v>3.6290322600000001E-2</v>
      </c>
      <c r="FX378">
        <v>2.0161290299999999E-2</v>
      </c>
      <c r="FY378">
        <v>8.0645161000000003E-3</v>
      </c>
      <c r="FZ378">
        <v>1.6129032299999999E-2</v>
      </c>
      <c r="GA378">
        <v>2.0161290299999999E-2</v>
      </c>
      <c r="GB378">
        <v>5.2419354799999998E-2</v>
      </c>
      <c r="GC378">
        <v>8.0645161000000003E-3</v>
      </c>
      <c r="GD378">
        <v>0.14919354839999999</v>
      </c>
      <c r="GE378">
        <v>8.0645161300000004E-2</v>
      </c>
      <c r="GF378">
        <v>5.2419354799999998E-2</v>
      </c>
      <c r="GG378">
        <v>0.13709677419999999</v>
      </c>
      <c r="GH378">
        <v>0.1048387097</v>
      </c>
      <c r="GI378">
        <v>7.6612903199999999E-2</v>
      </c>
      <c r="GJ378">
        <v>3.0256410256000001</v>
      </c>
      <c r="GK378">
        <v>3.2424242423999998</v>
      </c>
      <c r="GL378">
        <v>3.2991452991000001</v>
      </c>
      <c r="GM378">
        <v>3.1673819742</v>
      </c>
      <c r="GN378">
        <v>3.0565217390999999</v>
      </c>
      <c r="GO378">
        <v>3.2735042735</v>
      </c>
      <c r="GP378">
        <v>0.56048387099999997</v>
      </c>
      <c r="GQ378">
        <v>0.52016129030000002</v>
      </c>
      <c r="GR378">
        <v>0.50806451610000003</v>
      </c>
      <c r="GS378">
        <v>0.44758064520000002</v>
      </c>
      <c r="GT378">
        <v>0.50806451610000003</v>
      </c>
      <c r="GU378">
        <v>0.50806451610000003</v>
      </c>
      <c r="GV378">
        <v>5.6451612900000003E-2</v>
      </c>
      <c r="GW378">
        <v>6.8548387099999997E-2</v>
      </c>
      <c r="GX378">
        <v>5.6451612900000003E-2</v>
      </c>
      <c r="GY378">
        <v>6.0483871000000002E-2</v>
      </c>
      <c r="GZ378">
        <v>7.2580645200000002E-2</v>
      </c>
      <c r="HA378">
        <v>5.6451612900000003E-2</v>
      </c>
      <c r="HB378">
        <v>0.21370967739999999</v>
      </c>
      <c r="HC378">
        <v>0.32258064520000002</v>
      </c>
      <c r="HD378">
        <v>0.36693548390000003</v>
      </c>
      <c r="HE378">
        <v>0.33467741940000001</v>
      </c>
      <c r="HF378">
        <v>0.26209677419999999</v>
      </c>
      <c r="HG378">
        <v>0.35080645160000001</v>
      </c>
      <c r="HH378" t="s">
        <v>1217</v>
      </c>
      <c r="HI378">
        <v>46</v>
      </c>
      <c r="HJ378">
        <v>248</v>
      </c>
      <c r="HK378">
        <v>412</v>
      </c>
      <c r="HL378" t="s">
        <v>572</v>
      </c>
      <c r="HM378">
        <v>994</v>
      </c>
      <c r="HN378">
        <v>10</v>
      </c>
    </row>
    <row r="379" spans="1:222" x14ac:dyDescent="0.25">
      <c r="A379">
        <v>610019</v>
      </c>
      <c r="B379" t="s">
        <v>368</v>
      </c>
      <c r="D379" t="s">
        <v>85</v>
      </c>
      <c r="E379" t="s">
        <v>45</v>
      </c>
      <c r="M379" t="s">
        <v>38</v>
      </c>
      <c r="N379">
        <v>14.39688716</v>
      </c>
      <c r="O379">
        <v>26</v>
      </c>
      <c r="P379">
        <v>26</v>
      </c>
      <c r="Q379">
        <v>0</v>
      </c>
      <c r="R379">
        <v>25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3.8461538500000003E-2</v>
      </c>
      <c r="AF379">
        <v>3.8461538500000003E-2</v>
      </c>
      <c r="AG379">
        <v>0</v>
      </c>
      <c r="AH379">
        <v>7.6923076899999998E-2</v>
      </c>
      <c r="AI379">
        <v>0.1538461538</v>
      </c>
      <c r="AJ379">
        <v>0.1538461538</v>
      </c>
      <c r="AK379">
        <v>0.3076923077</v>
      </c>
      <c r="AL379">
        <v>0.4615384615</v>
      </c>
      <c r="AM379">
        <v>0.3846153846</v>
      </c>
      <c r="AN379">
        <v>0</v>
      </c>
      <c r="AO379">
        <v>0</v>
      </c>
      <c r="AP379">
        <v>0</v>
      </c>
      <c r="AQ379">
        <v>3.8461538500000003E-2</v>
      </c>
      <c r="AR379">
        <v>0</v>
      </c>
      <c r="AS379">
        <v>0.8461538462</v>
      </c>
      <c r="AT379">
        <v>0.8076923077</v>
      </c>
      <c r="AU379">
        <v>0.6538461538</v>
      </c>
      <c r="AV379">
        <v>0.5</v>
      </c>
      <c r="AW379">
        <v>0.5384615385</v>
      </c>
      <c r="AX379">
        <v>3.8461538462</v>
      </c>
      <c r="AY379">
        <v>3.7692307692</v>
      </c>
      <c r="AZ379">
        <v>3.6153846154</v>
      </c>
      <c r="BA379">
        <v>3.52</v>
      </c>
      <c r="BB379">
        <v>3.4615384615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3.8461538500000003E-2</v>
      </c>
      <c r="BL379">
        <v>0</v>
      </c>
      <c r="BM379">
        <v>7.6923076899999998E-2</v>
      </c>
      <c r="BN379">
        <v>3.8461538500000003E-2</v>
      </c>
      <c r="BO379">
        <v>3.7692307692</v>
      </c>
      <c r="BP379">
        <v>3.7307692308</v>
      </c>
      <c r="BQ379">
        <v>3.76</v>
      </c>
      <c r="BR379">
        <v>3.6538461538</v>
      </c>
      <c r="BS379">
        <v>3.6153846154</v>
      </c>
      <c r="BT379">
        <v>3.6538461538</v>
      </c>
      <c r="BU379">
        <v>0.2307692308</v>
      </c>
      <c r="BV379">
        <v>0.2692307692</v>
      </c>
      <c r="BW379">
        <v>0.1538461538</v>
      </c>
      <c r="BX379">
        <v>0.3461538462</v>
      </c>
      <c r="BY379">
        <v>0.2307692308</v>
      </c>
      <c r="BZ379">
        <v>0.2692307692</v>
      </c>
      <c r="CA379">
        <v>0</v>
      </c>
      <c r="CB379">
        <v>0</v>
      </c>
      <c r="CC379">
        <v>3.8461538500000003E-2</v>
      </c>
      <c r="CD379">
        <v>0</v>
      </c>
      <c r="CE379">
        <v>0</v>
      </c>
      <c r="CF379">
        <v>0</v>
      </c>
      <c r="CG379">
        <v>0.7692307692</v>
      </c>
      <c r="CH379">
        <v>0.7307692308</v>
      </c>
      <c r="CI379">
        <v>0.7692307692</v>
      </c>
      <c r="CJ379">
        <v>0.6538461538</v>
      </c>
      <c r="CK379">
        <v>0.6923076923</v>
      </c>
      <c r="CL379">
        <v>0.6923076923</v>
      </c>
      <c r="CM379">
        <v>0.1538461538</v>
      </c>
      <c r="CN379">
        <v>0</v>
      </c>
      <c r="CO379">
        <v>0</v>
      </c>
      <c r="CP379">
        <v>0</v>
      </c>
      <c r="CQ379">
        <v>0</v>
      </c>
      <c r="CR379">
        <v>3.8461538500000003E-2</v>
      </c>
      <c r="CS379">
        <v>0</v>
      </c>
      <c r="CT379">
        <v>3.8461538500000003E-2</v>
      </c>
      <c r="CU379">
        <v>7.6923076899999998E-2</v>
      </c>
      <c r="CV379">
        <v>0</v>
      </c>
      <c r="CW379">
        <v>0</v>
      </c>
      <c r="CX379">
        <v>3.8461538500000003E-2</v>
      </c>
      <c r="CY379">
        <v>0</v>
      </c>
      <c r="CZ379">
        <v>3.8461538500000003E-2</v>
      </c>
      <c r="DA379">
        <v>3.8461538500000003E-2</v>
      </c>
      <c r="DB379">
        <v>3.8461538500000003E-2</v>
      </c>
      <c r="DC379">
        <v>0.1923076923</v>
      </c>
      <c r="DD379">
        <v>0.2307692308</v>
      </c>
      <c r="DE379">
        <v>7.6923076899999998E-2</v>
      </c>
      <c r="DF379">
        <v>0.1538461538</v>
      </c>
      <c r="DG379">
        <v>0.1538461538</v>
      </c>
      <c r="DH379">
        <v>0.3461538462</v>
      </c>
      <c r="DI379">
        <v>0.2307692308</v>
      </c>
      <c r="DJ379">
        <v>0.2692307692</v>
      </c>
      <c r="DK379">
        <v>0.5769230769</v>
      </c>
      <c r="DL379">
        <v>0.7692307692</v>
      </c>
      <c r="DM379">
        <v>0.9230769231</v>
      </c>
      <c r="DN379">
        <v>0.8076923077</v>
      </c>
      <c r="DO379">
        <v>0.8461538462</v>
      </c>
      <c r="DP379">
        <v>0.5769230769</v>
      </c>
      <c r="DQ379">
        <v>0.7307692308</v>
      </c>
      <c r="DR379">
        <v>0.6538461538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3.1923076923</v>
      </c>
      <c r="EB379">
        <v>3.7692307692</v>
      </c>
      <c r="EC379">
        <v>3.9230769231</v>
      </c>
      <c r="ED379">
        <v>3.7692307692</v>
      </c>
      <c r="EE379">
        <v>3.8461538462</v>
      </c>
      <c r="EF379">
        <v>3.4615384615</v>
      </c>
      <c r="EG379">
        <v>3.6923076923</v>
      </c>
      <c r="EH379">
        <v>3.5384615385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3.8461538500000003E-2</v>
      </c>
      <c r="EP379">
        <v>0.2692307692</v>
      </c>
      <c r="EQ379">
        <v>0.2307692308</v>
      </c>
      <c r="ER379">
        <v>0.4615384615</v>
      </c>
      <c r="ES379">
        <v>0</v>
      </c>
      <c r="ET379">
        <v>0</v>
      </c>
      <c r="EU379">
        <v>0</v>
      </c>
      <c r="EV379">
        <v>0</v>
      </c>
      <c r="EW379">
        <v>3.8461538500000003E-2</v>
      </c>
      <c r="EX379">
        <v>0</v>
      </c>
      <c r="EY379">
        <v>0.1538461538</v>
      </c>
      <c r="EZ379">
        <v>0.1538461538</v>
      </c>
      <c r="FA379">
        <v>0.1923076923</v>
      </c>
      <c r="FB379">
        <v>0.2692307692</v>
      </c>
      <c r="FC379">
        <v>0.1153846154</v>
      </c>
      <c r="FD379">
        <v>0.6538461538</v>
      </c>
      <c r="FE379">
        <v>0.7307692308</v>
      </c>
      <c r="FF379">
        <v>0.7692307692</v>
      </c>
      <c r="FG379">
        <v>0.6153846154</v>
      </c>
      <c r="FH379">
        <v>0.7692307692</v>
      </c>
      <c r="FI379">
        <v>0.1923076923</v>
      </c>
      <c r="FJ379">
        <v>0.1153846154</v>
      </c>
      <c r="FK379">
        <v>3.8461538500000003E-2</v>
      </c>
      <c r="FL379">
        <v>7.6923076899999998E-2</v>
      </c>
      <c r="FM379">
        <v>0.1153846154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3.8461538500000003E-2</v>
      </c>
      <c r="GB379">
        <v>3.8461538500000003E-2</v>
      </c>
      <c r="GC379">
        <v>7.6923076899999998E-2</v>
      </c>
      <c r="GD379">
        <v>0.1153846154</v>
      </c>
      <c r="GE379">
        <v>3.8461538500000003E-2</v>
      </c>
      <c r="GF379">
        <v>3.8461538500000003E-2</v>
      </c>
      <c r="GG379">
        <v>3.8461538500000003E-2</v>
      </c>
      <c r="GH379">
        <v>0.1153846154</v>
      </c>
      <c r="GI379">
        <v>0.1153846154</v>
      </c>
      <c r="GJ379">
        <v>3.5</v>
      </c>
      <c r="GK379">
        <v>3.6153846154</v>
      </c>
      <c r="GL379">
        <v>3.56</v>
      </c>
      <c r="GM379">
        <v>3.48</v>
      </c>
      <c r="GN379">
        <v>3.3846153846</v>
      </c>
      <c r="GO379">
        <v>3.3076923077</v>
      </c>
      <c r="GP379">
        <v>0.2692307692</v>
      </c>
      <c r="GQ379">
        <v>0.3076923077</v>
      </c>
      <c r="GR379">
        <v>0.3461538462</v>
      </c>
      <c r="GS379">
        <v>0.3076923077</v>
      </c>
      <c r="GT379">
        <v>0.2692307692</v>
      </c>
      <c r="GU379">
        <v>0.2307692308</v>
      </c>
      <c r="GV379">
        <v>0</v>
      </c>
      <c r="GW379">
        <v>0</v>
      </c>
      <c r="GX379">
        <v>3.8461538500000003E-2</v>
      </c>
      <c r="GY379">
        <v>3.8461538500000003E-2</v>
      </c>
      <c r="GZ379">
        <v>0</v>
      </c>
      <c r="HA379">
        <v>0</v>
      </c>
      <c r="HB379">
        <v>0.6153846154</v>
      </c>
      <c r="HC379">
        <v>0.6538461538</v>
      </c>
      <c r="HD379">
        <v>0.5769230769</v>
      </c>
      <c r="HE379">
        <v>0.5769230769</v>
      </c>
      <c r="HF379">
        <v>0.5769230769</v>
      </c>
      <c r="HG379">
        <v>0.5769230769</v>
      </c>
      <c r="HH379" t="s">
        <v>1218</v>
      </c>
      <c r="HJ379">
        <v>26</v>
      </c>
      <c r="HK379">
        <v>37</v>
      </c>
      <c r="HL379" t="s">
        <v>368</v>
      </c>
      <c r="HM379">
        <v>257</v>
      </c>
      <c r="HN379">
        <v>1</v>
      </c>
    </row>
    <row r="380" spans="1:222" x14ac:dyDescent="0.25">
      <c r="A380">
        <v>610021</v>
      </c>
      <c r="B380" t="s">
        <v>148</v>
      </c>
      <c r="C380" t="s">
        <v>38</v>
      </c>
      <c r="D380" t="s">
        <v>109</v>
      </c>
      <c r="E380" s="151">
        <v>0.57999999999999996</v>
      </c>
      <c r="F380">
        <v>65</v>
      </c>
      <c r="G380" t="s">
        <v>39</v>
      </c>
      <c r="H380">
        <v>62</v>
      </c>
      <c r="I380" t="s">
        <v>39</v>
      </c>
      <c r="J380">
        <v>77</v>
      </c>
      <c r="K380" t="s">
        <v>39</v>
      </c>
      <c r="L380">
        <v>8.7799999999999994</v>
      </c>
      <c r="M380" t="s">
        <v>38</v>
      </c>
      <c r="N380">
        <v>58.101851852000003</v>
      </c>
      <c r="O380">
        <v>151</v>
      </c>
      <c r="P380">
        <v>151</v>
      </c>
      <c r="Q380">
        <v>2</v>
      </c>
      <c r="R380">
        <v>52</v>
      </c>
      <c r="S380">
        <v>1</v>
      </c>
      <c r="T380">
        <v>85</v>
      </c>
      <c r="U380">
        <v>0</v>
      </c>
      <c r="V380">
        <v>0</v>
      </c>
      <c r="W380">
        <v>2</v>
      </c>
      <c r="X380">
        <v>4</v>
      </c>
      <c r="Y380">
        <v>6.6225166000000004E-3</v>
      </c>
      <c r="Z380">
        <v>1.3245033099999999E-2</v>
      </c>
      <c r="AA380">
        <v>1.9867549700000001E-2</v>
      </c>
      <c r="AB380">
        <v>1.3245033099999999E-2</v>
      </c>
      <c r="AC380">
        <v>2.6490066199999999E-2</v>
      </c>
      <c r="AD380">
        <v>3.3112582799999998E-2</v>
      </c>
      <c r="AE380">
        <v>3.97350993E-2</v>
      </c>
      <c r="AF380">
        <v>1.9867549700000001E-2</v>
      </c>
      <c r="AG380">
        <v>5.2980132499999999E-2</v>
      </c>
      <c r="AH380">
        <v>0.1390728477</v>
      </c>
      <c r="AI380">
        <v>0.26490066229999998</v>
      </c>
      <c r="AJ380">
        <v>0.27152317879999999</v>
      </c>
      <c r="AK380">
        <v>0.23178807949999999</v>
      </c>
      <c r="AL380">
        <v>0.29801324499999998</v>
      </c>
      <c r="AM380">
        <v>0.24503311259999999</v>
      </c>
      <c r="AN380">
        <v>1.3245033099999999E-2</v>
      </c>
      <c r="AO380">
        <v>3.3112582799999998E-2</v>
      </c>
      <c r="AP380">
        <v>1.9867549700000001E-2</v>
      </c>
      <c r="AQ380">
        <v>4.6357615900000003E-2</v>
      </c>
      <c r="AR380">
        <v>4.6357615900000003E-2</v>
      </c>
      <c r="AS380">
        <v>0.68211920530000003</v>
      </c>
      <c r="AT380">
        <v>0.64238410599999995</v>
      </c>
      <c r="AU380">
        <v>0.70860927149999997</v>
      </c>
      <c r="AV380">
        <v>0.58940397349999996</v>
      </c>
      <c r="AW380">
        <v>0.54304635759999997</v>
      </c>
      <c r="AX380">
        <v>3.6442953020000002</v>
      </c>
      <c r="AY380">
        <v>3.5958904110000001</v>
      </c>
      <c r="AZ380">
        <v>3.6621621622</v>
      </c>
      <c r="BA380">
        <v>3.5347222222000001</v>
      </c>
      <c r="BB380">
        <v>3.3680555555999998</v>
      </c>
      <c r="BC380">
        <v>6.6225166000000004E-3</v>
      </c>
      <c r="BD380">
        <v>1.3245033099999999E-2</v>
      </c>
      <c r="BE380">
        <v>1.3245033099999999E-2</v>
      </c>
      <c r="BF380">
        <v>5.2980132499999999E-2</v>
      </c>
      <c r="BG380">
        <v>4.6357615900000003E-2</v>
      </c>
      <c r="BH380">
        <v>4.6357615900000003E-2</v>
      </c>
      <c r="BI380">
        <v>1.9867549700000001E-2</v>
      </c>
      <c r="BJ380">
        <v>1.3245033099999999E-2</v>
      </c>
      <c r="BK380">
        <v>3.3112582799999998E-2</v>
      </c>
      <c r="BL380">
        <v>3.97350993E-2</v>
      </c>
      <c r="BM380">
        <v>7.9470198699999994E-2</v>
      </c>
      <c r="BN380">
        <v>5.2980132499999999E-2</v>
      </c>
      <c r="BO380">
        <v>3.8013245033</v>
      </c>
      <c r="BP380">
        <v>3.7333333333000001</v>
      </c>
      <c r="BQ380">
        <v>3.6689655172000002</v>
      </c>
      <c r="BR380">
        <v>3.5369127517000001</v>
      </c>
      <c r="BS380">
        <v>3.5067567568000002</v>
      </c>
      <c r="BT380">
        <v>3.5637583893000002</v>
      </c>
      <c r="BU380">
        <v>0.1390728477</v>
      </c>
      <c r="BV380">
        <v>0.19867549670000001</v>
      </c>
      <c r="BW380">
        <v>0.21192052980000001</v>
      </c>
      <c r="BX380">
        <v>0.2185430464</v>
      </c>
      <c r="BY380">
        <v>0.18543046360000001</v>
      </c>
      <c r="BZ380">
        <v>0.18543046360000001</v>
      </c>
      <c r="CA380">
        <v>0</v>
      </c>
      <c r="CB380">
        <v>6.6225166000000004E-3</v>
      </c>
      <c r="CC380">
        <v>3.97350993E-2</v>
      </c>
      <c r="CD380">
        <v>1.3245033099999999E-2</v>
      </c>
      <c r="CE380">
        <v>1.9867549700000001E-2</v>
      </c>
      <c r="CF380">
        <v>1.3245033099999999E-2</v>
      </c>
      <c r="CG380">
        <v>0.8344370861</v>
      </c>
      <c r="CH380">
        <v>0.76821192049999998</v>
      </c>
      <c r="CI380">
        <v>0.70198675499999996</v>
      </c>
      <c r="CJ380">
        <v>0.67549668870000001</v>
      </c>
      <c r="CK380">
        <v>0.66887417220000001</v>
      </c>
      <c r="CL380">
        <v>0.70198675499999996</v>
      </c>
      <c r="CM380">
        <v>0.119205298</v>
      </c>
      <c r="CN380">
        <v>1.9867549700000001E-2</v>
      </c>
      <c r="CO380">
        <v>1.3245033099999999E-2</v>
      </c>
      <c r="CP380">
        <v>6.6225166000000004E-3</v>
      </c>
      <c r="CQ380">
        <v>3.3112582799999998E-2</v>
      </c>
      <c r="CR380">
        <v>2.6490066199999999E-2</v>
      </c>
      <c r="CS380">
        <v>1.9867549700000001E-2</v>
      </c>
      <c r="CT380">
        <v>3.3112582799999998E-2</v>
      </c>
      <c r="CU380">
        <v>0.1655629139</v>
      </c>
      <c r="CV380">
        <v>1.3245033099999999E-2</v>
      </c>
      <c r="CW380">
        <v>1.9867549700000001E-2</v>
      </c>
      <c r="CX380">
        <v>4.6357615900000003E-2</v>
      </c>
      <c r="CY380">
        <v>5.9602649000000001E-2</v>
      </c>
      <c r="CZ380">
        <v>4.6357615900000003E-2</v>
      </c>
      <c r="DA380">
        <v>3.97350993E-2</v>
      </c>
      <c r="DB380">
        <v>6.6225165599999997E-2</v>
      </c>
      <c r="DC380">
        <v>0.31125827810000001</v>
      </c>
      <c r="DD380">
        <v>0.2185430464</v>
      </c>
      <c r="DE380">
        <v>0.17218543049999999</v>
      </c>
      <c r="DF380">
        <v>0.2516556291</v>
      </c>
      <c r="DG380">
        <v>0.24503311259999999</v>
      </c>
      <c r="DH380">
        <v>0.35099337749999998</v>
      </c>
      <c r="DI380">
        <v>0.2251655629</v>
      </c>
      <c r="DJ380">
        <v>0.23178807949999999</v>
      </c>
      <c r="DK380">
        <v>0.36423841060000001</v>
      </c>
      <c r="DL380">
        <v>0.70198675499999996</v>
      </c>
      <c r="DM380">
        <v>0.74834437090000006</v>
      </c>
      <c r="DN380">
        <v>0.66225165559999999</v>
      </c>
      <c r="DO380">
        <v>0.62251655630000002</v>
      </c>
      <c r="DP380">
        <v>0.54966887419999999</v>
      </c>
      <c r="DQ380">
        <v>0.66887417220000001</v>
      </c>
      <c r="DR380">
        <v>0.62251655630000002</v>
      </c>
      <c r="DS380">
        <v>3.97350993E-2</v>
      </c>
      <c r="DT380">
        <v>4.6357615900000003E-2</v>
      </c>
      <c r="DU380">
        <v>4.6357615900000003E-2</v>
      </c>
      <c r="DV380">
        <v>3.3112582799999998E-2</v>
      </c>
      <c r="DW380">
        <v>3.97350993E-2</v>
      </c>
      <c r="DX380">
        <v>2.6490066199999999E-2</v>
      </c>
      <c r="DY380">
        <v>4.6357615900000003E-2</v>
      </c>
      <c r="DZ380">
        <v>4.6357615900000003E-2</v>
      </c>
      <c r="EA380">
        <v>2.9586206897</v>
      </c>
      <c r="EB380">
        <v>3.6805555555999998</v>
      </c>
      <c r="EC380">
        <v>3.7361111111</v>
      </c>
      <c r="ED380">
        <v>3.6232876711999999</v>
      </c>
      <c r="EE380">
        <v>3.5172413793000001</v>
      </c>
      <c r="EF380">
        <v>3.462585034</v>
      </c>
      <c r="EG380">
        <v>3.6180555555999998</v>
      </c>
      <c r="EH380">
        <v>3.5138888889</v>
      </c>
      <c r="EI380">
        <v>6.6225166000000004E-3</v>
      </c>
      <c r="EJ380">
        <v>1.3245033099999999E-2</v>
      </c>
      <c r="EK380">
        <v>6.6225166000000004E-3</v>
      </c>
      <c r="EL380">
        <v>0</v>
      </c>
      <c r="EM380">
        <v>4.6357615900000003E-2</v>
      </c>
      <c r="EN380">
        <v>3.3112582799999998E-2</v>
      </c>
      <c r="EO380">
        <v>4.6357615900000003E-2</v>
      </c>
      <c r="EP380">
        <v>0.1258278146</v>
      </c>
      <c r="EQ380">
        <v>0.13245033110000001</v>
      </c>
      <c r="ER380">
        <v>0.49006622519999998</v>
      </c>
      <c r="ES380">
        <v>9.9337748300000001E-2</v>
      </c>
      <c r="ET380">
        <v>6.6225166000000004E-3</v>
      </c>
      <c r="EU380">
        <v>0</v>
      </c>
      <c r="EV380">
        <v>6.6225166000000004E-3</v>
      </c>
      <c r="EW380">
        <v>5.9602649000000001E-2</v>
      </c>
      <c r="EX380">
        <v>0</v>
      </c>
      <c r="EY380">
        <v>0.24503311259999999</v>
      </c>
      <c r="EZ380">
        <v>0.2516556291</v>
      </c>
      <c r="FA380">
        <v>0.29139072849999997</v>
      </c>
      <c r="FB380">
        <v>0.36423841060000001</v>
      </c>
      <c r="FC380">
        <v>0.238410596</v>
      </c>
      <c r="FD380">
        <v>0.63576158940000005</v>
      </c>
      <c r="FE380">
        <v>0.57615894040000004</v>
      </c>
      <c r="FF380">
        <v>0.63576158940000005</v>
      </c>
      <c r="FG380">
        <v>0.49006622519999998</v>
      </c>
      <c r="FH380">
        <v>0.67549668870000001</v>
      </c>
      <c r="FI380">
        <v>7.2847682100000005E-2</v>
      </c>
      <c r="FJ380">
        <v>0.119205298</v>
      </c>
      <c r="FK380">
        <v>2.6490066199999999E-2</v>
      </c>
      <c r="FL380">
        <v>3.97350993E-2</v>
      </c>
      <c r="FM380">
        <v>3.3112582799999998E-2</v>
      </c>
      <c r="FN380">
        <v>1.3245033099999999E-2</v>
      </c>
      <c r="FO380">
        <v>1.9867549700000001E-2</v>
      </c>
      <c r="FP380">
        <v>1.3245033099999999E-2</v>
      </c>
      <c r="FQ380">
        <v>1.3245033099999999E-2</v>
      </c>
      <c r="FR380">
        <v>1.3245033099999999E-2</v>
      </c>
      <c r="FS380">
        <v>2.6490066199999999E-2</v>
      </c>
      <c r="FT380">
        <v>3.3112582799999998E-2</v>
      </c>
      <c r="FU380">
        <v>2.6490066199999999E-2</v>
      </c>
      <c r="FV380">
        <v>3.3112582799999998E-2</v>
      </c>
      <c r="FW380">
        <v>3.97350993E-2</v>
      </c>
      <c r="FX380">
        <v>2.6490066199999999E-2</v>
      </c>
      <c r="FY380">
        <v>6.6225166000000004E-3</v>
      </c>
      <c r="FZ380">
        <v>0</v>
      </c>
      <c r="GA380">
        <v>5.2980132499999999E-2</v>
      </c>
      <c r="GB380">
        <v>1.9867549700000001E-2</v>
      </c>
      <c r="GC380">
        <v>1.3245033099999999E-2</v>
      </c>
      <c r="GD380">
        <v>9.2715231800000006E-2</v>
      </c>
      <c r="GE380">
        <v>6.6225165599999997E-2</v>
      </c>
      <c r="GF380">
        <v>6.6225165599999997E-2</v>
      </c>
      <c r="GG380">
        <v>5.9602649000000001E-2</v>
      </c>
      <c r="GH380">
        <v>7.9470198699999994E-2</v>
      </c>
      <c r="GI380">
        <v>6.6225165599999997E-2</v>
      </c>
      <c r="GJ380">
        <v>3.2837837838000001</v>
      </c>
      <c r="GK380">
        <v>3.4013605442000001</v>
      </c>
      <c r="GL380">
        <v>3.462585034</v>
      </c>
      <c r="GM380">
        <v>3.3724137930999998</v>
      </c>
      <c r="GN380">
        <v>3.3986486486</v>
      </c>
      <c r="GO380">
        <v>3.4391891891999999</v>
      </c>
      <c r="GP380">
        <v>0.43708609269999998</v>
      </c>
      <c r="GQ380">
        <v>0.43046357619999998</v>
      </c>
      <c r="GR380">
        <v>0.3907284768</v>
      </c>
      <c r="GS380">
        <v>0.32450331129999999</v>
      </c>
      <c r="GT380">
        <v>0.37086092720000002</v>
      </c>
      <c r="GU380">
        <v>0.37748344369999998</v>
      </c>
      <c r="GV380">
        <v>1.9867549700000001E-2</v>
      </c>
      <c r="GW380">
        <v>2.6490066199999999E-2</v>
      </c>
      <c r="GX380">
        <v>2.6490066199999999E-2</v>
      </c>
      <c r="GY380">
        <v>3.97350993E-2</v>
      </c>
      <c r="GZ380">
        <v>1.9867549700000001E-2</v>
      </c>
      <c r="HA380">
        <v>1.9867549700000001E-2</v>
      </c>
      <c r="HB380">
        <v>0.42384105960000001</v>
      </c>
      <c r="HC380">
        <v>0.4701986755</v>
      </c>
      <c r="HD380">
        <v>0.51655629140000003</v>
      </c>
      <c r="HE380">
        <v>0.52317880790000004</v>
      </c>
      <c r="HF380">
        <v>0.50993377480000002</v>
      </c>
      <c r="HG380">
        <v>0.52317880790000004</v>
      </c>
      <c r="HH380" t="s">
        <v>1219</v>
      </c>
      <c r="HI380">
        <v>58</v>
      </c>
      <c r="HJ380">
        <v>151</v>
      </c>
      <c r="HK380">
        <v>251</v>
      </c>
      <c r="HL380" t="s">
        <v>148</v>
      </c>
      <c r="HM380">
        <v>432</v>
      </c>
      <c r="HN380">
        <v>5</v>
      </c>
    </row>
    <row r="381" spans="1:222" x14ac:dyDescent="0.25">
      <c r="A381">
        <v>610022</v>
      </c>
      <c r="B381" t="s">
        <v>369</v>
      </c>
      <c r="C381" t="s">
        <v>38</v>
      </c>
      <c r="D381" t="s">
        <v>60</v>
      </c>
      <c r="E381" s="151">
        <v>0.65</v>
      </c>
      <c r="F381">
        <v>46</v>
      </c>
      <c r="G381" t="s">
        <v>40</v>
      </c>
      <c r="H381">
        <v>64</v>
      </c>
      <c r="I381" t="s">
        <v>39</v>
      </c>
      <c r="J381">
        <v>58</v>
      </c>
      <c r="K381" t="s">
        <v>40</v>
      </c>
      <c r="L381">
        <v>8.7799999999999994</v>
      </c>
      <c r="M381" t="s">
        <v>38</v>
      </c>
      <c r="N381">
        <v>62.878787879000001</v>
      </c>
      <c r="O381">
        <v>298</v>
      </c>
      <c r="P381">
        <v>298</v>
      </c>
      <c r="Q381">
        <v>34</v>
      </c>
      <c r="R381">
        <v>64</v>
      </c>
      <c r="S381">
        <v>34</v>
      </c>
      <c r="T381">
        <v>136</v>
      </c>
      <c r="U381">
        <v>3</v>
      </c>
      <c r="V381">
        <v>2</v>
      </c>
      <c r="W381">
        <v>9</v>
      </c>
      <c r="X381">
        <v>5</v>
      </c>
      <c r="Y381">
        <v>6.7114093999999999E-3</v>
      </c>
      <c r="Z381">
        <v>1.67785235E-2</v>
      </c>
      <c r="AA381">
        <v>1.67785235E-2</v>
      </c>
      <c r="AB381">
        <v>1.67785235E-2</v>
      </c>
      <c r="AC381">
        <v>5.3691275199999999E-2</v>
      </c>
      <c r="AD381">
        <v>5.3691275199999999E-2</v>
      </c>
      <c r="AE381">
        <v>6.0402684599999999E-2</v>
      </c>
      <c r="AF381">
        <v>4.0268456399999999E-2</v>
      </c>
      <c r="AG381">
        <v>0.1006711409</v>
      </c>
      <c r="AH381">
        <v>0.1845637584</v>
      </c>
      <c r="AI381">
        <v>0.3590604027</v>
      </c>
      <c r="AJ381">
        <v>0.34899328860000001</v>
      </c>
      <c r="AK381">
        <v>0.23154362419999999</v>
      </c>
      <c r="AL381">
        <v>0.33221476509999998</v>
      </c>
      <c r="AM381">
        <v>0.28187919459999999</v>
      </c>
      <c r="AN381">
        <v>1.00671141E-2</v>
      </c>
      <c r="AO381">
        <v>3.6912751700000003E-2</v>
      </c>
      <c r="AP381">
        <v>3.6912751700000003E-2</v>
      </c>
      <c r="AQ381">
        <v>7.0469798700000003E-2</v>
      </c>
      <c r="AR381">
        <v>6.3758389299999996E-2</v>
      </c>
      <c r="AS381">
        <v>0.57046979870000003</v>
      </c>
      <c r="AT381">
        <v>0.53691275169999997</v>
      </c>
      <c r="AU381">
        <v>0.6744966443</v>
      </c>
      <c r="AV381">
        <v>0.47986577180000001</v>
      </c>
      <c r="AW381">
        <v>0.41610738260000002</v>
      </c>
      <c r="AX381">
        <v>3.5084745762999998</v>
      </c>
      <c r="AY381">
        <v>3.4599303136000001</v>
      </c>
      <c r="AZ381">
        <v>3.6236933798000002</v>
      </c>
      <c r="BA381">
        <v>3.3718411551999998</v>
      </c>
      <c r="BB381">
        <v>3.1326164875</v>
      </c>
      <c r="BC381">
        <v>1.00671141E-2</v>
      </c>
      <c r="BD381">
        <v>1.00671141E-2</v>
      </c>
      <c r="BE381">
        <v>1.34228188E-2</v>
      </c>
      <c r="BF381">
        <v>1.34228188E-2</v>
      </c>
      <c r="BG381">
        <v>4.6979865799999999E-2</v>
      </c>
      <c r="BH381">
        <v>1.67785235E-2</v>
      </c>
      <c r="BI381">
        <v>1.00671141E-2</v>
      </c>
      <c r="BJ381">
        <v>3.3557047E-2</v>
      </c>
      <c r="BK381">
        <v>2.01342282E-2</v>
      </c>
      <c r="BL381">
        <v>6.0402684599999999E-2</v>
      </c>
      <c r="BM381">
        <v>7.0469798700000003E-2</v>
      </c>
      <c r="BN381">
        <v>3.3557047E-2</v>
      </c>
      <c r="BO381">
        <v>3.8209459459000001</v>
      </c>
      <c r="BP381">
        <v>3.7291666666999999</v>
      </c>
      <c r="BQ381">
        <v>3.7314487633</v>
      </c>
      <c r="BR381">
        <v>3.6107142856999999</v>
      </c>
      <c r="BS381">
        <v>3.4791666666999999</v>
      </c>
      <c r="BT381">
        <v>3.6965517240999999</v>
      </c>
      <c r="BU381">
        <v>0.12751677850000001</v>
      </c>
      <c r="BV381">
        <v>0.16442953020000001</v>
      </c>
      <c r="BW381">
        <v>0.1744966443</v>
      </c>
      <c r="BX381">
        <v>0.20469798659999999</v>
      </c>
      <c r="BY381">
        <v>0.2214765101</v>
      </c>
      <c r="BZ381">
        <v>0.17785234899999999</v>
      </c>
      <c r="CA381">
        <v>6.7114093999999999E-3</v>
      </c>
      <c r="CB381">
        <v>3.3557047E-2</v>
      </c>
      <c r="CC381">
        <v>5.0335570500000003E-2</v>
      </c>
      <c r="CD381">
        <v>6.0402684599999999E-2</v>
      </c>
      <c r="CE381">
        <v>3.3557047E-2</v>
      </c>
      <c r="CF381">
        <v>2.68456376E-2</v>
      </c>
      <c r="CG381">
        <v>0.84563758389999999</v>
      </c>
      <c r="CH381">
        <v>0.75838926169999998</v>
      </c>
      <c r="CI381">
        <v>0.74161073830000002</v>
      </c>
      <c r="CJ381">
        <v>0.66107382550000005</v>
      </c>
      <c r="CK381">
        <v>0.62751677849999998</v>
      </c>
      <c r="CL381">
        <v>0.74496644300000003</v>
      </c>
      <c r="CM381">
        <v>0.1677852349</v>
      </c>
      <c r="CN381">
        <v>1.34228188E-2</v>
      </c>
      <c r="CO381">
        <v>3.3557047E-3</v>
      </c>
      <c r="CP381">
        <v>1.00671141E-2</v>
      </c>
      <c r="CQ381">
        <v>2.01342282E-2</v>
      </c>
      <c r="CR381">
        <v>1.00671141E-2</v>
      </c>
      <c r="CS381">
        <v>2.68456376E-2</v>
      </c>
      <c r="CT381">
        <v>3.02013423E-2</v>
      </c>
      <c r="CU381">
        <v>0.15100671139999999</v>
      </c>
      <c r="CV381">
        <v>3.6912751700000003E-2</v>
      </c>
      <c r="CW381">
        <v>1.67785235E-2</v>
      </c>
      <c r="CX381">
        <v>2.68456376E-2</v>
      </c>
      <c r="CY381">
        <v>4.3624161100000003E-2</v>
      </c>
      <c r="CZ381">
        <v>4.3624161100000003E-2</v>
      </c>
      <c r="DA381">
        <v>3.6912751700000003E-2</v>
      </c>
      <c r="DB381">
        <v>9.7315436199999994E-2</v>
      </c>
      <c r="DC381">
        <v>0.25503355700000002</v>
      </c>
      <c r="DD381">
        <v>0.25838926169999998</v>
      </c>
      <c r="DE381">
        <v>0.24496644300000001</v>
      </c>
      <c r="DF381">
        <v>0.24496644300000001</v>
      </c>
      <c r="DG381">
        <v>0.3053691275</v>
      </c>
      <c r="DH381">
        <v>0.3691275168</v>
      </c>
      <c r="DI381">
        <v>0.20469798659999999</v>
      </c>
      <c r="DJ381">
        <v>0.2382550336</v>
      </c>
      <c r="DK381">
        <v>0.33892617450000001</v>
      </c>
      <c r="DL381">
        <v>0.6308724832</v>
      </c>
      <c r="DM381">
        <v>0.67114093959999999</v>
      </c>
      <c r="DN381">
        <v>0.65100671139999999</v>
      </c>
      <c r="DO381">
        <v>0.5637583893</v>
      </c>
      <c r="DP381">
        <v>0.52013422819999999</v>
      </c>
      <c r="DQ381">
        <v>0.64765100669999998</v>
      </c>
      <c r="DR381">
        <v>0.54026845639999999</v>
      </c>
      <c r="DS381">
        <v>8.7248322099999998E-2</v>
      </c>
      <c r="DT381">
        <v>6.0402684599999999E-2</v>
      </c>
      <c r="DU381">
        <v>6.3758389299999996E-2</v>
      </c>
      <c r="DV381">
        <v>6.7114093999999999E-2</v>
      </c>
      <c r="DW381">
        <v>6.7114093999999999E-2</v>
      </c>
      <c r="DX381">
        <v>5.7046979900000003E-2</v>
      </c>
      <c r="DY381">
        <v>8.3892617399999994E-2</v>
      </c>
      <c r="DZ381">
        <v>9.3959731500000004E-2</v>
      </c>
      <c r="EA381">
        <v>2.8382352941</v>
      </c>
      <c r="EB381">
        <v>3.6035714286</v>
      </c>
      <c r="EC381">
        <v>3.6917562724000001</v>
      </c>
      <c r="ED381">
        <v>3.6474820144</v>
      </c>
      <c r="EE381">
        <v>3.5143884891999999</v>
      </c>
      <c r="EF381">
        <v>3.4839857650999999</v>
      </c>
      <c r="EG381">
        <v>3.6080586080999999</v>
      </c>
      <c r="EH381">
        <v>3.4222222221999998</v>
      </c>
      <c r="EI381">
        <v>0</v>
      </c>
      <c r="EJ381">
        <v>3.3557047E-3</v>
      </c>
      <c r="EK381">
        <v>3.3557047E-3</v>
      </c>
      <c r="EL381">
        <v>1.00671141E-2</v>
      </c>
      <c r="EM381">
        <v>3.6912751700000003E-2</v>
      </c>
      <c r="EN381">
        <v>2.68456376E-2</v>
      </c>
      <c r="EO381">
        <v>8.3892617399999994E-2</v>
      </c>
      <c r="EP381">
        <v>0.1208053691</v>
      </c>
      <c r="EQ381">
        <v>0.1845637584</v>
      </c>
      <c r="ER381">
        <v>0.41610738260000002</v>
      </c>
      <c r="ES381">
        <v>0.1140939597</v>
      </c>
      <c r="ET381">
        <v>0</v>
      </c>
      <c r="EU381">
        <v>1.34228188E-2</v>
      </c>
      <c r="EV381">
        <v>6.7114093999999999E-3</v>
      </c>
      <c r="EW381">
        <v>8.7248322099999998E-2</v>
      </c>
      <c r="EX381">
        <v>2.68456376E-2</v>
      </c>
      <c r="EY381">
        <v>0.3255033557</v>
      </c>
      <c r="EZ381">
        <v>0.28859060399999997</v>
      </c>
      <c r="FA381">
        <v>0.29865771810000002</v>
      </c>
      <c r="FB381">
        <v>0.33557046979999999</v>
      </c>
      <c r="FC381">
        <v>0.33892617450000001</v>
      </c>
      <c r="FD381">
        <v>0.57046979870000003</v>
      </c>
      <c r="FE381">
        <v>0.54026845639999999</v>
      </c>
      <c r="FF381">
        <v>0.54026845639999999</v>
      </c>
      <c r="FG381">
        <v>0.41946308719999997</v>
      </c>
      <c r="FH381">
        <v>0.51342281879999996</v>
      </c>
      <c r="FI381">
        <v>2.68456376E-2</v>
      </c>
      <c r="FJ381">
        <v>6.7114093999999999E-2</v>
      </c>
      <c r="FK381">
        <v>7.0469798700000003E-2</v>
      </c>
      <c r="FL381">
        <v>6.0402684599999999E-2</v>
      </c>
      <c r="FM381">
        <v>3.3557047E-2</v>
      </c>
      <c r="FN381">
        <v>1.00671141E-2</v>
      </c>
      <c r="FO381">
        <v>2.34899329E-2</v>
      </c>
      <c r="FP381">
        <v>1.00671141E-2</v>
      </c>
      <c r="FQ381">
        <v>1.34228188E-2</v>
      </c>
      <c r="FR381">
        <v>1.00671141E-2</v>
      </c>
      <c r="FS381">
        <v>6.7114093999999999E-2</v>
      </c>
      <c r="FT381">
        <v>6.7114093999999999E-2</v>
      </c>
      <c r="FU381">
        <v>7.3825503400000006E-2</v>
      </c>
      <c r="FV381">
        <v>8.3892617399999994E-2</v>
      </c>
      <c r="FW381">
        <v>7.7181208099999996E-2</v>
      </c>
      <c r="FX381">
        <v>1.34228188E-2</v>
      </c>
      <c r="FY381">
        <v>1.34228188E-2</v>
      </c>
      <c r="FZ381">
        <v>1.67785235E-2</v>
      </c>
      <c r="GA381">
        <v>3.3557047E-2</v>
      </c>
      <c r="GB381">
        <v>3.02013423E-2</v>
      </c>
      <c r="GC381">
        <v>1.34228188E-2</v>
      </c>
      <c r="GD381">
        <v>8.7248322099999998E-2</v>
      </c>
      <c r="GE381">
        <v>5.0335570500000003E-2</v>
      </c>
      <c r="GF381">
        <v>4.6979865799999999E-2</v>
      </c>
      <c r="GG381">
        <v>9.7315436199999994E-2</v>
      </c>
      <c r="GH381">
        <v>8.7248322099999998E-2</v>
      </c>
      <c r="GI381">
        <v>6.0402684599999999E-2</v>
      </c>
      <c r="GJ381">
        <v>3.2846975088999999</v>
      </c>
      <c r="GK381">
        <v>3.4200743494000001</v>
      </c>
      <c r="GL381">
        <v>3.4142857143000001</v>
      </c>
      <c r="GM381">
        <v>3.2710622710999999</v>
      </c>
      <c r="GN381">
        <v>3.2824427480999998</v>
      </c>
      <c r="GO381">
        <v>3.4532374100999998</v>
      </c>
      <c r="GP381">
        <v>0.45973154360000001</v>
      </c>
      <c r="GQ381">
        <v>0.38255033560000001</v>
      </c>
      <c r="GR381">
        <v>0.40604026850000002</v>
      </c>
      <c r="GS381">
        <v>0.37248322150000002</v>
      </c>
      <c r="GT381">
        <v>0.36577181209999998</v>
      </c>
      <c r="GU381">
        <v>0.34899328860000001</v>
      </c>
      <c r="GV381">
        <v>5.7046979900000003E-2</v>
      </c>
      <c r="GW381">
        <v>9.7315436199999994E-2</v>
      </c>
      <c r="GX381">
        <v>6.0402684599999999E-2</v>
      </c>
      <c r="GY381">
        <v>8.3892617399999994E-2</v>
      </c>
      <c r="GZ381">
        <v>0.1208053691</v>
      </c>
      <c r="HA381">
        <v>6.7114093999999999E-2</v>
      </c>
      <c r="HB381">
        <v>0.38255033560000001</v>
      </c>
      <c r="HC381">
        <v>0.4563758389</v>
      </c>
      <c r="HD381">
        <v>0.46979865770000001</v>
      </c>
      <c r="HE381">
        <v>0.4127516779</v>
      </c>
      <c r="HF381">
        <v>0.39597315440000003</v>
      </c>
      <c r="HG381">
        <v>0.51006711410000005</v>
      </c>
      <c r="HH381" t="s">
        <v>1220</v>
      </c>
      <c r="HI381">
        <v>65</v>
      </c>
      <c r="HJ381">
        <v>298</v>
      </c>
      <c r="HK381">
        <v>498</v>
      </c>
      <c r="HL381" t="s">
        <v>369</v>
      </c>
      <c r="HM381">
        <v>792</v>
      </c>
      <c r="HN381">
        <v>11</v>
      </c>
    </row>
    <row r="382" spans="1:222" x14ac:dyDescent="0.25">
      <c r="A382">
        <v>610024</v>
      </c>
      <c r="B382" t="s">
        <v>140</v>
      </c>
      <c r="C382" t="s">
        <v>38</v>
      </c>
      <c r="D382" t="s">
        <v>47</v>
      </c>
      <c r="E382" s="151">
        <v>0.63</v>
      </c>
      <c r="F382">
        <v>60</v>
      </c>
      <c r="G382" t="s">
        <v>39</v>
      </c>
      <c r="H382">
        <v>80</v>
      </c>
      <c r="I382" t="s">
        <v>62</v>
      </c>
      <c r="J382">
        <v>78</v>
      </c>
      <c r="K382" t="s">
        <v>39</v>
      </c>
      <c r="L382">
        <v>9.34</v>
      </c>
      <c r="M382" t="s">
        <v>38</v>
      </c>
      <c r="N382">
        <v>63.016157989</v>
      </c>
      <c r="O382">
        <v>252</v>
      </c>
      <c r="P382">
        <v>252</v>
      </c>
      <c r="Q382">
        <v>6</v>
      </c>
      <c r="R382">
        <v>10</v>
      </c>
      <c r="S382">
        <v>1</v>
      </c>
      <c r="T382">
        <v>225</v>
      </c>
      <c r="U382">
        <v>0</v>
      </c>
      <c r="V382">
        <v>0</v>
      </c>
      <c r="W382">
        <v>1</v>
      </c>
      <c r="X382">
        <v>4</v>
      </c>
      <c r="Y382">
        <v>2.3809523799999999E-2</v>
      </c>
      <c r="Z382">
        <v>3.5714285700000001E-2</v>
      </c>
      <c r="AA382">
        <v>1.5873015899999999E-2</v>
      </c>
      <c r="AB382">
        <v>3.9682540000000001E-3</v>
      </c>
      <c r="AC382">
        <v>2.77777778E-2</v>
      </c>
      <c r="AD382">
        <v>3.5714285700000001E-2</v>
      </c>
      <c r="AE382">
        <v>7.9365079000000005E-3</v>
      </c>
      <c r="AF382">
        <v>1.5873015899999999E-2</v>
      </c>
      <c r="AG382">
        <v>9.1269841300000001E-2</v>
      </c>
      <c r="AH382">
        <v>0.126984127</v>
      </c>
      <c r="AI382">
        <v>0.33333333329999998</v>
      </c>
      <c r="AJ382">
        <v>0.3650793651</v>
      </c>
      <c r="AK382">
        <v>0.1984126984</v>
      </c>
      <c r="AL382">
        <v>0.36111111109999999</v>
      </c>
      <c r="AM382">
        <v>0.3650793651</v>
      </c>
      <c r="AN382">
        <v>0</v>
      </c>
      <c r="AO382">
        <v>3.9682540000000001E-3</v>
      </c>
      <c r="AP382">
        <v>7.9365079000000005E-3</v>
      </c>
      <c r="AQ382">
        <v>1.5873015899999999E-2</v>
      </c>
      <c r="AR382">
        <v>7.9365079000000005E-3</v>
      </c>
      <c r="AS382">
        <v>0.60714285710000004</v>
      </c>
      <c r="AT382">
        <v>0.58730158730000004</v>
      </c>
      <c r="AU382">
        <v>0.7619047619</v>
      </c>
      <c r="AV382">
        <v>0.52777777780000001</v>
      </c>
      <c r="AW382">
        <v>0.47222222219999999</v>
      </c>
      <c r="AX382">
        <v>3.5238095237999998</v>
      </c>
      <c r="AY382">
        <v>3.5099601593999998</v>
      </c>
      <c r="AZ382">
        <v>3.72</v>
      </c>
      <c r="BA382">
        <v>3.4354838710000002</v>
      </c>
      <c r="BB382">
        <v>3.2919999999999998</v>
      </c>
      <c r="BC382">
        <v>3.9682540000000001E-3</v>
      </c>
      <c r="BD382">
        <v>1.5873015899999999E-2</v>
      </c>
      <c r="BE382">
        <v>7.9365079000000005E-3</v>
      </c>
      <c r="BF382">
        <v>1.19047619E-2</v>
      </c>
      <c r="BG382">
        <v>5.1587301600000003E-2</v>
      </c>
      <c r="BH382">
        <v>1.19047619E-2</v>
      </c>
      <c r="BI382">
        <v>7.9365079000000005E-3</v>
      </c>
      <c r="BJ382">
        <v>1.19047619E-2</v>
      </c>
      <c r="BK382">
        <v>3.9682540000000001E-3</v>
      </c>
      <c r="BL382">
        <v>3.5714285700000001E-2</v>
      </c>
      <c r="BM382">
        <v>4.7619047599999999E-2</v>
      </c>
      <c r="BN382">
        <v>5.9523809499999997E-2</v>
      </c>
      <c r="BO382">
        <v>3.8928571429000001</v>
      </c>
      <c r="BP382">
        <v>3.7888446215</v>
      </c>
      <c r="BQ382">
        <v>3.7510040161</v>
      </c>
      <c r="BR382">
        <v>3.7171314740999999</v>
      </c>
      <c r="BS382">
        <v>3.5697211155000002</v>
      </c>
      <c r="BT382">
        <v>3.6746031746000001</v>
      </c>
      <c r="BU382">
        <v>7.9365079399999997E-2</v>
      </c>
      <c r="BV382">
        <v>0.13888888890000001</v>
      </c>
      <c r="BW382">
        <v>0.21428571430000001</v>
      </c>
      <c r="BX382">
        <v>0.17460317459999999</v>
      </c>
      <c r="BY382">
        <v>0.1785714286</v>
      </c>
      <c r="BZ382">
        <v>0.17063492059999999</v>
      </c>
      <c r="CA382">
        <v>0</v>
      </c>
      <c r="CB382">
        <v>3.9682540000000001E-3</v>
      </c>
      <c r="CC382">
        <v>1.19047619E-2</v>
      </c>
      <c r="CD382">
        <v>3.9682540000000001E-3</v>
      </c>
      <c r="CE382">
        <v>3.9682540000000001E-3</v>
      </c>
      <c r="CF382">
        <v>0</v>
      </c>
      <c r="CG382">
        <v>0.90873015869999996</v>
      </c>
      <c r="CH382">
        <v>0.82936507940000004</v>
      </c>
      <c r="CI382">
        <v>0.7619047619</v>
      </c>
      <c r="CJ382">
        <v>0.77380952380000001</v>
      </c>
      <c r="CK382">
        <v>0.71825396829999999</v>
      </c>
      <c r="CL382">
        <v>0.7579365079</v>
      </c>
      <c r="CM382">
        <v>0.13888888890000001</v>
      </c>
      <c r="CN382">
        <v>1.9841269799999998E-2</v>
      </c>
      <c r="CO382">
        <v>1.19047619E-2</v>
      </c>
      <c r="CP382">
        <v>7.9365079000000005E-3</v>
      </c>
      <c r="CQ382">
        <v>1.19047619E-2</v>
      </c>
      <c r="CR382">
        <v>2.3809523799999999E-2</v>
      </c>
      <c r="CS382">
        <v>1.19047619E-2</v>
      </c>
      <c r="CT382">
        <v>2.3809523799999999E-2</v>
      </c>
      <c r="CU382">
        <v>0.10317460320000001</v>
      </c>
      <c r="CV382">
        <v>2.3809523799999999E-2</v>
      </c>
      <c r="CW382">
        <v>1.9841269799999998E-2</v>
      </c>
      <c r="CX382">
        <v>3.1746031700000003E-2</v>
      </c>
      <c r="CY382">
        <v>4.3650793700000003E-2</v>
      </c>
      <c r="CZ382">
        <v>2.3809523799999999E-2</v>
      </c>
      <c r="DA382">
        <v>1.9841269799999998E-2</v>
      </c>
      <c r="DB382">
        <v>6.7460317500000005E-2</v>
      </c>
      <c r="DC382">
        <v>0.2380952381</v>
      </c>
      <c r="DD382">
        <v>0.28174603170000001</v>
      </c>
      <c r="DE382">
        <v>0.25</v>
      </c>
      <c r="DF382">
        <v>0.25</v>
      </c>
      <c r="DG382">
        <v>0.29365079370000002</v>
      </c>
      <c r="DH382">
        <v>0.3650793651</v>
      </c>
      <c r="DI382">
        <v>0.22619047619999999</v>
      </c>
      <c r="DJ382">
        <v>0.2579365079</v>
      </c>
      <c r="DK382">
        <v>0.4920634921</v>
      </c>
      <c r="DL382">
        <v>0.66269841269999996</v>
      </c>
      <c r="DM382">
        <v>0.70634920629999998</v>
      </c>
      <c r="DN382">
        <v>0.68650793649999997</v>
      </c>
      <c r="DO382">
        <v>0.63492063489999995</v>
      </c>
      <c r="DP382">
        <v>0.57936507940000004</v>
      </c>
      <c r="DQ382">
        <v>0.72222222219999999</v>
      </c>
      <c r="DR382">
        <v>0.63095238099999995</v>
      </c>
      <c r="DS382">
        <v>2.77777778E-2</v>
      </c>
      <c r="DT382">
        <v>1.19047619E-2</v>
      </c>
      <c r="DU382">
        <v>1.19047619E-2</v>
      </c>
      <c r="DV382">
        <v>2.3809523799999999E-2</v>
      </c>
      <c r="DW382">
        <v>1.5873015899999999E-2</v>
      </c>
      <c r="DX382">
        <v>7.9365079000000005E-3</v>
      </c>
      <c r="DY382">
        <v>1.9841269799999998E-2</v>
      </c>
      <c r="DZ382">
        <v>1.9841269799999998E-2</v>
      </c>
      <c r="EA382">
        <v>3.1142857142999998</v>
      </c>
      <c r="EB382">
        <v>3.6064257028000002</v>
      </c>
      <c r="EC382">
        <v>3.6706827308999999</v>
      </c>
      <c r="ED382">
        <v>3.6544715446999998</v>
      </c>
      <c r="EE382">
        <v>3.5766129032</v>
      </c>
      <c r="EF382">
        <v>3.512</v>
      </c>
      <c r="EG382">
        <v>3.6923076923</v>
      </c>
      <c r="EH382">
        <v>3.5263157894999999</v>
      </c>
      <c r="EI382">
        <v>1.19047619E-2</v>
      </c>
      <c r="EJ382">
        <v>0</v>
      </c>
      <c r="EK382">
        <v>0</v>
      </c>
      <c r="EL382">
        <v>0</v>
      </c>
      <c r="EM382">
        <v>0</v>
      </c>
      <c r="EN382">
        <v>1.9841269799999998E-2</v>
      </c>
      <c r="EO382">
        <v>4.7619047599999999E-2</v>
      </c>
      <c r="EP382">
        <v>9.1269841300000001E-2</v>
      </c>
      <c r="EQ382">
        <v>0.14285714290000001</v>
      </c>
      <c r="ER382">
        <v>0.68253968249999997</v>
      </c>
      <c r="ES382">
        <v>3.9682540000000001E-3</v>
      </c>
      <c r="ET382">
        <v>0</v>
      </c>
      <c r="EU382">
        <v>7.9365079000000005E-3</v>
      </c>
      <c r="EV382">
        <v>3.9682540000000001E-3</v>
      </c>
      <c r="EW382">
        <v>5.5555555600000001E-2</v>
      </c>
      <c r="EX382">
        <v>3.9682540000000001E-3</v>
      </c>
      <c r="EY382">
        <v>0.2579365079</v>
      </c>
      <c r="EZ382">
        <v>0.27777777780000001</v>
      </c>
      <c r="FA382">
        <v>0.27380952380000001</v>
      </c>
      <c r="FB382">
        <v>0.32936507939999998</v>
      </c>
      <c r="FC382">
        <v>0.27380952380000001</v>
      </c>
      <c r="FD382">
        <v>0.72222222219999999</v>
      </c>
      <c r="FE382">
        <v>0.57142857140000003</v>
      </c>
      <c r="FF382">
        <v>0.61507936510000005</v>
      </c>
      <c r="FG382">
        <v>0.53571428570000001</v>
      </c>
      <c r="FH382">
        <v>0.66666666669999997</v>
      </c>
      <c r="FI382">
        <v>1.5873015899999999E-2</v>
      </c>
      <c r="FJ382">
        <v>0.1150793651</v>
      </c>
      <c r="FK382">
        <v>8.3333333300000006E-2</v>
      </c>
      <c r="FL382">
        <v>7.1428571400000002E-2</v>
      </c>
      <c r="FM382">
        <v>3.5714285700000001E-2</v>
      </c>
      <c r="FN382">
        <v>3.9682540000000001E-3</v>
      </c>
      <c r="FO382">
        <v>2.3809523799999999E-2</v>
      </c>
      <c r="FP382">
        <v>1.5873015899999999E-2</v>
      </c>
      <c r="FQ382">
        <v>7.9365079000000005E-3</v>
      </c>
      <c r="FR382">
        <v>7.9365079000000005E-3</v>
      </c>
      <c r="FS382">
        <v>0</v>
      </c>
      <c r="FT382">
        <v>3.9682540000000001E-3</v>
      </c>
      <c r="FU382">
        <v>7.9365079000000005E-3</v>
      </c>
      <c r="FV382">
        <v>0</v>
      </c>
      <c r="FW382">
        <v>1.19047619E-2</v>
      </c>
      <c r="FX382">
        <v>3.1746031700000003E-2</v>
      </c>
      <c r="FY382">
        <v>1.5873015899999999E-2</v>
      </c>
      <c r="FZ382">
        <v>1.5873015899999999E-2</v>
      </c>
      <c r="GA382">
        <v>1.9841269799999998E-2</v>
      </c>
      <c r="GB382">
        <v>1.19047619E-2</v>
      </c>
      <c r="GC382">
        <v>7.9365079000000005E-3</v>
      </c>
      <c r="GD382">
        <v>8.7301587299999997E-2</v>
      </c>
      <c r="GE382">
        <v>5.1587301600000003E-2</v>
      </c>
      <c r="GF382">
        <v>4.3650793700000003E-2</v>
      </c>
      <c r="GG382">
        <v>9.5238095199999998E-2</v>
      </c>
      <c r="GH382">
        <v>6.7460317500000005E-2</v>
      </c>
      <c r="GI382">
        <v>5.1587301600000003E-2</v>
      </c>
      <c r="GJ382">
        <v>3.3306772908000002</v>
      </c>
      <c r="GK382">
        <v>3.4349593496000002</v>
      </c>
      <c r="GL382">
        <v>3.4126984127000002</v>
      </c>
      <c r="GM382">
        <v>3.3870967742000002</v>
      </c>
      <c r="GN382">
        <v>3.4159999999999999</v>
      </c>
      <c r="GO382">
        <v>3.4621513944000002</v>
      </c>
      <c r="GP382">
        <v>0.39682539680000001</v>
      </c>
      <c r="GQ382">
        <v>0.40079365080000001</v>
      </c>
      <c r="GR382">
        <v>0.45238095239999998</v>
      </c>
      <c r="GS382">
        <v>0.35317460319999999</v>
      </c>
      <c r="GT382">
        <v>0.40873015870000001</v>
      </c>
      <c r="GU382">
        <v>0.40873015870000001</v>
      </c>
      <c r="GV382">
        <v>3.9682540000000001E-3</v>
      </c>
      <c r="GW382">
        <v>2.3809523799999999E-2</v>
      </c>
      <c r="GX382">
        <v>0</v>
      </c>
      <c r="GY382">
        <v>1.5873015899999999E-2</v>
      </c>
      <c r="GZ382">
        <v>7.9365079000000005E-3</v>
      </c>
      <c r="HA382">
        <v>3.9682540000000001E-3</v>
      </c>
      <c r="HB382">
        <v>0.48015873019999999</v>
      </c>
      <c r="HC382">
        <v>0.5079365079</v>
      </c>
      <c r="HD382">
        <v>0.4880952381</v>
      </c>
      <c r="HE382">
        <v>0.51587301590000001</v>
      </c>
      <c r="HF382">
        <v>0.503968254</v>
      </c>
      <c r="HG382">
        <v>0.52777777780000001</v>
      </c>
      <c r="HH382" t="s">
        <v>1221</v>
      </c>
      <c r="HI382">
        <v>63</v>
      </c>
      <c r="HJ382">
        <v>252</v>
      </c>
      <c r="HK382">
        <v>351</v>
      </c>
      <c r="HL382" t="s">
        <v>140</v>
      </c>
      <c r="HM382">
        <v>557</v>
      </c>
      <c r="HN382">
        <v>5</v>
      </c>
    </row>
    <row r="383" spans="1:222" x14ac:dyDescent="0.25">
      <c r="A383">
        <v>610026</v>
      </c>
      <c r="B383" t="s">
        <v>372</v>
      </c>
      <c r="D383" t="s">
        <v>47</v>
      </c>
      <c r="E383" t="s">
        <v>45</v>
      </c>
      <c r="M383" t="s">
        <v>38</v>
      </c>
      <c r="N383">
        <v>28.550932568</v>
      </c>
      <c r="O383">
        <v>117</v>
      </c>
      <c r="P383">
        <v>117</v>
      </c>
      <c r="Q383">
        <v>27</v>
      </c>
      <c r="R383">
        <v>3</v>
      </c>
      <c r="S383">
        <v>2</v>
      </c>
      <c r="T383">
        <v>70</v>
      </c>
      <c r="U383">
        <v>0</v>
      </c>
      <c r="V383">
        <v>0</v>
      </c>
      <c r="W383">
        <v>2</v>
      </c>
      <c r="X383">
        <v>8</v>
      </c>
      <c r="Y383">
        <v>3.4188034200000002E-2</v>
      </c>
      <c r="Z383">
        <v>0</v>
      </c>
      <c r="AA383">
        <v>0</v>
      </c>
      <c r="AB383">
        <v>1.7094017100000001E-2</v>
      </c>
      <c r="AC383">
        <v>5.9829059800000001E-2</v>
      </c>
      <c r="AD383">
        <v>0.1196581197</v>
      </c>
      <c r="AE383">
        <v>4.2735042700000003E-2</v>
      </c>
      <c r="AF383">
        <v>3.4188034200000002E-2</v>
      </c>
      <c r="AG383">
        <v>0.1538461538</v>
      </c>
      <c r="AH383">
        <v>0.14529914529999999</v>
      </c>
      <c r="AI383">
        <v>0.3418803419</v>
      </c>
      <c r="AJ383">
        <v>0.3846153846</v>
      </c>
      <c r="AK383">
        <v>0.22222222220000001</v>
      </c>
      <c r="AL383">
        <v>0.31623931620000001</v>
      </c>
      <c r="AM383">
        <v>0.3504273504</v>
      </c>
      <c r="AN383">
        <v>0</v>
      </c>
      <c r="AO383">
        <v>3.4188034200000002E-2</v>
      </c>
      <c r="AP383">
        <v>2.5641025599999999E-2</v>
      </c>
      <c r="AQ383">
        <v>3.4188034200000002E-2</v>
      </c>
      <c r="AR383">
        <v>2.5641025599999999E-2</v>
      </c>
      <c r="AS383">
        <v>0.50427350429999995</v>
      </c>
      <c r="AT383">
        <v>0.5384615385</v>
      </c>
      <c r="AU383">
        <v>0.71794871790000003</v>
      </c>
      <c r="AV383">
        <v>0.47863247860000002</v>
      </c>
      <c r="AW383">
        <v>0.41880341879999999</v>
      </c>
      <c r="AX383">
        <v>3.3162393161999999</v>
      </c>
      <c r="AY383">
        <v>3.5132743362999999</v>
      </c>
      <c r="AZ383">
        <v>3.7017543860000002</v>
      </c>
      <c r="BA383">
        <v>3.3008849558</v>
      </c>
      <c r="BB383">
        <v>3.1578947367999999</v>
      </c>
      <c r="BC383">
        <v>0</v>
      </c>
      <c r="BD383">
        <v>0</v>
      </c>
      <c r="BE383">
        <v>8.5470084999999998E-3</v>
      </c>
      <c r="BF383">
        <v>1.7094017100000001E-2</v>
      </c>
      <c r="BG383">
        <v>4.2735042700000003E-2</v>
      </c>
      <c r="BH383">
        <v>0</v>
      </c>
      <c r="BI383">
        <v>8.5470084999999998E-3</v>
      </c>
      <c r="BJ383">
        <v>8.5470084999999998E-3</v>
      </c>
      <c r="BK383">
        <v>2.5641025599999999E-2</v>
      </c>
      <c r="BL383">
        <v>4.2735042700000003E-2</v>
      </c>
      <c r="BM383">
        <v>5.1282051299999999E-2</v>
      </c>
      <c r="BN383">
        <v>5.1282051299999999E-2</v>
      </c>
      <c r="BO383">
        <v>3.8376068376000001</v>
      </c>
      <c r="BP383">
        <v>3.8157894737000002</v>
      </c>
      <c r="BQ383">
        <v>3.7008547008999999</v>
      </c>
      <c r="BR383">
        <v>3.6578947367999999</v>
      </c>
      <c r="BS383">
        <v>3.525862069</v>
      </c>
      <c r="BT383">
        <v>3.6578947367999999</v>
      </c>
      <c r="BU383">
        <v>0.14529914529999999</v>
      </c>
      <c r="BV383">
        <v>0.16239316240000001</v>
      </c>
      <c r="BW383">
        <v>0.22222222220000001</v>
      </c>
      <c r="BX383">
        <v>0.19658119660000001</v>
      </c>
      <c r="BY383">
        <v>0.23931623930000001</v>
      </c>
      <c r="BZ383">
        <v>0.2307692308</v>
      </c>
      <c r="CA383">
        <v>0</v>
      </c>
      <c r="CB383">
        <v>2.5641025599999999E-2</v>
      </c>
      <c r="CC383">
        <v>0</v>
      </c>
      <c r="CD383">
        <v>2.5641025599999999E-2</v>
      </c>
      <c r="CE383">
        <v>8.5470084999999998E-3</v>
      </c>
      <c r="CF383">
        <v>2.5641025599999999E-2</v>
      </c>
      <c r="CG383">
        <v>0.8461538462</v>
      </c>
      <c r="CH383">
        <v>0.80341880340000005</v>
      </c>
      <c r="CI383">
        <v>0.74358974359999996</v>
      </c>
      <c r="CJ383">
        <v>0.71794871790000003</v>
      </c>
      <c r="CK383">
        <v>0.65811965809999995</v>
      </c>
      <c r="CL383">
        <v>0.6923076923</v>
      </c>
      <c r="CM383">
        <v>9.4017093999999996E-2</v>
      </c>
      <c r="CN383">
        <v>8.5470084999999998E-3</v>
      </c>
      <c r="CO383">
        <v>8.5470084999999998E-3</v>
      </c>
      <c r="CP383">
        <v>8.5470084999999998E-3</v>
      </c>
      <c r="CQ383">
        <v>8.5470084999999998E-3</v>
      </c>
      <c r="CR383">
        <v>1.7094017100000001E-2</v>
      </c>
      <c r="CS383">
        <v>1.7094017100000001E-2</v>
      </c>
      <c r="CT383">
        <v>8.5470084999999998E-3</v>
      </c>
      <c r="CU383">
        <v>0.2478632479</v>
      </c>
      <c r="CV383">
        <v>6.8376068400000004E-2</v>
      </c>
      <c r="CW383">
        <v>3.4188034200000002E-2</v>
      </c>
      <c r="CX383">
        <v>7.6923076899999998E-2</v>
      </c>
      <c r="CY383">
        <v>8.5470085500000001E-2</v>
      </c>
      <c r="CZ383">
        <v>9.4017093999999996E-2</v>
      </c>
      <c r="DA383">
        <v>4.2735042700000003E-2</v>
      </c>
      <c r="DB383">
        <v>9.4017093999999996E-2</v>
      </c>
      <c r="DC383">
        <v>0.33333333329999998</v>
      </c>
      <c r="DD383">
        <v>0.3076923077</v>
      </c>
      <c r="DE383">
        <v>0.27350427350000001</v>
      </c>
      <c r="DF383">
        <v>0.264957265</v>
      </c>
      <c r="DG383">
        <v>0.33333333329999998</v>
      </c>
      <c r="DH383">
        <v>0.35897435900000002</v>
      </c>
      <c r="DI383">
        <v>0.3504273504</v>
      </c>
      <c r="DJ383">
        <v>0.2478632479</v>
      </c>
      <c r="DK383">
        <v>0.31623931620000001</v>
      </c>
      <c r="DL383">
        <v>0.58974358969999996</v>
      </c>
      <c r="DM383">
        <v>0.67521367519999997</v>
      </c>
      <c r="DN383">
        <v>0.62393162390000001</v>
      </c>
      <c r="DO383">
        <v>0.55555555560000003</v>
      </c>
      <c r="DP383">
        <v>0.51282051279999996</v>
      </c>
      <c r="DQ383">
        <v>0.57264957260000005</v>
      </c>
      <c r="DR383">
        <v>0.62393162390000001</v>
      </c>
      <c r="DS383">
        <v>8.5470084999999998E-3</v>
      </c>
      <c r="DT383">
        <v>2.5641025599999999E-2</v>
      </c>
      <c r="DU383">
        <v>8.5470084999999998E-3</v>
      </c>
      <c r="DV383">
        <v>2.5641025599999999E-2</v>
      </c>
      <c r="DW383">
        <v>1.7094017100000001E-2</v>
      </c>
      <c r="DX383">
        <v>1.7094017100000001E-2</v>
      </c>
      <c r="DY383">
        <v>1.7094017100000001E-2</v>
      </c>
      <c r="DZ383">
        <v>2.5641025599999999E-2</v>
      </c>
      <c r="EA383">
        <v>2.8793103447999999</v>
      </c>
      <c r="EB383">
        <v>3.5175438595999999</v>
      </c>
      <c r="EC383">
        <v>3.6293103447999999</v>
      </c>
      <c r="ED383">
        <v>3.5438596490999998</v>
      </c>
      <c r="EE383">
        <v>3.4608695651999999</v>
      </c>
      <c r="EF383">
        <v>3.3913043477999998</v>
      </c>
      <c r="EG383">
        <v>3.5043478261000001</v>
      </c>
      <c r="EH383">
        <v>3.5263157894999999</v>
      </c>
      <c r="EI383">
        <v>0</v>
      </c>
      <c r="EJ383">
        <v>0</v>
      </c>
      <c r="EK383">
        <v>8.5470084999999998E-3</v>
      </c>
      <c r="EL383">
        <v>1.7094017100000001E-2</v>
      </c>
      <c r="EM383">
        <v>1.7094017100000001E-2</v>
      </c>
      <c r="EN383">
        <v>1.7094017100000001E-2</v>
      </c>
      <c r="EO383">
        <v>4.2735042700000003E-2</v>
      </c>
      <c r="EP383">
        <v>0.12820512819999999</v>
      </c>
      <c r="EQ383">
        <v>0.22222222220000001</v>
      </c>
      <c r="ER383">
        <v>0.50427350429999995</v>
      </c>
      <c r="ES383">
        <v>4.2735042700000003E-2</v>
      </c>
      <c r="ET383">
        <v>0</v>
      </c>
      <c r="EU383">
        <v>3.4188034200000002E-2</v>
      </c>
      <c r="EV383">
        <v>0</v>
      </c>
      <c r="EW383">
        <v>5.9829059800000001E-2</v>
      </c>
      <c r="EX383">
        <v>8.5470084999999998E-3</v>
      </c>
      <c r="EY383">
        <v>0.32478632480000003</v>
      </c>
      <c r="EZ383">
        <v>0.44444444440000003</v>
      </c>
      <c r="FA383">
        <v>0.37606837609999999</v>
      </c>
      <c r="FB383">
        <v>0.42735042740000001</v>
      </c>
      <c r="FC383">
        <v>0.4615384615</v>
      </c>
      <c r="FD383">
        <v>0.57264957260000005</v>
      </c>
      <c r="FE383">
        <v>0.40170940170000002</v>
      </c>
      <c r="FF383">
        <v>0.52136752139999998</v>
      </c>
      <c r="FG383">
        <v>0.32478632480000003</v>
      </c>
      <c r="FH383">
        <v>0.45299145299999999</v>
      </c>
      <c r="FI383">
        <v>5.9829059800000001E-2</v>
      </c>
      <c r="FJ383">
        <v>5.9829059800000001E-2</v>
      </c>
      <c r="FK383">
        <v>4.2735042700000003E-2</v>
      </c>
      <c r="FL383">
        <v>8.5470085500000001E-2</v>
      </c>
      <c r="FM383">
        <v>4.2735042700000003E-2</v>
      </c>
      <c r="FN383">
        <v>3.4188034200000002E-2</v>
      </c>
      <c r="FO383">
        <v>4.2735042700000003E-2</v>
      </c>
      <c r="FP383">
        <v>5.1282051299999999E-2</v>
      </c>
      <c r="FQ383">
        <v>6.8376068400000004E-2</v>
      </c>
      <c r="FR383">
        <v>3.4188034200000002E-2</v>
      </c>
      <c r="FS383">
        <v>8.5470084999999998E-3</v>
      </c>
      <c r="FT383">
        <v>1.7094017100000001E-2</v>
      </c>
      <c r="FU383">
        <v>8.5470084999999998E-3</v>
      </c>
      <c r="FV383">
        <v>3.4188034200000002E-2</v>
      </c>
      <c r="FW383">
        <v>0</v>
      </c>
      <c r="FX383">
        <v>4.2735042700000003E-2</v>
      </c>
      <c r="FY383">
        <v>1.7094017100000001E-2</v>
      </c>
      <c r="FZ383">
        <v>8.5470084999999998E-3</v>
      </c>
      <c r="GA383">
        <v>2.5641025599999999E-2</v>
      </c>
      <c r="GB383">
        <v>2.5641025599999999E-2</v>
      </c>
      <c r="GC383">
        <v>8.5470084999999998E-3</v>
      </c>
      <c r="GD383">
        <v>0.12820512819999999</v>
      </c>
      <c r="GE383">
        <v>8.5470085500000001E-2</v>
      </c>
      <c r="GF383">
        <v>7.6923076899999998E-2</v>
      </c>
      <c r="GG383">
        <v>9.4017093999999996E-2</v>
      </c>
      <c r="GH383">
        <v>0.17094017089999999</v>
      </c>
      <c r="GI383">
        <v>9.4017093999999996E-2</v>
      </c>
      <c r="GJ383">
        <v>3.1025641026000002</v>
      </c>
      <c r="GK383">
        <v>3.3097345133</v>
      </c>
      <c r="GL383">
        <v>3.3879310345000002</v>
      </c>
      <c r="GM383">
        <v>3.3043478260999999</v>
      </c>
      <c r="GN383">
        <v>3.1913043478000001</v>
      </c>
      <c r="GO383">
        <v>3.3739130435</v>
      </c>
      <c r="GP383">
        <v>0.51282051279999996</v>
      </c>
      <c r="GQ383">
        <v>0.44444444440000003</v>
      </c>
      <c r="GR383">
        <v>0.42735042740000001</v>
      </c>
      <c r="GS383">
        <v>0.41880341879999999</v>
      </c>
      <c r="GT383">
        <v>0.37606837609999999</v>
      </c>
      <c r="GU383">
        <v>0.40170940170000002</v>
      </c>
      <c r="GV383">
        <v>0</v>
      </c>
      <c r="GW383">
        <v>3.4188034200000002E-2</v>
      </c>
      <c r="GX383">
        <v>8.5470084999999998E-3</v>
      </c>
      <c r="GY383">
        <v>1.7094017100000001E-2</v>
      </c>
      <c r="GZ383">
        <v>1.7094017100000001E-2</v>
      </c>
      <c r="HA383">
        <v>1.7094017100000001E-2</v>
      </c>
      <c r="HB383">
        <v>0.31623931620000001</v>
      </c>
      <c r="HC383">
        <v>0.41880341879999999</v>
      </c>
      <c r="HD383">
        <v>0.47863247860000002</v>
      </c>
      <c r="HE383">
        <v>0.44444444440000003</v>
      </c>
      <c r="HF383">
        <v>0.41025641029999999</v>
      </c>
      <c r="HG383">
        <v>0.47863247860000002</v>
      </c>
      <c r="HH383" t="s">
        <v>1222</v>
      </c>
      <c r="HJ383">
        <v>117</v>
      </c>
      <c r="HK383">
        <v>199</v>
      </c>
      <c r="HL383" t="s">
        <v>372</v>
      </c>
      <c r="HM383">
        <v>697</v>
      </c>
      <c r="HN383">
        <v>5</v>
      </c>
    </row>
    <row r="384" spans="1:222" x14ac:dyDescent="0.25">
      <c r="A384">
        <v>610027</v>
      </c>
      <c r="B384" t="s">
        <v>373</v>
      </c>
      <c r="D384" t="s">
        <v>85</v>
      </c>
      <c r="E384" t="s">
        <v>45</v>
      </c>
      <c r="M384" t="s">
        <v>38</v>
      </c>
      <c r="N384">
        <v>10.264900662000001</v>
      </c>
      <c r="O384">
        <v>21</v>
      </c>
      <c r="P384">
        <v>21</v>
      </c>
      <c r="Q384">
        <v>0</v>
      </c>
      <c r="R384">
        <v>20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0</v>
      </c>
      <c r="Y384">
        <v>0</v>
      </c>
      <c r="Z384">
        <v>4.7619047599999999E-2</v>
      </c>
      <c r="AA384">
        <v>0</v>
      </c>
      <c r="AB384">
        <v>9.5238095199999998E-2</v>
      </c>
      <c r="AC384">
        <v>9.5238095199999998E-2</v>
      </c>
      <c r="AD384">
        <v>4.7619047599999999E-2</v>
      </c>
      <c r="AE384">
        <v>0</v>
      </c>
      <c r="AF384">
        <v>9.5238095199999998E-2</v>
      </c>
      <c r="AG384">
        <v>4.7619047599999999E-2</v>
      </c>
      <c r="AH384">
        <v>9.5238095199999998E-2</v>
      </c>
      <c r="AI384">
        <v>0.1904761905</v>
      </c>
      <c r="AJ384">
        <v>0.2380952381</v>
      </c>
      <c r="AK384">
        <v>0.1904761905</v>
      </c>
      <c r="AL384">
        <v>0.14285714290000001</v>
      </c>
      <c r="AM384">
        <v>0.1904761905</v>
      </c>
      <c r="AN384">
        <v>4.7619047599999999E-2</v>
      </c>
      <c r="AO384">
        <v>4.7619047599999999E-2</v>
      </c>
      <c r="AP384">
        <v>4.7619047599999999E-2</v>
      </c>
      <c r="AQ384">
        <v>4.7619047599999999E-2</v>
      </c>
      <c r="AR384">
        <v>4.7619047599999999E-2</v>
      </c>
      <c r="AS384">
        <v>0.71428571429999999</v>
      </c>
      <c r="AT384">
        <v>0.66666666669999997</v>
      </c>
      <c r="AU384">
        <v>0.66666666669999997</v>
      </c>
      <c r="AV384">
        <v>0.66666666669999997</v>
      </c>
      <c r="AW384">
        <v>0.57142857140000003</v>
      </c>
      <c r="AX384">
        <v>3.7</v>
      </c>
      <c r="AY384">
        <v>3.6</v>
      </c>
      <c r="AZ384">
        <v>3.6</v>
      </c>
      <c r="BA384">
        <v>3.45</v>
      </c>
      <c r="BB384">
        <v>3.3</v>
      </c>
      <c r="BC384">
        <v>0</v>
      </c>
      <c r="BD384">
        <v>0</v>
      </c>
      <c r="BE384">
        <v>4.7619047599999999E-2</v>
      </c>
      <c r="BF384">
        <v>4.7619047599999999E-2</v>
      </c>
      <c r="BG384">
        <v>0</v>
      </c>
      <c r="BH384">
        <v>0</v>
      </c>
      <c r="BI384">
        <v>0</v>
      </c>
      <c r="BJ384">
        <v>9.5238095199999998E-2</v>
      </c>
      <c r="BK384">
        <v>9.5238095199999998E-2</v>
      </c>
      <c r="BL384">
        <v>4.7619047599999999E-2</v>
      </c>
      <c r="BM384">
        <v>4.7619047599999999E-2</v>
      </c>
      <c r="BN384">
        <v>0.1904761905</v>
      </c>
      <c r="BO384">
        <v>3.8</v>
      </c>
      <c r="BP384">
        <v>3.7</v>
      </c>
      <c r="BQ384">
        <v>3.55</v>
      </c>
      <c r="BR384">
        <v>3.65</v>
      </c>
      <c r="BS384">
        <v>3.65</v>
      </c>
      <c r="BT384">
        <v>3.55</v>
      </c>
      <c r="BU384">
        <v>0.1904761905</v>
      </c>
      <c r="BV384">
        <v>9.5238095199999998E-2</v>
      </c>
      <c r="BW384">
        <v>9.5238095199999998E-2</v>
      </c>
      <c r="BX384">
        <v>9.5238095199999998E-2</v>
      </c>
      <c r="BY384">
        <v>0.2380952381</v>
      </c>
      <c r="BZ384">
        <v>4.7619047599999999E-2</v>
      </c>
      <c r="CA384">
        <v>4.7619047599999999E-2</v>
      </c>
      <c r="CB384">
        <v>4.7619047599999999E-2</v>
      </c>
      <c r="CC384">
        <v>4.7619047599999999E-2</v>
      </c>
      <c r="CD384">
        <v>4.7619047599999999E-2</v>
      </c>
      <c r="CE384">
        <v>4.7619047599999999E-2</v>
      </c>
      <c r="CF384">
        <v>4.7619047599999999E-2</v>
      </c>
      <c r="CG384">
        <v>0.7619047619</v>
      </c>
      <c r="CH384">
        <v>0.7619047619</v>
      </c>
      <c r="CI384">
        <v>0.71428571429999999</v>
      </c>
      <c r="CJ384">
        <v>0.7619047619</v>
      </c>
      <c r="CK384">
        <v>0.66666666669999997</v>
      </c>
      <c r="CL384">
        <v>0.71428571429999999</v>
      </c>
      <c r="CM384">
        <v>0.14285714290000001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4.7619047599999999E-2</v>
      </c>
      <c r="CU384">
        <v>9.5238095199999998E-2</v>
      </c>
      <c r="CV384">
        <v>4.7619047599999999E-2</v>
      </c>
      <c r="CW384">
        <v>4.7619047599999999E-2</v>
      </c>
      <c r="CX384">
        <v>9.5238095199999998E-2</v>
      </c>
      <c r="CY384">
        <v>4.7619047599999999E-2</v>
      </c>
      <c r="CZ384">
        <v>9.5238095199999998E-2</v>
      </c>
      <c r="DA384">
        <v>0</v>
      </c>
      <c r="DB384">
        <v>4.7619047599999999E-2</v>
      </c>
      <c r="DC384">
        <v>0.28571428570000001</v>
      </c>
      <c r="DD384">
        <v>0.14285714290000001</v>
      </c>
      <c r="DE384">
        <v>0.2380952381</v>
      </c>
      <c r="DF384">
        <v>0.2380952381</v>
      </c>
      <c r="DG384">
        <v>0.33333333329999998</v>
      </c>
      <c r="DH384">
        <v>0.1904761905</v>
      </c>
      <c r="DI384">
        <v>0.28571428570000001</v>
      </c>
      <c r="DJ384">
        <v>9.5238095199999998E-2</v>
      </c>
      <c r="DK384">
        <v>0.38095238100000001</v>
      </c>
      <c r="DL384">
        <v>0.7619047619</v>
      </c>
      <c r="DM384">
        <v>0.66666666669999997</v>
      </c>
      <c r="DN384">
        <v>0.57142857140000003</v>
      </c>
      <c r="DO384">
        <v>0.57142857140000003</v>
      </c>
      <c r="DP384">
        <v>0.57142857140000003</v>
      </c>
      <c r="DQ384">
        <v>0.57142857140000003</v>
      </c>
      <c r="DR384">
        <v>0.66666666669999997</v>
      </c>
      <c r="DS384">
        <v>9.5238095199999998E-2</v>
      </c>
      <c r="DT384">
        <v>4.7619047599999999E-2</v>
      </c>
      <c r="DU384">
        <v>4.7619047599999999E-2</v>
      </c>
      <c r="DV384">
        <v>9.5238095199999998E-2</v>
      </c>
      <c r="DW384">
        <v>4.7619047599999999E-2</v>
      </c>
      <c r="DX384">
        <v>0.14285714290000001</v>
      </c>
      <c r="DY384">
        <v>0.14285714290000001</v>
      </c>
      <c r="DZ384">
        <v>0.14285714290000001</v>
      </c>
      <c r="EA384">
        <v>3</v>
      </c>
      <c r="EB384">
        <v>3.75</v>
      </c>
      <c r="EC384">
        <v>3.65</v>
      </c>
      <c r="ED384">
        <v>3.5263157894999999</v>
      </c>
      <c r="EE384">
        <v>3.55</v>
      </c>
      <c r="EF384">
        <v>3.5555555555999998</v>
      </c>
      <c r="EG384">
        <v>3.6666666666999999</v>
      </c>
      <c r="EH384">
        <v>3.6111111111</v>
      </c>
      <c r="EI384">
        <v>0</v>
      </c>
      <c r="EJ384">
        <v>0</v>
      </c>
      <c r="EK384">
        <v>0</v>
      </c>
      <c r="EL384">
        <v>0</v>
      </c>
      <c r="EM384">
        <v>9.5238095199999998E-2</v>
      </c>
      <c r="EN384">
        <v>4.7619047599999999E-2</v>
      </c>
      <c r="EO384">
        <v>9.5238095199999998E-2</v>
      </c>
      <c r="EP384">
        <v>4.7619047599999999E-2</v>
      </c>
      <c r="EQ384">
        <v>0.1904761905</v>
      </c>
      <c r="ER384">
        <v>0.38095238100000001</v>
      </c>
      <c r="ES384">
        <v>0.14285714290000001</v>
      </c>
      <c r="ET384">
        <v>0</v>
      </c>
      <c r="EU384">
        <v>0</v>
      </c>
      <c r="EV384">
        <v>0</v>
      </c>
      <c r="EW384">
        <v>9.5238095199999998E-2</v>
      </c>
      <c r="EX384">
        <v>4.7619047599999999E-2</v>
      </c>
      <c r="EY384">
        <v>0.33333333329999998</v>
      </c>
      <c r="EZ384">
        <v>0.1904761905</v>
      </c>
      <c r="FA384">
        <v>0.33333333329999998</v>
      </c>
      <c r="FB384">
        <v>0.33333333329999998</v>
      </c>
      <c r="FC384">
        <v>0.1904761905</v>
      </c>
      <c r="FD384">
        <v>0.61904761900000005</v>
      </c>
      <c r="FE384">
        <v>0.71428571429999999</v>
      </c>
      <c r="FF384">
        <v>0.57142857140000003</v>
      </c>
      <c r="FG384">
        <v>0.47619047619999999</v>
      </c>
      <c r="FH384">
        <v>0.66666666669999997</v>
      </c>
      <c r="FI384">
        <v>0</v>
      </c>
      <c r="FJ384">
        <v>4.7619047599999999E-2</v>
      </c>
      <c r="FK384">
        <v>4.7619047599999999E-2</v>
      </c>
      <c r="FL384">
        <v>4.7619047599999999E-2</v>
      </c>
      <c r="FM384">
        <v>4.7619047599999999E-2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4.7619047599999999E-2</v>
      </c>
      <c r="FT384">
        <v>4.7619047599999999E-2</v>
      </c>
      <c r="FU384">
        <v>4.7619047599999999E-2</v>
      </c>
      <c r="FV384">
        <v>4.7619047599999999E-2</v>
      </c>
      <c r="FW384">
        <v>4.7619047599999999E-2</v>
      </c>
      <c r="FX384">
        <v>0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0.42857142860000003</v>
      </c>
      <c r="GE384">
        <v>0.2380952381</v>
      </c>
      <c r="GF384">
        <v>0.28571428570000001</v>
      </c>
      <c r="GG384">
        <v>0.2380952381</v>
      </c>
      <c r="GH384">
        <v>0.2380952381</v>
      </c>
      <c r="GI384">
        <v>0.33333333329999998</v>
      </c>
      <c r="GJ384">
        <v>2.8947368420999999</v>
      </c>
      <c r="GK384">
        <v>3.1578947367999999</v>
      </c>
      <c r="GL384">
        <v>3.2</v>
      </c>
      <c r="GM384">
        <v>3.25</v>
      </c>
      <c r="GN384">
        <v>3.3157894737000002</v>
      </c>
      <c r="GO384">
        <v>3.15</v>
      </c>
      <c r="GP384">
        <v>0.14285714290000001</v>
      </c>
      <c r="GQ384">
        <v>0.28571428570000001</v>
      </c>
      <c r="GR384">
        <v>0.1904761905</v>
      </c>
      <c r="GS384">
        <v>0.2380952381</v>
      </c>
      <c r="GT384">
        <v>0.14285714290000001</v>
      </c>
      <c r="GU384">
        <v>0.14285714290000001</v>
      </c>
      <c r="GV384">
        <v>9.5238095199999998E-2</v>
      </c>
      <c r="GW384">
        <v>9.5238095199999998E-2</v>
      </c>
      <c r="GX384">
        <v>4.7619047599999999E-2</v>
      </c>
      <c r="GY384">
        <v>4.7619047599999999E-2</v>
      </c>
      <c r="GZ384">
        <v>9.5238095199999998E-2</v>
      </c>
      <c r="HA384">
        <v>4.7619047599999999E-2</v>
      </c>
      <c r="HB384">
        <v>0.33333333329999998</v>
      </c>
      <c r="HC384">
        <v>0.38095238100000001</v>
      </c>
      <c r="HD384">
        <v>0.47619047619999999</v>
      </c>
      <c r="HE384">
        <v>0.47619047619999999</v>
      </c>
      <c r="HF384">
        <v>0.52380952380000001</v>
      </c>
      <c r="HG384">
        <v>0.47619047619999999</v>
      </c>
      <c r="HH384" t="s">
        <v>1223</v>
      </c>
      <c r="HJ384">
        <v>21</v>
      </c>
      <c r="HK384">
        <v>31</v>
      </c>
      <c r="HL384" t="s">
        <v>373</v>
      </c>
      <c r="HM384">
        <v>302</v>
      </c>
      <c r="HN384">
        <v>0</v>
      </c>
    </row>
    <row r="385" spans="1:222" x14ac:dyDescent="0.25">
      <c r="A385">
        <v>610029</v>
      </c>
      <c r="B385" t="s">
        <v>410</v>
      </c>
      <c r="C385" t="s">
        <v>38</v>
      </c>
      <c r="D385" t="s">
        <v>64</v>
      </c>
      <c r="E385" t="s">
        <v>83</v>
      </c>
      <c r="F385">
        <v>81</v>
      </c>
      <c r="G385" t="s">
        <v>62</v>
      </c>
      <c r="H385">
        <v>88</v>
      </c>
      <c r="I385" t="s">
        <v>62</v>
      </c>
      <c r="J385">
        <v>87</v>
      </c>
      <c r="K385" t="s">
        <v>62</v>
      </c>
      <c r="L385">
        <v>9.2899999999999991</v>
      </c>
      <c r="M385" t="s">
        <v>38</v>
      </c>
      <c r="N385">
        <v>83.673469388000001</v>
      </c>
      <c r="O385">
        <v>93</v>
      </c>
      <c r="P385">
        <v>93</v>
      </c>
      <c r="Q385">
        <v>3</v>
      </c>
      <c r="R385">
        <v>12</v>
      </c>
      <c r="S385">
        <v>0</v>
      </c>
      <c r="T385">
        <v>76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1.0752688200000001E-2</v>
      </c>
      <c r="AC385">
        <v>1.0752688200000001E-2</v>
      </c>
      <c r="AD385">
        <v>1.0752688200000001E-2</v>
      </c>
      <c r="AE385">
        <v>1.0752688200000001E-2</v>
      </c>
      <c r="AF385">
        <v>6.4516129000000005E-2</v>
      </c>
      <c r="AG385">
        <v>5.3763440900000001E-2</v>
      </c>
      <c r="AH385">
        <v>0.10752688169999999</v>
      </c>
      <c r="AI385">
        <v>0.2043010753</v>
      </c>
      <c r="AJ385">
        <v>0.24731182800000001</v>
      </c>
      <c r="AK385">
        <v>0.13978494620000001</v>
      </c>
      <c r="AL385">
        <v>0.2688172043</v>
      </c>
      <c r="AM385">
        <v>0.2043010753</v>
      </c>
      <c r="AN385">
        <v>0</v>
      </c>
      <c r="AO385">
        <v>0</v>
      </c>
      <c r="AP385">
        <v>0</v>
      </c>
      <c r="AQ385">
        <v>2.15053763E-2</v>
      </c>
      <c r="AR385">
        <v>1.0752688200000001E-2</v>
      </c>
      <c r="AS385">
        <v>0.78494623659999996</v>
      </c>
      <c r="AT385">
        <v>0.74193548389999997</v>
      </c>
      <c r="AU385">
        <v>0.79569892470000003</v>
      </c>
      <c r="AV385">
        <v>0.64516129030000002</v>
      </c>
      <c r="AW385">
        <v>0.66666666669999997</v>
      </c>
      <c r="AX385">
        <v>3.7741935484</v>
      </c>
      <c r="AY385">
        <v>3.7311827957000001</v>
      </c>
      <c r="AZ385">
        <v>3.7311827957000001</v>
      </c>
      <c r="BA385">
        <v>3.5824175824000002</v>
      </c>
      <c r="BB385">
        <v>3.5434782609000002</v>
      </c>
      <c r="BC385">
        <v>0</v>
      </c>
      <c r="BD385">
        <v>0</v>
      </c>
      <c r="BE385">
        <v>0</v>
      </c>
      <c r="BF385">
        <v>0</v>
      </c>
      <c r="BG385">
        <v>1.0752688200000001E-2</v>
      </c>
      <c r="BH385">
        <v>1.0752688200000001E-2</v>
      </c>
      <c r="BI385">
        <v>0</v>
      </c>
      <c r="BJ385">
        <v>0</v>
      </c>
      <c r="BK385">
        <v>0</v>
      </c>
      <c r="BL385">
        <v>1.0752688200000001E-2</v>
      </c>
      <c r="BM385">
        <v>1.0752688200000001E-2</v>
      </c>
      <c r="BN385">
        <v>1.0752688200000001E-2</v>
      </c>
      <c r="BO385">
        <v>3.8387096773999998</v>
      </c>
      <c r="BP385">
        <v>3.7934782609000002</v>
      </c>
      <c r="BQ385">
        <v>3.752688172</v>
      </c>
      <c r="BR385">
        <v>3.75</v>
      </c>
      <c r="BS385">
        <v>3.7419354838999999</v>
      </c>
      <c r="BT385">
        <v>3.7956989246999999</v>
      </c>
      <c r="BU385">
        <v>0.16129032260000001</v>
      </c>
      <c r="BV385">
        <v>0.2043010753</v>
      </c>
      <c r="BW385">
        <v>0.24731182800000001</v>
      </c>
      <c r="BX385">
        <v>0.22580645160000001</v>
      </c>
      <c r="BY385">
        <v>0.2043010753</v>
      </c>
      <c r="BZ385">
        <v>0.15053763440000001</v>
      </c>
      <c r="CA385">
        <v>0</v>
      </c>
      <c r="CB385">
        <v>1.0752688200000001E-2</v>
      </c>
      <c r="CC385">
        <v>0</v>
      </c>
      <c r="CD385">
        <v>1.0752688200000001E-2</v>
      </c>
      <c r="CE385">
        <v>0</v>
      </c>
      <c r="CF385">
        <v>0</v>
      </c>
      <c r="CG385">
        <v>0.83870967740000002</v>
      </c>
      <c r="CH385">
        <v>0.78494623659999996</v>
      </c>
      <c r="CI385">
        <v>0.75268817200000004</v>
      </c>
      <c r="CJ385">
        <v>0.75268817200000004</v>
      </c>
      <c r="CK385">
        <v>0.77419354839999999</v>
      </c>
      <c r="CL385">
        <v>0.82795698920000005</v>
      </c>
      <c r="CM385">
        <v>0.43010752689999998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0.25806451609999997</v>
      </c>
      <c r="CV385">
        <v>0</v>
      </c>
      <c r="CW385">
        <v>1.0752688200000001E-2</v>
      </c>
      <c r="CX385">
        <v>2.15053763E-2</v>
      </c>
      <c r="CY385">
        <v>0</v>
      </c>
      <c r="CZ385">
        <v>2.15053763E-2</v>
      </c>
      <c r="DA385">
        <v>3.2258064500000003E-2</v>
      </c>
      <c r="DB385">
        <v>3.2258064500000003E-2</v>
      </c>
      <c r="DC385">
        <v>7.5268817200000004E-2</v>
      </c>
      <c r="DD385">
        <v>0.12903225809999999</v>
      </c>
      <c r="DE385">
        <v>0.12903225809999999</v>
      </c>
      <c r="DF385">
        <v>0.11827956990000001</v>
      </c>
      <c r="DG385">
        <v>0.2043010753</v>
      </c>
      <c r="DH385">
        <v>0.21505376339999999</v>
      </c>
      <c r="DI385">
        <v>0.10752688169999999</v>
      </c>
      <c r="DJ385">
        <v>0.1935483871</v>
      </c>
      <c r="DK385">
        <v>0.2043010753</v>
      </c>
      <c r="DL385">
        <v>0.77419354839999999</v>
      </c>
      <c r="DM385">
        <v>0.76344086020000002</v>
      </c>
      <c r="DN385">
        <v>0.75268817200000004</v>
      </c>
      <c r="DO385">
        <v>0.66666666669999997</v>
      </c>
      <c r="DP385">
        <v>0.74193548389999997</v>
      </c>
      <c r="DQ385">
        <v>0.82795698920000005</v>
      </c>
      <c r="DR385">
        <v>0.7311827957</v>
      </c>
      <c r="DS385">
        <v>3.2258064500000003E-2</v>
      </c>
      <c r="DT385">
        <v>9.6774193499999994E-2</v>
      </c>
      <c r="DU385">
        <v>9.6774193499999994E-2</v>
      </c>
      <c r="DV385">
        <v>0.10752688169999999</v>
      </c>
      <c r="DW385">
        <v>0.12903225809999999</v>
      </c>
      <c r="DX385">
        <v>2.15053763E-2</v>
      </c>
      <c r="DY385">
        <v>3.2258064500000003E-2</v>
      </c>
      <c r="DZ385">
        <v>4.3010752700000002E-2</v>
      </c>
      <c r="EA385">
        <v>2.0555555555999998</v>
      </c>
      <c r="EB385">
        <v>3.8571428570999999</v>
      </c>
      <c r="EC385">
        <v>3.8333333333000001</v>
      </c>
      <c r="ED385">
        <v>3.8192771084000001</v>
      </c>
      <c r="EE385">
        <v>3.7654320987999998</v>
      </c>
      <c r="EF385">
        <v>3.7362637363000002</v>
      </c>
      <c r="EG385">
        <v>3.8222222222000002</v>
      </c>
      <c r="EH385">
        <v>3.7303370786999999</v>
      </c>
      <c r="EI385">
        <v>0</v>
      </c>
      <c r="EJ385">
        <v>0</v>
      </c>
      <c r="EK385">
        <v>0</v>
      </c>
      <c r="EL385">
        <v>0</v>
      </c>
      <c r="EM385">
        <v>1.0752688200000001E-2</v>
      </c>
      <c r="EN385">
        <v>3.2258064500000003E-2</v>
      </c>
      <c r="EO385">
        <v>1.0752688200000001E-2</v>
      </c>
      <c r="EP385">
        <v>8.6021505400000003E-2</v>
      </c>
      <c r="EQ385">
        <v>0.30107526880000002</v>
      </c>
      <c r="ER385">
        <v>0.52688172040000003</v>
      </c>
      <c r="ES385">
        <v>3.2258064500000003E-2</v>
      </c>
      <c r="ET385">
        <v>0</v>
      </c>
      <c r="EU385">
        <v>0</v>
      </c>
      <c r="EV385">
        <v>0</v>
      </c>
      <c r="EW385">
        <v>0</v>
      </c>
      <c r="EX385">
        <v>1.0752688200000001E-2</v>
      </c>
      <c r="EY385">
        <v>0.17204301080000001</v>
      </c>
      <c r="EZ385">
        <v>0.23655913980000001</v>
      </c>
      <c r="FA385">
        <v>0.2688172043</v>
      </c>
      <c r="FB385">
        <v>0.29032258059999999</v>
      </c>
      <c r="FC385">
        <v>0.27956989249999997</v>
      </c>
      <c r="FD385">
        <v>0.76344086020000002</v>
      </c>
      <c r="FE385">
        <v>0.66666666669999997</v>
      </c>
      <c r="FF385">
        <v>0.65591397849999999</v>
      </c>
      <c r="FG385">
        <v>0.64516129030000002</v>
      </c>
      <c r="FH385">
        <v>0.65591397849999999</v>
      </c>
      <c r="FI385">
        <v>1.0752688200000001E-2</v>
      </c>
      <c r="FJ385">
        <v>4.3010752700000002E-2</v>
      </c>
      <c r="FK385">
        <v>2.15053763E-2</v>
      </c>
      <c r="FL385">
        <v>0</v>
      </c>
      <c r="FM385">
        <v>1.0752688200000001E-2</v>
      </c>
      <c r="FN385">
        <v>4.3010752700000002E-2</v>
      </c>
      <c r="FO385">
        <v>3.2258064500000003E-2</v>
      </c>
      <c r="FP385">
        <v>3.2258064500000003E-2</v>
      </c>
      <c r="FQ385">
        <v>5.3763440900000001E-2</v>
      </c>
      <c r="FR385">
        <v>4.3010752700000002E-2</v>
      </c>
      <c r="FS385">
        <v>1.0752688200000001E-2</v>
      </c>
      <c r="FT385">
        <v>2.15053763E-2</v>
      </c>
      <c r="FU385">
        <v>2.15053763E-2</v>
      </c>
      <c r="FV385">
        <v>1.0752688200000001E-2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0</v>
      </c>
      <c r="GC385">
        <v>1.0752688200000001E-2</v>
      </c>
      <c r="GD385">
        <v>7.5268817200000004E-2</v>
      </c>
      <c r="GE385">
        <v>4.3010752700000002E-2</v>
      </c>
      <c r="GF385">
        <v>3.2258064500000003E-2</v>
      </c>
      <c r="GG385">
        <v>3.2258064500000003E-2</v>
      </c>
      <c r="GH385">
        <v>6.4516129000000005E-2</v>
      </c>
      <c r="GI385">
        <v>3.2258064500000003E-2</v>
      </c>
      <c r="GJ385">
        <v>3.5806451613000001</v>
      </c>
      <c r="GK385">
        <v>3.6344086022000002</v>
      </c>
      <c r="GL385">
        <v>3.6593406593000002</v>
      </c>
      <c r="GM385">
        <v>3.6344086022000002</v>
      </c>
      <c r="GN385">
        <v>3.6021505376</v>
      </c>
      <c r="GO385">
        <v>3.6774193548</v>
      </c>
      <c r="GP385">
        <v>0.2688172043</v>
      </c>
      <c r="GQ385">
        <v>0.27956989249999997</v>
      </c>
      <c r="GR385">
        <v>0.2688172043</v>
      </c>
      <c r="GS385">
        <v>0.30107526880000002</v>
      </c>
      <c r="GT385">
        <v>0.2688172043</v>
      </c>
      <c r="GU385">
        <v>0.22580645160000001</v>
      </c>
      <c r="GV385">
        <v>0</v>
      </c>
      <c r="GW385">
        <v>0</v>
      </c>
      <c r="GX385">
        <v>2.15053763E-2</v>
      </c>
      <c r="GY385">
        <v>0</v>
      </c>
      <c r="GZ385">
        <v>0</v>
      </c>
      <c r="HA385">
        <v>0</v>
      </c>
      <c r="HB385">
        <v>0.65591397849999999</v>
      </c>
      <c r="HC385">
        <v>0.67741935480000004</v>
      </c>
      <c r="HD385">
        <v>0.67741935480000004</v>
      </c>
      <c r="HE385">
        <v>0.66666666669999997</v>
      </c>
      <c r="HF385">
        <v>0.66666666669999997</v>
      </c>
      <c r="HG385">
        <v>0.7311827957</v>
      </c>
      <c r="HH385" t="s">
        <v>1224</v>
      </c>
      <c r="HI385" t="s">
        <v>912</v>
      </c>
      <c r="HJ385">
        <v>93</v>
      </c>
      <c r="HK385">
        <v>164</v>
      </c>
      <c r="HL385" t="s">
        <v>410</v>
      </c>
      <c r="HM385">
        <v>196</v>
      </c>
      <c r="HN385">
        <v>2</v>
      </c>
    </row>
    <row r="386" spans="1:222" x14ac:dyDescent="0.25">
      <c r="A386">
        <v>610030</v>
      </c>
      <c r="B386" t="s">
        <v>375</v>
      </c>
      <c r="D386" t="s">
        <v>90</v>
      </c>
      <c r="E386" t="s">
        <v>45</v>
      </c>
      <c r="M386" t="s">
        <v>38</v>
      </c>
      <c r="FD386"/>
      <c r="HH386" t="s">
        <v>1225</v>
      </c>
      <c r="HL386" t="s">
        <v>375</v>
      </c>
      <c r="HM386">
        <v>258</v>
      </c>
    </row>
    <row r="387" spans="1:222" x14ac:dyDescent="0.25">
      <c r="A387">
        <v>610032</v>
      </c>
      <c r="B387" t="s">
        <v>291</v>
      </c>
      <c r="C387" t="s">
        <v>38</v>
      </c>
      <c r="D387" t="s">
        <v>85</v>
      </c>
      <c r="E387" s="151">
        <v>0.56999999999999995</v>
      </c>
      <c r="F387">
        <v>73</v>
      </c>
      <c r="G387" t="s">
        <v>39</v>
      </c>
      <c r="H387">
        <v>86</v>
      </c>
      <c r="I387" t="s">
        <v>62</v>
      </c>
      <c r="J387">
        <v>99</v>
      </c>
      <c r="K387" t="s">
        <v>62</v>
      </c>
      <c r="L387">
        <v>8.91</v>
      </c>
      <c r="M387" t="s">
        <v>38</v>
      </c>
      <c r="N387">
        <v>56.98630137</v>
      </c>
      <c r="O387">
        <v>117</v>
      </c>
      <c r="P387">
        <v>117</v>
      </c>
      <c r="Q387">
        <v>1</v>
      </c>
      <c r="R387">
        <v>110</v>
      </c>
      <c r="S387">
        <v>0</v>
      </c>
      <c r="T387">
        <v>2</v>
      </c>
      <c r="U387">
        <v>0</v>
      </c>
      <c r="V387">
        <v>0</v>
      </c>
      <c r="W387">
        <v>0</v>
      </c>
      <c r="X387">
        <v>4</v>
      </c>
      <c r="Y387">
        <v>0</v>
      </c>
      <c r="Z387">
        <v>0</v>
      </c>
      <c r="AA387">
        <v>8.5470084999999998E-3</v>
      </c>
      <c r="AB387">
        <v>2.5641025599999999E-2</v>
      </c>
      <c r="AC387">
        <v>1.7094017100000001E-2</v>
      </c>
      <c r="AD387">
        <v>0</v>
      </c>
      <c r="AE387">
        <v>2.5641025599999999E-2</v>
      </c>
      <c r="AF387">
        <v>3.4188034200000002E-2</v>
      </c>
      <c r="AG387">
        <v>5.9829059800000001E-2</v>
      </c>
      <c r="AH387">
        <v>0.1025641026</v>
      </c>
      <c r="AI387">
        <v>0.21367521370000001</v>
      </c>
      <c r="AJ387">
        <v>0.29059829059999998</v>
      </c>
      <c r="AK387">
        <v>0.22222222220000001</v>
      </c>
      <c r="AL387">
        <v>0.31623931620000001</v>
      </c>
      <c r="AM387">
        <v>0.3418803419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0.78632478630000002</v>
      </c>
      <c r="AT387">
        <v>0.68376068379999999</v>
      </c>
      <c r="AU387">
        <v>0.73504273499999995</v>
      </c>
      <c r="AV387">
        <v>0.59829059829999998</v>
      </c>
      <c r="AW387">
        <v>0.5384615385</v>
      </c>
      <c r="AX387">
        <v>3.7863247862999998</v>
      </c>
      <c r="AY387">
        <v>3.6581196580999999</v>
      </c>
      <c r="AZ387">
        <v>3.6837606838000001</v>
      </c>
      <c r="BA387">
        <v>3.4871794872000001</v>
      </c>
      <c r="BB387">
        <v>3.4017094016999998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8.5470084999999998E-3</v>
      </c>
      <c r="BI387">
        <v>1.7094017100000001E-2</v>
      </c>
      <c r="BJ387">
        <v>3.4188034200000002E-2</v>
      </c>
      <c r="BK387">
        <v>3.4188034200000002E-2</v>
      </c>
      <c r="BL387">
        <v>1.7094017100000001E-2</v>
      </c>
      <c r="BM387">
        <v>6.8376068400000004E-2</v>
      </c>
      <c r="BN387">
        <v>1.7094017100000001E-2</v>
      </c>
      <c r="BO387">
        <v>3.8547008546999999</v>
      </c>
      <c r="BP387">
        <v>3.7863247862999998</v>
      </c>
      <c r="BQ387">
        <v>3.724137931</v>
      </c>
      <c r="BR387">
        <v>3.8086956521999999</v>
      </c>
      <c r="BS387">
        <v>3.7094017093999998</v>
      </c>
      <c r="BT387">
        <v>3.7863247862999998</v>
      </c>
      <c r="BU387">
        <v>0.11111111110000001</v>
      </c>
      <c r="BV387">
        <v>0.14529914529999999</v>
      </c>
      <c r="BW387">
        <v>0.20512820509999999</v>
      </c>
      <c r="BX387">
        <v>0.1538461538</v>
      </c>
      <c r="BY387">
        <v>0.1538461538</v>
      </c>
      <c r="BZ387">
        <v>0.1538461538</v>
      </c>
      <c r="CA387">
        <v>0</v>
      </c>
      <c r="CB387">
        <v>0</v>
      </c>
      <c r="CC387">
        <v>8.5470084999999998E-3</v>
      </c>
      <c r="CD387">
        <v>1.7094017100000001E-2</v>
      </c>
      <c r="CE387">
        <v>0</v>
      </c>
      <c r="CF387">
        <v>0</v>
      </c>
      <c r="CG387">
        <v>0.87179487180000004</v>
      </c>
      <c r="CH387">
        <v>0.82051282049999996</v>
      </c>
      <c r="CI387">
        <v>0.75213675209999997</v>
      </c>
      <c r="CJ387">
        <v>0.81196581199999995</v>
      </c>
      <c r="CK387">
        <v>0.77777777780000001</v>
      </c>
      <c r="CL387">
        <v>0.82051282049999996</v>
      </c>
      <c r="CM387">
        <v>0.1025641026</v>
      </c>
      <c r="CN387">
        <v>8.5470084999999998E-3</v>
      </c>
      <c r="CO387">
        <v>0</v>
      </c>
      <c r="CP387">
        <v>0</v>
      </c>
      <c r="CQ387">
        <v>1.7094017100000001E-2</v>
      </c>
      <c r="CR387">
        <v>8.5470084999999998E-3</v>
      </c>
      <c r="CS387">
        <v>8.5470084999999998E-3</v>
      </c>
      <c r="CT387">
        <v>8.5470084999999998E-3</v>
      </c>
      <c r="CU387">
        <v>0.21367521370000001</v>
      </c>
      <c r="CV387">
        <v>8.5470084999999998E-3</v>
      </c>
      <c r="CW387">
        <v>0</v>
      </c>
      <c r="CX387">
        <v>4.2735042700000003E-2</v>
      </c>
      <c r="CY387">
        <v>7.6923076899999998E-2</v>
      </c>
      <c r="CZ387">
        <v>1.7094017100000001E-2</v>
      </c>
      <c r="DA387">
        <v>8.5470084999999998E-3</v>
      </c>
      <c r="DB387">
        <v>2.5641025599999999E-2</v>
      </c>
      <c r="DC387">
        <v>0.27350427350000001</v>
      </c>
      <c r="DD387">
        <v>0.23931623930000001</v>
      </c>
      <c r="DE387">
        <v>0.29914529909999998</v>
      </c>
      <c r="DF387">
        <v>0.28205128210000002</v>
      </c>
      <c r="DG387">
        <v>0.28205128210000002</v>
      </c>
      <c r="DH387">
        <v>0.33333333329999998</v>
      </c>
      <c r="DI387">
        <v>0.2307692308</v>
      </c>
      <c r="DJ387">
        <v>0.264957265</v>
      </c>
      <c r="DK387">
        <v>0.41025641029999999</v>
      </c>
      <c r="DL387">
        <v>0.74358974359999996</v>
      </c>
      <c r="DM387">
        <v>0.68376068379999999</v>
      </c>
      <c r="DN387">
        <v>0.66666666669999997</v>
      </c>
      <c r="DO387">
        <v>0.6153846154</v>
      </c>
      <c r="DP387">
        <v>0.63247863250000003</v>
      </c>
      <c r="DQ387">
        <v>0.75213675209999997</v>
      </c>
      <c r="DR387">
        <v>0.68376068379999999</v>
      </c>
      <c r="DS387">
        <v>0</v>
      </c>
      <c r="DT387">
        <v>0</v>
      </c>
      <c r="DU387">
        <v>1.7094017100000001E-2</v>
      </c>
      <c r="DV387">
        <v>8.5470084999999998E-3</v>
      </c>
      <c r="DW387">
        <v>8.5470084999999998E-3</v>
      </c>
      <c r="DX387">
        <v>8.5470084999999998E-3</v>
      </c>
      <c r="DY387">
        <v>0</v>
      </c>
      <c r="DZ387">
        <v>1.7094017100000001E-2</v>
      </c>
      <c r="EA387">
        <v>2.9914529915000001</v>
      </c>
      <c r="EB387">
        <v>3.7179487179000001</v>
      </c>
      <c r="EC387">
        <v>3.6956521739000001</v>
      </c>
      <c r="ED387">
        <v>3.6293103447999999</v>
      </c>
      <c r="EE387">
        <v>3.5086206896999999</v>
      </c>
      <c r="EF387">
        <v>3.6034482758999999</v>
      </c>
      <c r="EG387">
        <v>3.7264957265</v>
      </c>
      <c r="EH387">
        <v>3.6521739129999999</v>
      </c>
      <c r="EI387">
        <v>8.5470084999999998E-3</v>
      </c>
      <c r="EJ387">
        <v>8.5470084999999998E-3</v>
      </c>
      <c r="EK387">
        <v>0</v>
      </c>
      <c r="EL387">
        <v>8.5470084999999998E-3</v>
      </c>
      <c r="EM387">
        <v>8.5470084999999998E-3</v>
      </c>
      <c r="EN387">
        <v>1.7094017100000001E-2</v>
      </c>
      <c r="EO387">
        <v>5.1282051299999999E-2</v>
      </c>
      <c r="EP387">
        <v>0.20512820509999999</v>
      </c>
      <c r="EQ387">
        <v>0.16239316240000001</v>
      </c>
      <c r="ER387">
        <v>0.47863247860000002</v>
      </c>
      <c r="ES387">
        <v>5.1282051299999999E-2</v>
      </c>
      <c r="ET387">
        <v>0</v>
      </c>
      <c r="EU387">
        <v>0</v>
      </c>
      <c r="EV387">
        <v>0</v>
      </c>
      <c r="EW387">
        <v>6.8376068400000004E-2</v>
      </c>
      <c r="EX387">
        <v>0</v>
      </c>
      <c r="EY387">
        <v>0.12820512819999999</v>
      </c>
      <c r="EZ387">
        <v>0.12820512819999999</v>
      </c>
      <c r="FA387">
        <v>0.11111111110000001</v>
      </c>
      <c r="FB387">
        <v>0.19658119660000001</v>
      </c>
      <c r="FC387">
        <v>0.19658119660000001</v>
      </c>
      <c r="FD387">
        <v>0.87179487180000004</v>
      </c>
      <c r="FE387">
        <v>0.82051282049999996</v>
      </c>
      <c r="FF387">
        <v>0.86324786320000002</v>
      </c>
      <c r="FG387">
        <v>0.64102564100000003</v>
      </c>
      <c r="FH387">
        <v>0.77777777780000001</v>
      </c>
      <c r="FI387">
        <v>0</v>
      </c>
      <c r="FJ387">
        <v>4.2735042700000003E-2</v>
      </c>
      <c r="FK387">
        <v>2.5641025599999999E-2</v>
      </c>
      <c r="FL387">
        <v>8.5470085500000001E-2</v>
      </c>
      <c r="FM387">
        <v>1.7094017100000001E-2</v>
      </c>
      <c r="FN387">
        <v>0</v>
      </c>
      <c r="FO387">
        <v>0</v>
      </c>
      <c r="FP387">
        <v>0</v>
      </c>
      <c r="FQ387">
        <v>8.5470084999999998E-3</v>
      </c>
      <c r="FR387">
        <v>0</v>
      </c>
      <c r="FS387">
        <v>0</v>
      </c>
      <c r="FT387">
        <v>8.5470084999999998E-3</v>
      </c>
      <c r="FU387">
        <v>0</v>
      </c>
      <c r="FV387">
        <v>0</v>
      </c>
      <c r="FW387">
        <v>8.5470084999999998E-3</v>
      </c>
      <c r="FX387">
        <v>2.5641025599999999E-2</v>
      </c>
      <c r="FY387">
        <v>1.7094017100000001E-2</v>
      </c>
      <c r="FZ387">
        <v>8.5470084999999998E-3</v>
      </c>
      <c r="GA387">
        <v>8.5470084999999998E-3</v>
      </c>
      <c r="GB387">
        <v>2.5641025599999999E-2</v>
      </c>
      <c r="GC387">
        <v>2.5641025599999999E-2</v>
      </c>
      <c r="GD387">
        <v>0.16239316240000001</v>
      </c>
      <c r="GE387">
        <v>9.4017093999999996E-2</v>
      </c>
      <c r="GF387">
        <v>7.6923076899999998E-2</v>
      </c>
      <c r="GG387">
        <v>0.12820512819999999</v>
      </c>
      <c r="GH387">
        <v>0.11111111110000001</v>
      </c>
      <c r="GI387">
        <v>0.1025641026</v>
      </c>
      <c r="GJ387">
        <v>3.1465517241000001</v>
      </c>
      <c r="GK387">
        <v>3.3451327434000002</v>
      </c>
      <c r="GL387">
        <v>3.4173913043000002</v>
      </c>
      <c r="GM387">
        <v>3.3448275862000001</v>
      </c>
      <c r="GN387">
        <v>3.2564102564000001</v>
      </c>
      <c r="GO387">
        <v>3.2905982906000002</v>
      </c>
      <c r="GP387">
        <v>0.44444444440000003</v>
      </c>
      <c r="GQ387">
        <v>0.39316239320000002</v>
      </c>
      <c r="GR387">
        <v>0.39316239320000002</v>
      </c>
      <c r="GS387">
        <v>0.36752136749999997</v>
      </c>
      <c r="GT387">
        <v>0.44444444440000003</v>
      </c>
      <c r="GU387">
        <v>0.42735042740000001</v>
      </c>
      <c r="GV387">
        <v>8.5470084999999998E-3</v>
      </c>
      <c r="GW387">
        <v>3.4188034200000002E-2</v>
      </c>
      <c r="GX387">
        <v>1.7094017100000001E-2</v>
      </c>
      <c r="GY387">
        <v>8.5470084999999998E-3</v>
      </c>
      <c r="GZ387">
        <v>0</v>
      </c>
      <c r="HA387">
        <v>0</v>
      </c>
      <c r="HB387">
        <v>0.35897435900000002</v>
      </c>
      <c r="HC387">
        <v>0.4615384615</v>
      </c>
      <c r="HD387">
        <v>0.50427350429999995</v>
      </c>
      <c r="HE387">
        <v>0.48717948719999998</v>
      </c>
      <c r="HF387">
        <v>0.41880341879999999</v>
      </c>
      <c r="HG387">
        <v>0.44444444440000003</v>
      </c>
      <c r="HH387" t="s">
        <v>1226</v>
      </c>
      <c r="HI387">
        <v>57</v>
      </c>
      <c r="HJ387">
        <v>117</v>
      </c>
      <c r="HK387">
        <v>208</v>
      </c>
      <c r="HL387" t="s">
        <v>291</v>
      </c>
      <c r="HM387">
        <v>365</v>
      </c>
      <c r="HN387">
        <v>0</v>
      </c>
    </row>
    <row r="388" spans="1:222" x14ac:dyDescent="0.25">
      <c r="A388">
        <v>610033</v>
      </c>
      <c r="B388" t="s">
        <v>380</v>
      </c>
      <c r="C388" t="s">
        <v>38</v>
      </c>
      <c r="D388" t="s">
        <v>55</v>
      </c>
      <c r="E388" s="151">
        <v>0.36</v>
      </c>
      <c r="F388">
        <v>57</v>
      </c>
      <c r="G388" t="s">
        <v>40</v>
      </c>
      <c r="H388">
        <v>30</v>
      </c>
      <c r="I388" t="s">
        <v>49</v>
      </c>
      <c r="J388">
        <v>46</v>
      </c>
      <c r="K388" t="s">
        <v>40</v>
      </c>
      <c r="L388">
        <v>8.2100000000000009</v>
      </c>
      <c r="M388" t="s">
        <v>38</v>
      </c>
      <c r="N388">
        <v>33.333333332999999</v>
      </c>
      <c r="O388">
        <v>117</v>
      </c>
      <c r="P388">
        <v>117</v>
      </c>
      <c r="Q388">
        <v>42</v>
      </c>
      <c r="R388">
        <v>33</v>
      </c>
      <c r="S388">
        <v>4</v>
      </c>
      <c r="T388">
        <v>16</v>
      </c>
      <c r="U388">
        <v>0</v>
      </c>
      <c r="V388">
        <v>0</v>
      </c>
      <c r="W388">
        <v>8</v>
      </c>
      <c r="X388">
        <v>6</v>
      </c>
      <c r="Y388">
        <v>3.4188034200000002E-2</v>
      </c>
      <c r="Z388">
        <v>8.5470084999999998E-3</v>
      </c>
      <c r="AA388">
        <v>0</v>
      </c>
      <c r="AB388">
        <v>0</v>
      </c>
      <c r="AC388">
        <v>3.4188034200000002E-2</v>
      </c>
      <c r="AD388">
        <v>5.9829059800000001E-2</v>
      </c>
      <c r="AE388">
        <v>3.4188034200000002E-2</v>
      </c>
      <c r="AF388">
        <v>5.1282051299999999E-2</v>
      </c>
      <c r="AG388">
        <v>0.12820512819999999</v>
      </c>
      <c r="AH388">
        <v>0.18803418799999999</v>
      </c>
      <c r="AI388">
        <v>0.27350427350000001</v>
      </c>
      <c r="AJ388">
        <v>0.27350427350000001</v>
      </c>
      <c r="AK388">
        <v>0.22222222220000001</v>
      </c>
      <c r="AL388">
        <v>0.3504273504</v>
      </c>
      <c r="AM388">
        <v>0.3504273504</v>
      </c>
      <c r="AN388">
        <v>0</v>
      </c>
      <c r="AO388">
        <v>8.5470084999999998E-3</v>
      </c>
      <c r="AP388">
        <v>0</v>
      </c>
      <c r="AQ388">
        <v>8.5470084999999998E-3</v>
      </c>
      <c r="AR388">
        <v>0</v>
      </c>
      <c r="AS388">
        <v>0.63247863250000003</v>
      </c>
      <c r="AT388">
        <v>0.67521367519999997</v>
      </c>
      <c r="AU388">
        <v>0.72649572650000005</v>
      </c>
      <c r="AV388">
        <v>0.51282051279999996</v>
      </c>
      <c r="AW388">
        <v>0.42735042740000001</v>
      </c>
      <c r="AX388">
        <v>3.5042735043</v>
      </c>
      <c r="AY388">
        <v>3.6293103447999999</v>
      </c>
      <c r="AZ388">
        <v>3.6752136752000002</v>
      </c>
      <c r="BA388">
        <v>3.3879310345000002</v>
      </c>
      <c r="BB388">
        <v>3.1709401708999998</v>
      </c>
      <c r="BC388">
        <v>1.7094017100000001E-2</v>
      </c>
      <c r="BD388">
        <v>1.7094017100000001E-2</v>
      </c>
      <c r="BE388">
        <v>3.4188034200000002E-2</v>
      </c>
      <c r="BF388">
        <v>4.2735042700000003E-2</v>
      </c>
      <c r="BG388">
        <v>0.1538461538</v>
      </c>
      <c r="BH388">
        <v>6.8376068400000004E-2</v>
      </c>
      <c r="BI388">
        <v>2.5641025599999999E-2</v>
      </c>
      <c r="BJ388">
        <v>5.1282051299999999E-2</v>
      </c>
      <c r="BK388">
        <v>7.6923076899999998E-2</v>
      </c>
      <c r="BL388">
        <v>7.6923076899999998E-2</v>
      </c>
      <c r="BM388">
        <v>0.12820512819999999</v>
      </c>
      <c r="BN388">
        <v>0.1538461538</v>
      </c>
      <c r="BO388">
        <v>3.7304347826000002</v>
      </c>
      <c r="BP388">
        <v>3.6869565217</v>
      </c>
      <c r="BQ388">
        <v>3.4521739130000002</v>
      </c>
      <c r="BR388">
        <v>3.3982300885000001</v>
      </c>
      <c r="BS388">
        <v>3.0940170939999998</v>
      </c>
      <c r="BT388">
        <v>3.2586206896999999</v>
      </c>
      <c r="BU388">
        <v>0.16239316240000001</v>
      </c>
      <c r="BV388">
        <v>0.1538461538</v>
      </c>
      <c r="BW388">
        <v>0.28205128210000002</v>
      </c>
      <c r="BX388">
        <v>0.29914529909999998</v>
      </c>
      <c r="BY388">
        <v>0.18803418799999999</v>
      </c>
      <c r="BZ388">
        <v>0.22222222220000001</v>
      </c>
      <c r="CA388">
        <v>1.7094017100000001E-2</v>
      </c>
      <c r="CB388">
        <v>1.7094017100000001E-2</v>
      </c>
      <c r="CC388">
        <v>1.7094017100000001E-2</v>
      </c>
      <c r="CD388">
        <v>3.4188034200000002E-2</v>
      </c>
      <c r="CE388">
        <v>0</v>
      </c>
      <c r="CF388">
        <v>8.5470084999999998E-3</v>
      </c>
      <c r="CG388">
        <v>0.77777777780000001</v>
      </c>
      <c r="CH388">
        <v>0.76068376069999999</v>
      </c>
      <c r="CI388">
        <v>0.58974358969999996</v>
      </c>
      <c r="CJ388">
        <v>0.54700854700000001</v>
      </c>
      <c r="CK388">
        <v>0.52991452989999999</v>
      </c>
      <c r="CL388">
        <v>0.54700854700000001</v>
      </c>
      <c r="CM388">
        <v>7.6923076899999998E-2</v>
      </c>
      <c r="CN388">
        <v>0</v>
      </c>
      <c r="CO388">
        <v>0</v>
      </c>
      <c r="CP388">
        <v>0</v>
      </c>
      <c r="CQ388">
        <v>3.4188034200000002E-2</v>
      </c>
      <c r="CR388">
        <v>3.4188034200000002E-2</v>
      </c>
      <c r="CS388">
        <v>3.4188034200000002E-2</v>
      </c>
      <c r="CT388">
        <v>3.4188034200000002E-2</v>
      </c>
      <c r="CU388">
        <v>0.29914529909999998</v>
      </c>
      <c r="CV388">
        <v>2.5641025599999999E-2</v>
      </c>
      <c r="CW388">
        <v>1.7094017100000001E-2</v>
      </c>
      <c r="CX388">
        <v>7.6923076899999998E-2</v>
      </c>
      <c r="CY388">
        <v>9.4017093999999996E-2</v>
      </c>
      <c r="CZ388">
        <v>0.13675213680000001</v>
      </c>
      <c r="DA388">
        <v>0.14529914529999999</v>
      </c>
      <c r="DB388">
        <v>9.4017093999999996E-2</v>
      </c>
      <c r="DC388">
        <v>0.36752136749999997</v>
      </c>
      <c r="DD388">
        <v>0.31623931620000001</v>
      </c>
      <c r="DE388">
        <v>0.33333333329999998</v>
      </c>
      <c r="DF388">
        <v>0.29914529909999998</v>
      </c>
      <c r="DG388">
        <v>0.35897435900000002</v>
      </c>
      <c r="DH388">
        <v>0.47008547010000001</v>
      </c>
      <c r="DI388">
        <v>0.3418803419</v>
      </c>
      <c r="DJ388">
        <v>0.2478632479</v>
      </c>
      <c r="DK388">
        <v>0.23931623930000001</v>
      </c>
      <c r="DL388">
        <v>0.64102564100000003</v>
      </c>
      <c r="DM388">
        <v>0.63247863250000003</v>
      </c>
      <c r="DN388">
        <v>0.58974358969999996</v>
      </c>
      <c r="DO388">
        <v>0.47863247860000002</v>
      </c>
      <c r="DP388">
        <v>0.33333333329999998</v>
      </c>
      <c r="DQ388">
        <v>0.45299145299999999</v>
      </c>
      <c r="DR388">
        <v>0.58974358969999996</v>
      </c>
      <c r="DS388">
        <v>1.7094017100000001E-2</v>
      </c>
      <c r="DT388">
        <v>1.7094017100000001E-2</v>
      </c>
      <c r="DU388">
        <v>1.7094017100000001E-2</v>
      </c>
      <c r="DV388">
        <v>3.4188034200000002E-2</v>
      </c>
      <c r="DW388">
        <v>3.4188034200000002E-2</v>
      </c>
      <c r="DX388">
        <v>2.5641025599999999E-2</v>
      </c>
      <c r="DY388">
        <v>2.5641025599999999E-2</v>
      </c>
      <c r="DZ388">
        <v>3.4188034200000002E-2</v>
      </c>
      <c r="EA388">
        <v>2.7826086957</v>
      </c>
      <c r="EB388">
        <v>3.6260869565</v>
      </c>
      <c r="EC388">
        <v>3.6260869565</v>
      </c>
      <c r="ED388">
        <v>3.5309734513</v>
      </c>
      <c r="EE388">
        <v>3.3274336283000001</v>
      </c>
      <c r="EF388">
        <v>3.1315789474</v>
      </c>
      <c r="EG388">
        <v>3.2456140351</v>
      </c>
      <c r="EH388">
        <v>3.4424778760999999</v>
      </c>
      <c r="EI388">
        <v>8.5470084999999998E-3</v>
      </c>
      <c r="EJ388">
        <v>8.5470084999999998E-3</v>
      </c>
      <c r="EK388">
        <v>1.7094017100000001E-2</v>
      </c>
      <c r="EL388">
        <v>3.4188034200000002E-2</v>
      </c>
      <c r="EM388">
        <v>3.4188034200000002E-2</v>
      </c>
      <c r="EN388">
        <v>7.6923076899999998E-2</v>
      </c>
      <c r="EO388">
        <v>0.11111111110000001</v>
      </c>
      <c r="EP388">
        <v>0.1538461538</v>
      </c>
      <c r="EQ388">
        <v>0.13675213680000001</v>
      </c>
      <c r="ER388">
        <v>0.3846153846</v>
      </c>
      <c r="ES388">
        <v>3.4188034200000002E-2</v>
      </c>
      <c r="ET388">
        <v>8.5470084999999998E-3</v>
      </c>
      <c r="EU388">
        <v>3.4188034200000002E-2</v>
      </c>
      <c r="EV388">
        <v>5.9829059800000001E-2</v>
      </c>
      <c r="EW388">
        <v>0.18803418799999999</v>
      </c>
      <c r="EX388">
        <v>5.1282051299999999E-2</v>
      </c>
      <c r="EY388">
        <v>0.29059829059999998</v>
      </c>
      <c r="EZ388">
        <v>0.37606837609999999</v>
      </c>
      <c r="FA388">
        <v>0.37606837609999999</v>
      </c>
      <c r="FB388">
        <v>0.40170940170000002</v>
      </c>
      <c r="FC388">
        <v>0.3418803419</v>
      </c>
      <c r="FD388">
        <v>0.64957264960000005</v>
      </c>
      <c r="FE388">
        <v>0.5384615385</v>
      </c>
      <c r="FF388">
        <v>0.50427350429999995</v>
      </c>
      <c r="FG388">
        <v>0.28205128210000002</v>
      </c>
      <c r="FH388">
        <v>0.56410256410000004</v>
      </c>
      <c r="FI388">
        <v>1.7094017100000001E-2</v>
      </c>
      <c r="FJ388">
        <v>2.5641025599999999E-2</v>
      </c>
      <c r="FK388">
        <v>8.5470084999999998E-3</v>
      </c>
      <c r="FL388">
        <v>6.8376068400000004E-2</v>
      </c>
      <c r="FM388">
        <v>8.5470084999999998E-3</v>
      </c>
      <c r="FN388">
        <v>0</v>
      </c>
      <c r="FO388">
        <v>0</v>
      </c>
      <c r="FP388">
        <v>0</v>
      </c>
      <c r="FQ388">
        <v>3.4188034200000002E-2</v>
      </c>
      <c r="FR388">
        <v>0</v>
      </c>
      <c r="FS388">
        <v>3.4188034200000002E-2</v>
      </c>
      <c r="FT388">
        <v>2.5641025599999999E-2</v>
      </c>
      <c r="FU388">
        <v>5.1282051299999999E-2</v>
      </c>
      <c r="FV388">
        <v>2.5641025599999999E-2</v>
      </c>
      <c r="FW388">
        <v>3.4188034200000002E-2</v>
      </c>
      <c r="FX388">
        <v>7.6923076899999998E-2</v>
      </c>
      <c r="FY388">
        <v>4.2735042700000003E-2</v>
      </c>
      <c r="FZ388">
        <v>1.7094017100000001E-2</v>
      </c>
      <c r="GA388">
        <v>5.9829059800000001E-2</v>
      </c>
      <c r="GB388">
        <v>8.5470085500000001E-2</v>
      </c>
      <c r="GC388">
        <v>5.9829059800000001E-2</v>
      </c>
      <c r="GD388">
        <v>0.28205128210000002</v>
      </c>
      <c r="GE388">
        <v>0.1538461538</v>
      </c>
      <c r="GF388">
        <v>0.13675213680000001</v>
      </c>
      <c r="GG388">
        <v>0.17948717950000001</v>
      </c>
      <c r="GH388">
        <v>0.17094017089999999</v>
      </c>
      <c r="GI388">
        <v>0.28205128210000002</v>
      </c>
      <c r="GJ388">
        <v>2.7652173913000002</v>
      </c>
      <c r="GK388">
        <v>3.0982142857000001</v>
      </c>
      <c r="GL388">
        <v>3.1826086956999999</v>
      </c>
      <c r="GM388">
        <v>3.0446428570999999</v>
      </c>
      <c r="GN388">
        <v>3.0093457944000002</v>
      </c>
      <c r="GO388">
        <v>2.9304347825999999</v>
      </c>
      <c r="GP388">
        <v>0.41880341879999999</v>
      </c>
      <c r="GQ388">
        <v>0.42735042740000001</v>
      </c>
      <c r="GR388">
        <v>0.47863247860000002</v>
      </c>
      <c r="GS388">
        <v>0.37606837609999999</v>
      </c>
      <c r="GT388">
        <v>0.3076923077</v>
      </c>
      <c r="GU388">
        <v>0.3076923077</v>
      </c>
      <c r="GV388">
        <v>1.7094017100000001E-2</v>
      </c>
      <c r="GW388">
        <v>4.2735042700000003E-2</v>
      </c>
      <c r="GX388">
        <v>1.7094017100000001E-2</v>
      </c>
      <c r="GY388">
        <v>4.2735042700000003E-2</v>
      </c>
      <c r="GZ388">
        <v>8.5470085500000001E-2</v>
      </c>
      <c r="HA388">
        <v>1.7094017100000001E-2</v>
      </c>
      <c r="HB388">
        <v>0.20512820509999999</v>
      </c>
      <c r="HC388">
        <v>0.33333333329999998</v>
      </c>
      <c r="HD388">
        <v>0.3504273504</v>
      </c>
      <c r="HE388">
        <v>0.3418803419</v>
      </c>
      <c r="HF388">
        <v>0.3504273504</v>
      </c>
      <c r="HG388">
        <v>0.33333333329999998</v>
      </c>
      <c r="HH388" t="s">
        <v>1227</v>
      </c>
      <c r="HI388">
        <v>36</v>
      </c>
      <c r="HJ388">
        <v>117</v>
      </c>
      <c r="HK388">
        <v>185</v>
      </c>
      <c r="HL388" t="s">
        <v>380</v>
      </c>
      <c r="HM388">
        <v>555</v>
      </c>
      <c r="HN388">
        <v>8</v>
      </c>
    </row>
    <row r="389" spans="1:222" x14ac:dyDescent="0.25">
      <c r="A389">
        <v>610034</v>
      </c>
      <c r="B389" t="s">
        <v>383</v>
      </c>
      <c r="C389" t="s">
        <v>38</v>
      </c>
      <c r="D389" t="s">
        <v>94</v>
      </c>
      <c r="E389" s="151">
        <v>0.74</v>
      </c>
      <c r="F389">
        <v>46</v>
      </c>
      <c r="G389" t="s">
        <v>40</v>
      </c>
      <c r="H389">
        <v>67</v>
      </c>
      <c r="I389" t="s">
        <v>39</v>
      </c>
      <c r="J389">
        <v>63</v>
      </c>
      <c r="K389" t="s">
        <v>39</v>
      </c>
      <c r="L389">
        <v>7.16</v>
      </c>
      <c r="M389" t="s">
        <v>38</v>
      </c>
      <c r="N389">
        <v>73.725490195999996</v>
      </c>
      <c r="O389">
        <v>109</v>
      </c>
      <c r="P389">
        <v>109</v>
      </c>
      <c r="Q389">
        <v>0</v>
      </c>
      <c r="R389">
        <v>103</v>
      </c>
      <c r="S389">
        <v>0</v>
      </c>
      <c r="T389">
        <v>0</v>
      </c>
      <c r="U389">
        <v>2</v>
      </c>
      <c r="V389">
        <v>0</v>
      </c>
      <c r="W389">
        <v>0</v>
      </c>
      <c r="X389">
        <v>0</v>
      </c>
      <c r="Y389">
        <v>4.58715596E-2</v>
      </c>
      <c r="Z389">
        <v>9.1743119000000008E-3</v>
      </c>
      <c r="AA389">
        <v>1.83486239E-2</v>
      </c>
      <c r="AB389">
        <v>3.6697247699999998E-2</v>
      </c>
      <c r="AC389">
        <v>7.3394495399999995E-2</v>
      </c>
      <c r="AD389">
        <v>9.1743119299999995E-2</v>
      </c>
      <c r="AE389">
        <v>8.2568807300000005E-2</v>
      </c>
      <c r="AF389">
        <v>3.6697247699999998E-2</v>
      </c>
      <c r="AG389">
        <v>7.3394495399999995E-2</v>
      </c>
      <c r="AH389">
        <v>0.119266055</v>
      </c>
      <c r="AI389">
        <v>0.32110091740000002</v>
      </c>
      <c r="AJ389">
        <v>0.35779816510000001</v>
      </c>
      <c r="AK389">
        <v>0.25688073389999999</v>
      </c>
      <c r="AL389">
        <v>0.33027522939999998</v>
      </c>
      <c r="AM389">
        <v>0.31192660550000001</v>
      </c>
      <c r="AN389">
        <v>1.83486239E-2</v>
      </c>
      <c r="AO389">
        <v>2.7522935799999999E-2</v>
      </c>
      <c r="AP389">
        <v>2.7522935799999999E-2</v>
      </c>
      <c r="AQ389">
        <v>2.7522935799999999E-2</v>
      </c>
      <c r="AR389">
        <v>1.83486239E-2</v>
      </c>
      <c r="AS389">
        <v>0.52293577979999994</v>
      </c>
      <c r="AT389">
        <v>0.52293577979999994</v>
      </c>
      <c r="AU389">
        <v>0.66055045869999995</v>
      </c>
      <c r="AV389">
        <v>0.53211009170000001</v>
      </c>
      <c r="AW389">
        <v>0.4770642202</v>
      </c>
      <c r="AX389">
        <v>3.3457943925000002</v>
      </c>
      <c r="AY389">
        <v>3.4339622641999998</v>
      </c>
      <c r="AZ389">
        <v>3.6037735848999999</v>
      </c>
      <c r="BA389">
        <v>3.3962264151000001</v>
      </c>
      <c r="BB389">
        <v>3.2149532710000002</v>
      </c>
      <c r="BC389">
        <v>0</v>
      </c>
      <c r="BD389">
        <v>1.83486239E-2</v>
      </c>
      <c r="BE389">
        <v>9.1743119000000008E-3</v>
      </c>
      <c r="BF389">
        <v>1.83486239E-2</v>
      </c>
      <c r="BG389">
        <v>4.58715596E-2</v>
      </c>
      <c r="BH389">
        <v>9.1743119000000008E-3</v>
      </c>
      <c r="BI389">
        <v>0</v>
      </c>
      <c r="BJ389">
        <v>2.7522935799999999E-2</v>
      </c>
      <c r="BK389">
        <v>2.7522935799999999E-2</v>
      </c>
      <c r="BL389">
        <v>4.58715596E-2</v>
      </c>
      <c r="BM389">
        <v>4.58715596E-2</v>
      </c>
      <c r="BN389">
        <v>9.1743119299999995E-2</v>
      </c>
      <c r="BO389">
        <v>3.8611111111</v>
      </c>
      <c r="BP389">
        <v>3.7102803737999999</v>
      </c>
      <c r="BQ389">
        <v>3.6666666666999999</v>
      </c>
      <c r="BR389">
        <v>3.5943396226000002</v>
      </c>
      <c r="BS389">
        <v>3.5233644860000002</v>
      </c>
      <c r="BT389">
        <v>3.5981308411000001</v>
      </c>
      <c r="BU389">
        <v>0.13761467890000001</v>
      </c>
      <c r="BV389">
        <v>0.1743119266</v>
      </c>
      <c r="BW389">
        <v>0.2385321101</v>
      </c>
      <c r="BX389">
        <v>0.24770642200000001</v>
      </c>
      <c r="BY389">
        <v>0.2385321101</v>
      </c>
      <c r="BZ389">
        <v>0.18348623850000001</v>
      </c>
      <c r="CA389">
        <v>9.1743119000000008E-3</v>
      </c>
      <c r="CB389">
        <v>1.83486239E-2</v>
      </c>
      <c r="CC389">
        <v>3.6697247699999998E-2</v>
      </c>
      <c r="CD389">
        <v>2.7522935799999999E-2</v>
      </c>
      <c r="CE389">
        <v>1.83486239E-2</v>
      </c>
      <c r="CF389">
        <v>1.83486239E-2</v>
      </c>
      <c r="CG389">
        <v>0.85321100920000004</v>
      </c>
      <c r="CH389">
        <v>0.76146788990000003</v>
      </c>
      <c r="CI389">
        <v>0.68807339450000005</v>
      </c>
      <c r="CJ389">
        <v>0.66055045869999995</v>
      </c>
      <c r="CK389">
        <v>0.6513761468</v>
      </c>
      <c r="CL389">
        <v>0.6972477064</v>
      </c>
      <c r="CM389">
        <v>0.18348623850000001</v>
      </c>
      <c r="CN389">
        <v>3.6697247699999998E-2</v>
      </c>
      <c r="CO389">
        <v>1.83486239E-2</v>
      </c>
      <c r="CP389">
        <v>2.7522935799999999E-2</v>
      </c>
      <c r="CQ389">
        <v>2.7522935799999999E-2</v>
      </c>
      <c r="CR389">
        <v>5.5045871599999997E-2</v>
      </c>
      <c r="CS389">
        <v>3.6697247699999998E-2</v>
      </c>
      <c r="CT389">
        <v>1.83486239E-2</v>
      </c>
      <c r="CU389">
        <v>0.24770642200000001</v>
      </c>
      <c r="CV389">
        <v>8.2568807300000005E-2</v>
      </c>
      <c r="CW389">
        <v>3.6697247699999998E-2</v>
      </c>
      <c r="CX389">
        <v>6.42201835E-2</v>
      </c>
      <c r="CY389">
        <v>0.1009174312</v>
      </c>
      <c r="CZ389">
        <v>9.1743119299999995E-2</v>
      </c>
      <c r="DA389">
        <v>6.42201835E-2</v>
      </c>
      <c r="DB389">
        <v>6.42201835E-2</v>
      </c>
      <c r="DC389">
        <v>0.2385321101</v>
      </c>
      <c r="DD389">
        <v>0.33027522939999998</v>
      </c>
      <c r="DE389">
        <v>0.33027522939999998</v>
      </c>
      <c r="DF389">
        <v>0.32110091740000002</v>
      </c>
      <c r="DG389">
        <v>0.33027522939999998</v>
      </c>
      <c r="DH389">
        <v>0.37614678899999998</v>
      </c>
      <c r="DI389">
        <v>0.3027522936</v>
      </c>
      <c r="DJ389">
        <v>0.28440366969999997</v>
      </c>
      <c r="DK389">
        <v>0.3027522936</v>
      </c>
      <c r="DL389">
        <v>0.52293577979999994</v>
      </c>
      <c r="DM389">
        <v>0.57798165140000002</v>
      </c>
      <c r="DN389">
        <v>0.53211009170000001</v>
      </c>
      <c r="DO389">
        <v>0.50458715600000004</v>
      </c>
      <c r="DP389">
        <v>0.45871559629999997</v>
      </c>
      <c r="DQ389">
        <v>0.56880733939999994</v>
      </c>
      <c r="DR389">
        <v>0.58715596329999997</v>
      </c>
      <c r="DS389">
        <v>2.7522935799999999E-2</v>
      </c>
      <c r="DT389">
        <v>2.7522935799999999E-2</v>
      </c>
      <c r="DU389">
        <v>3.6697247699999998E-2</v>
      </c>
      <c r="DV389">
        <v>5.5045871599999997E-2</v>
      </c>
      <c r="DW389">
        <v>3.6697247699999998E-2</v>
      </c>
      <c r="DX389">
        <v>1.83486239E-2</v>
      </c>
      <c r="DY389">
        <v>2.7522935799999999E-2</v>
      </c>
      <c r="DZ389">
        <v>4.58715596E-2</v>
      </c>
      <c r="EA389">
        <v>2.6792452830000002</v>
      </c>
      <c r="EB389">
        <v>3.3773584905999998</v>
      </c>
      <c r="EC389">
        <v>3.5238095237999998</v>
      </c>
      <c r="ED389">
        <v>3.4368932039</v>
      </c>
      <c r="EE389">
        <v>3.3619047619</v>
      </c>
      <c r="EF389">
        <v>3.2616822430000001</v>
      </c>
      <c r="EG389">
        <v>3.4433962264</v>
      </c>
      <c r="EH389">
        <v>3.5096153846</v>
      </c>
      <c r="EI389">
        <v>2.7522935799999999E-2</v>
      </c>
      <c r="EJ389">
        <v>1.83486239E-2</v>
      </c>
      <c r="EK389">
        <v>1.83486239E-2</v>
      </c>
      <c r="EL389">
        <v>3.6697247699999998E-2</v>
      </c>
      <c r="EM389">
        <v>0.128440367</v>
      </c>
      <c r="EN389">
        <v>9.1743119299999995E-2</v>
      </c>
      <c r="EO389">
        <v>0.119266055</v>
      </c>
      <c r="EP389">
        <v>0.16513761469999999</v>
      </c>
      <c r="EQ389">
        <v>6.42201835E-2</v>
      </c>
      <c r="ER389">
        <v>0.21100917429999999</v>
      </c>
      <c r="ES389">
        <v>0.119266055</v>
      </c>
      <c r="ET389">
        <v>9.1743119000000008E-3</v>
      </c>
      <c r="EU389">
        <v>0</v>
      </c>
      <c r="EV389">
        <v>9.1743119000000008E-3</v>
      </c>
      <c r="EW389">
        <v>4.58715596E-2</v>
      </c>
      <c r="EX389">
        <v>0</v>
      </c>
      <c r="EY389">
        <v>0.28440366969999997</v>
      </c>
      <c r="EZ389">
        <v>0.32110091740000002</v>
      </c>
      <c r="FA389">
        <v>0.33944954129999999</v>
      </c>
      <c r="FB389">
        <v>0.35779816510000001</v>
      </c>
      <c r="FC389">
        <v>0.36697247710000003</v>
      </c>
      <c r="FD389">
        <v>0.57798165140000002</v>
      </c>
      <c r="FE389">
        <v>0.4770642202</v>
      </c>
      <c r="FF389">
        <v>0.52293577979999994</v>
      </c>
      <c r="FG389">
        <v>0.44036697250000001</v>
      </c>
      <c r="FH389">
        <v>0.48623853210000001</v>
      </c>
      <c r="FI389">
        <v>0.1100917431</v>
      </c>
      <c r="FJ389">
        <v>0.16513761469999999</v>
      </c>
      <c r="FK389">
        <v>0.1009174312</v>
      </c>
      <c r="FL389">
        <v>0.1009174312</v>
      </c>
      <c r="FM389">
        <v>9.1743119299999995E-2</v>
      </c>
      <c r="FN389">
        <v>0</v>
      </c>
      <c r="FO389">
        <v>9.1743119000000008E-3</v>
      </c>
      <c r="FP389">
        <v>0</v>
      </c>
      <c r="FQ389">
        <v>0</v>
      </c>
      <c r="FR389">
        <v>0</v>
      </c>
      <c r="FS389">
        <v>1.83486239E-2</v>
      </c>
      <c r="FT389">
        <v>2.7522935799999999E-2</v>
      </c>
      <c r="FU389">
        <v>2.7522935799999999E-2</v>
      </c>
      <c r="FV389">
        <v>5.5045871599999997E-2</v>
      </c>
      <c r="FW389">
        <v>5.5045871599999997E-2</v>
      </c>
      <c r="FX389">
        <v>2.7522935799999999E-2</v>
      </c>
      <c r="FY389">
        <v>2.7522935799999999E-2</v>
      </c>
      <c r="FZ389">
        <v>2.7522935799999999E-2</v>
      </c>
      <c r="GA389">
        <v>4.58715596E-2</v>
      </c>
      <c r="GB389">
        <v>2.7522935799999999E-2</v>
      </c>
      <c r="GC389">
        <v>3.6697247699999998E-2</v>
      </c>
      <c r="GD389">
        <v>0.18348623850000001</v>
      </c>
      <c r="GE389">
        <v>8.2568807300000005E-2</v>
      </c>
      <c r="GF389">
        <v>0.128440367</v>
      </c>
      <c r="GG389">
        <v>0.119266055</v>
      </c>
      <c r="GH389">
        <v>0.16513761469999999</v>
      </c>
      <c r="GI389">
        <v>0.13761467890000001</v>
      </c>
      <c r="GJ389">
        <v>3.0654205606999998</v>
      </c>
      <c r="GK389">
        <v>3.2735849056999999</v>
      </c>
      <c r="GL389">
        <v>3.2264150943000001</v>
      </c>
      <c r="GM389">
        <v>3.1698113208000001</v>
      </c>
      <c r="GN389">
        <v>3.1509433962000002</v>
      </c>
      <c r="GO389">
        <v>3.1509433962000002</v>
      </c>
      <c r="GP389">
        <v>0.46788990829999999</v>
      </c>
      <c r="GQ389">
        <v>0.45871559629999997</v>
      </c>
      <c r="GR389">
        <v>0.41284403670000003</v>
      </c>
      <c r="GS389">
        <v>0.4311926606</v>
      </c>
      <c r="GT389">
        <v>0.41284403670000003</v>
      </c>
      <c r="GU389">
        <v>0.44036697250000001</v>
      </c>
      <c r="GV389">
        <v>1.83486239E-2</v>
      </c>
      <c r="GW389">
        <v>2.7522935799999999E-2</v>
      </c>
      <c r="GX389">
        <v>2.7522935799999999E-2</v>
      </c>
      <c r="GY389">
        <v>2.7522935799999999E-2</v>
      </c>
      <c r="GZ389">
        <v>2.7522935799999999E-2</v>
      </c>
      <c r="HA389">
        <v>2.7522935799999999E-2</v>
      </c>
      <c r="HB389">
        <v>0.3027522936</v>
      </c>
      <c r="HC389">
        <v>0.40366972480000002</v>
      </c>
      <c r="HD389">
        <v>0.40366972480000002</v>
      </c>
      <c r="HE389">
        <v>0.37614678899999998</v>
      </c>
      <c r="HF389">
        <v>0.36697247710000003</v>
      </c>
      <c r="HG389">
        <v>0.35779816510000001</v>
      </c>
      <c r="HH389" t="s">
        <v>1228</v>
      </c>
      <c r="HI389">
        <v>74</v>
      </c>
      <c r="HJ389">
        <v>109</v>
      </c>
      <c r="HK389">
        <v>188</v>
      </c>
      <c r="HL389" t="s">
        <v>383</v>
      </c>
      <c r="HM389">
        <v>255</v>
      </c>
      <c r="HN389">
        <v>4</v>
      </c>
    </row>
    <row r="390" spans="1:222" x14ac:dyDescent="0.25">
      <c r="A390">
        <v>610036</v>
      </c>
      <c r="B390" t="s">
        <v>396</v>
      </c>
      <c r="C390" t="s">
        <v>38</v>
      </c>
      <c r="D390" t="s">
        <v>109</v>
      </c>
      <c r="E390" s="151">
        <v>0.66</v>
      </c>
      <c r="F390">
        <v>74</v>
      </c>
      <c r="G390" t="s">
        <v>39</v>
      </c>
      <c r="H390">
        <v>71</v>
      </c>
      <c r="I390" t="s">
        <v>39</v>
      </c>
      <c r="J390">
        <v>78</v>
      </c>
      <c r="K390" t="s">
        <v>39</v>
      </c>
      <c r="L390">
        <v>8.57</v>
      </c>
      <c r="M390" t="s">
        <v>38</v>
      </c>
      <c r="N390">
        <v>64.848484847999998</v>
      </c>
      <c r="O390">
        <v>179</v>
      </c>
      <c r="P390">
        <v>179</v>
      </c>
      <c r="Q390">
        <v>2</v>
      </c>
      <c r="R390">
        <v>126</v>
      </c>
      <c r="S390">
        <v>1</v>
      </c>
      <c r="T390">
        <v>37</v>
      </c>
      <c r="U390">
        <v>0</v>
      </c>
      <c r="V390">
        <v>0</v>
      </c>
      <c r="W390">
        <v>7</v>
      </c>
      <c r="X390">
        <v>2</v>
      </c>
      <c r="Y390">
        <v>1.1173184399999999E-2</v>
      </c>
      <c r="Z390">
        <v>1.67597765E-2</v>
      </c>
      <c r="AA390">
        <v>0</v>
      </c>
      <c r="AB390">
        <v>2.2346368700000001E-2</v>
      </c>
      <c r="AC390">
        <v>2.7932960900000001E-2</v>
      </c>
      <c r="AD390">
        <v>2.7932960900000001E-2</v>
      </c>
      <c r="AE390">
        <v>3.9106145299999999E-2</v>
      </c>
      <c r="AF390">
        <v>3.3519553100000002E-2</v>
      </c>
      <c r="AG390">
        <v>3.9106145299999999E-2</v>
      </c>
      <c r="AH390">
        <v>0.1173184358</v>
      </c>
      <c r="AI390">
        <v>0.22346368720000001</v>
      </c>
      <c r="AJ390">
        <v>0.18994413409999999</v>
      </c>
      <c r="AK390">
        <v>0.13966480449999999</v>
      </c>
      <c r="AL390">
        <v>0.27932960890000003</v>
      </c>
      <c r="AM390">
        <v>0.2681564246</v>
      </c>
      <c r="AN390">
        <v>0</v>
      </c>
      <c r="AO390">
        <v>1.1173184399999999E-2</v>
      </c>
      <c r="AP390">
        <v>5.5865921999999997E-3</v>
      </c>
      <c r="AQ390">
        <v>2.7932960900000001E-2</v>
      </c>
      <c r="AR390">
        <v>1.67597765E-2</v>
      </c>
      <c r="AS390">
        <v>0.73743016760000002</v>
      </c>
      <c r="AT390">
        <v>0.74301675980000004</v>
      </c>
      <c r="AU390">
        <v>0.82122905030000004</v>
      </c>
      <c r="AV390">
        <v>0.63128491620000005</v>
      </c>
      <c r="AW390">
        <v>0.56983240219999998</v>
      </c>
      <c r="AX390">
        <v>3.687150838</v>
      </c>
      <c r="AY390">
        <v>3.6779661017</v>
      </c>
      <c r="AZ390">
        <v>3.7921348314999999</v>
      </c>
      <c r="BA390">
        <v>3.5632183907999999</v>
      </c>
      <c r="BB390">
        <v>3.4034090908999999</v>
      </c>
      <c r="BC390">
        <v>5.5865921999999997E-3</v>
      </c>
      <c r="BD390">
        <v>0</v>
      </c>
      <c r="BE390">
        <v>1.1173184399999999E-2</v>
      </c>
      <c r="BF390">
        <v>3.3519553100000002E-2</v>
      </c>
      <c r="BG390">
        <v>2.2346368700000001E-2</v>
      </c>
      <c r="BH390">
        <v>2.2346368700000001E-2</v>
      </c>
      <c r="BI390">
        <v>5.5865921999999997E-3</v>
      </c>
      <c r="BJ390">
        <v>4.4692737400000002E-2</v>
      </c>
      <c r="BK390">
        <v>5.0279329599999999E-2</v>
      </c>
      <c r="BL390">
        <v>5.0279329599999999E-2</v>
      </c>
      <c r="BM390">
        <v>0.11173184360000001</v>
      </c>
      <c r="BN390">
        <v>7.8212290500000003E-2</v>
      </c>
      <c r="BO390">
        <v>3.8994413408000002</v>
      </c>
      <c r="BP390">
        <v>3.8135593220000001</v>
      </c>
      <c r="BQ390">
        <v>3.6184971097999998</v>
      </c>
      <c r="BR390">
        <v>3.632183908</v>
      </c>
      <c r="BS390">
        <v>3.6057142857</v>
      </c>
      <c r="BT390">
        <v>3.6327683616000002</v>
      </c>
      <c r="BU390">
        <v>7.2625698299999999E-2</v>
      </c>
      <c r="BV390">
        <v>9.4972066999999993E-2</v>
      </c>
      <c r="BW390">
        <v>0.23463687150000001</v>
      </c>
      <c r="BX390">
        <v>0.15642458100000001</v>
      </c>
      <c r="BY390">
        <v>9.4972066999999993E-2</v>
      </c>
      <c r="BZ390">
        <v>0.13966480449999999</v>
      </c>
      <c r="CA390">
        <v>0</v>
      </c>
      <c r="CB390">
        <v>1.1173184399999999E-2</v>
      </c>
      <c r="CC390">
        <v>3.3519553100000002E-2</v>
      </c>
      <c r="CD390">
        <v>2.7932960900000001E-2</v>
      </c>
      <c r="CE390">
        <v>2.2346368700000001E-2</v>
      </c>
      <c r="CF390">
        <v>1.1173184399999999E-2</v>
      </c>
      <c r="CG390">
        <v>0.91620111729999998</v>
      </c>
      <c r="CH390">
        <v>0.84916201120000001</v>
      </c>
      <c r="CI390">
        <v>0.67039106150000005</v>
      </c>
      <c r="CJ390">
        <v>0.7318435754</v>
      </c>
      <c r="CK390">
        <v>0.74860335200000006</v>
      </c>
      <c r="CL390">
        <v>0.74860335200000006</v>
      </c>
      <c r="CM390">
        <v>0.25698324020000002</v>
      </c>
      <c r="CN390">
        <v>2.2346368700000001E-2</v>
      </c>
      <c r="CO390">
        <v>1.1173184399999999E-2</v>
      </c>
      <c r="CP390">
        <v>2.7932960900000001E-2</v>
      </c>
      <c r="CQ390">
        <v>1.1173184399999999E-2</v>
      </c>
      <c r="CR390">
        <v>1.1173184399999999E-2</v>
      </c>
      <c r="CS390">
        <v>1.1173184399999999E-2</v>
      </c>
      <c r="CT390">
        <v>5.5865921999999997E-3</v>
      </c>
      <c r="CU390">
        <v>0.1843575419</v>
      </c>
      <c r="CV390">
        <v>9.4972066999999993E-2</v>
      </c>
      <c r="CW390">
        <v>4.4692737400000002E-2</v>
      </c>
      <c r="CX390">
        <v>3.9106145299999999E-2</v>
      </c>
      <c r="CY390">
        <v>6.1452514E-2</v>
      </c>
      <c r="CZ390">
        <v>7.2625698299999999E-2</v>
      </c>
      <c r="DA390">
        <v>6.7039106099999995E-2</v>
      </c>
      <c r="DB390">
        <v>3.9106145299999999E-2</v>
      </c>
      <c r="DC390">
        <v>0.18994413409999999</v>
      </c>
      <c r="DD390">
        <v>0.1340782123</v>
      </c>
      <c r="DE390">
        <v>0.1620111732</v>
      </c>
      <c r="DF390">
        <v>0.1731843575</v>
      </c>
      <c r="DG390">
        <v>0.20111731839999999</v>
      </c>
      <c r="DH390">
        <v>0.3072625698</v>
      </c>
      <c r="DI390">
        <v>0.17877094969999999</v>
      </c>
      <c r="DJ390">
        <v>0.22905027929999999</v>
      </c>
      <c r="DK390">
        <v>0.36312849159999999</v>
      </c>
      <c r="DL390">
        <v>0.74301675980000004</v>
      </c>
      <c r="DM390">
        <v>0.77653631280000002</v>
      </c>
      <c r="DN390">
        <v>0.74301675980000004</v>
      </c>
      <c r="DO390">
        <v>0.70949720670000005</v>
      </c>
      <c r="DP390">
        <v>0.59217877090000004</v>
      </c>
      <c r="DQ390">
        <v>0.73743016760000002</v>
      </c>
      <c r="DR390">
        <v>0.70391061450000003</v>
      </c>
      <c r="DS390">
        <v>5.5865921999999997E-3</v>
      </c>
      <c r="DT390">
        <v>5.5865921999999997E-3</v>
      </c>
      <c r="DU390">
        <v>5.5865921999999997E-3</v>
      </c>
      <c r="DV390">
        <v>1.67597765E-2</v>
      </c>
      <c r="DW390">
        <v>1.67597765E-2</v>
      </c>
      <c r="DX390">
        <v>1.67597765E-2</v>
      </c>
      <c r="DY390">
        <v>5.5865921999999997E-3</v>
      </c>
      <c r="DZ390">
        <v>2.2346368700000001E-2</v>
      </c>
      <c r="EA390">
        <v>2.6629213482999998</v>
      </c>
      <c r="EB390">
        <v>3.6067415729999999</v>
      </c>
      <c r="EC390">
        <v>3.7134831461000002</v>
      </c>
      <c r="ED390">
        <v>3.6590909091000001</v>
      </c>
      <c r="EE390">
        <v>3.6363636364</v>
      </c>
      <c r="EF390">
        <v>3.5056818181999998</v>
      </c>
      <c r="EG390">
        <v>3.6516853933000002</v>
      </c>
      <c r="EH390">
        <v>3.6685714286</v>
      </c>
      <c r="EI390">
        <v>5.5865921999999997E-3</v>
      </c>
      <c r="EJ390">
        <v>5.5865921999999997E-3</v>
      </c>
      <c r="EK390">
        <v>1.67597765E-2</v>
      </c>
      <c r="EL390">
        <v>2.2346368700000001E-2</v>
      </c>
      <c r="EM390">
        <v>5.5865921800000003E-2</v>
      </c>
      <c r="EN390">
        <v>5.0279329599999999E-2</v>
      </c>
      <c r="EO390">
        <v>3.3519553100000002E-2</v>
      </c>
      <c r="EP390">
        <v>0.1843575419</v>
      </c>
      <c r="EQ390">
        <v>0.1340782123</v>
      </c>
      <c r="ER390">
        <v>0.49162011169999997</v>
      </c>
      <c r="ES390">
        <v>0</v>
      </c>
      <c r="ET390">
        <v>1.67597765E-2</v>
      </c>
      <c r="EU390">
        <v>1.1173184399999999E-2</v>
      </c>
      <c r="EV390">
        <v>1.1173184399999999E-2</v>
      </c>
      <c r="EW390">
        <v>0.1005586592</v>
      </c>
      <c r="EX390">
        <v>1.1173184399999999E-2</v>
      </c>
      <c r="EY390">
        <v>0.20111731839999999</v>
      </c>
      <c r="EZ390">
        <v>0.2681564246</v>
      </c>
      <c r="FA390">
        <v>0.27374301680000002</v>
      </c>
      <c r="FB390">
        <v>0.29608938550000002</v>
      </c>
      <c r="FC390">
        <v>0.20670391060000001</v>
      </c>
      <c r="FD390">
        <v>0.70949720670000005</v>
      </c>
      <c r="FE390">
        <v>0.63128491620000005</v>
      </c>
      <c r="FF390">
        <v>0.62569832400000003</v>
      </c>
      <c r="FG390">
        <v>0.54748603350000002</v>
      </c>
      <c r="FH390">
        <v>0.74301675980000004</v>
      </c>
      <c r="FI390">
        <v>6.7039106099999995E-2</v>
      </c>
      <c r="FJ390">
        <v>6.1452514E-2</v>
      </c>
      <c r="FK390">
        <v>6.1452514E-2</v>
      </c>
      <c r="FL390">
        <v>4.4692737400000002E-2</v>
      </c>
      <c r="FM390">
        <v>2.2346368700000001E-2</v>
      </c>
      <c r="FN390">
        <v>5.5865921999999997E-3</v>
      </c>
      <c r="FO390">
        <v>5.5865921999999997E-3</v>
      </c>
      <c r="FP390">
        <v>0</v>
      </c>
      <c r="FQ390">
        <v>0</v>
      </c>
      <c r="FR390">
        <v>5.5865921999999997E-3</v>
      </c>
      <c r="FS390">
        <v>0</v>
      </c>
      <c r="FT390">
        <v>2.2346368700000001E-2</v>
      </c>
      <c r="FU390">
        <v>2.7932960900000001E-2</v>
      </c>
      <c r="FV390">
        <v>1.1173184399999999E-2</v>
      </c>
      <c r="FW390">
        <v>1.1173184399999999E-2</v>
      </c>
      <c r="FX390">
        <v>3.9106145299999999E-2</v>
      </c>
      <c r="FY390">
        <v>5.5865921999999997E-3</v>
      </c>
      <c r="FZ390">
        <v>1.67597765E-2</v>
      </c>
      <c r="GA390">
        <v>2.7932960900000001E-2</v>
      </c>
      <c r="GB390">
        <v>2.2346368700000001E-2</v>
      </c>
      <c r="GC390">
        <v>5.0279329599999999E-2</v>
      </c>
      <c r="GD390">
        <v>0.13966480449999999</v>
      </c>
      <c r="GE390">
        <v>0.1452513966</v>
      </c>
      <c r="GF390">
        <v>0.11173184360000001</v>
      </c>
      <c r="GG390">
        <v>0.1340782123</v>
      </c>
      <c r="GH390">
        <v>0.15083798879999999</v>
      </c>
      <c r="GI390">
        <v>8.9385474899999998E-2</v>
      </c>
      <c r="GJ390">
        <v>3.2346368714999998</v>
      </c>
      <c r="GK390">
        <v>3.3920454544999998</v>
      </c>
      <c r="GL390">
        <v>3.4293785310999998</v>
      </c>
      <c r="GM390">
        <v>3.3483146066999998</v>
      </c>
      <c r="GN390">
        <v>3.312849162</v>
      </c>
      <c r="GO390">
        <v>3.3764044944</v>
      </c>
      <c r="GP390">
        <v>0.36871508380000001</v>
      </c>
      <c r="GQ390">
        <v>0.29050279330000001</v>
      </c>
      <c r="GR390">
        <v>0.29050279330000001</v>
      </c>
      <c r="GS390">
        <v>0.29608938550000002</v>
      </c>
      <c r="GT390">
        <v>0.31843575419999998</v>
      </c>
      <c r="GU390">
        <v>0.29050279330000001</v>
      </c>
      <c r="GV390">
        <v>0</v>
      </c>
      <c r="GW390">
        <v>1.67597765E-2</v>
      </c>
      <c r="GX390">
        <v>1.1173184399999999E-2</v>
      </c>
      <c r="GY390">
        <v>5.5865921999999997E-3</v>
      </c>
      <c r="GZ390">
        <v>0</v>
      </c>
      <c r="HA390">
        <v>5.5865921999999997E-3</v>
      </c>
      <c r="HB390">
        <v>0.45251396649999998</v>
      </c>
      <c r="HC390">
        <v>0.54189944130000001</v>
      </c>
      <c r="HD390">
        <v>0.56983240219999998</v>
      </c>
      <c r="HE390">
        <v>0.5363128492</v>
      </c>
      <c r="HF390">
        <v>0.50837988830000003</v>
      </c>
      <c r="HG390">
        <v>0.56424581009999997</v>
      </c>
      <c r="HH390" t="s">
        <v>1229</v>
      </c>
      <c r="HI390">
        <v>66</v>
      </c>
      <c r="HJ390">
        <v>179</v>
      </c>
      <c r="HK390">
        <v>321</v>
      </c>
      <c r="HL390" t="s">
        <v>396</v>
      </c>
      <c r="HM390">
        <v>495</v>
      </c>
      <c r="HN390">
        <v>4</v>
      </c>
    </row>
    <row r="391" spans="1:222" x14ac:dyDescent="0.25">
      <c r="A391">
        <v>610037</v>
      </c>
      <c r="B391" t="s">
        <v>397</v>
      </c>
      <c r="C391" t="s">
        <v>38</v>
      </c>
      <c r="D391" t="s">
        <v>85</v>
      </c>
      <c r="E391" s="151">
        <v>0.53</v>
      </c>
      <c r="F391">
        <v>66</v>
      </c>
      <c r="G391" t="s">
        <v>39</v>
      </c>
      <c r="H391">
        <v>51</v>
      </c>
      <c r="I391" t="s">
        <v>40</v>
      </c>
      <c r="J391">
        <v>66</v>
      </c>
      <c r="K391" t="s">
        <v>39</v>
      </c>
      <c r="L391">
        <v>8.08</v>
      </c>
      <c r="M391" t="s">
        <v>38</v>
      </c>
      <c r="N391">
        <v>53.021978021999999</v>
      </c>
      <c r="O391">
        <v>105</v>
      </c>
      <c r="P391">
        <v>105</v>
      </c>
      <c r="Q391">
        <v>0</v>
      </c>
      <c r="R391">
        <v>61</v>
      </c>
      <c r="S391">
        <v>0</v>
      </c>
      <c r="T391">
        <v>42</v>
      </c>
      <c r="U391">
        <v>0</v>
      </c>
      <c r="V391">
        <v>0</v>
      </c>
      <c r="W391">
        <v>1</v>
      </c>
      <c r="X391">
        <v>1</v>
      </c>
      <c r="Y391">
        <v>0</v>
      </c>
      <c r="Z391">
        <v>1.9047618999999998E-2</v>
      </c>
      <c r="AA391">
        <v>1.9047618999999998E-2</v>
      </c>
      <c r="AB391">
        <v>2.85714286E-2</v>
      </c>
      <c r="AC391">
        <v>3.8095238099999998E-2</v>
      </c>
      <c r="AD391">
        <v>4.7619047599999999E-2</v>
      </c>
      <c r="AE391">
        <v>4.7619047599999999E-2</v>
      </c>
      <c r="AF391">
        <v>3.8095238099999998E-2</v>
      </c>
      <c r="AG391">
        <v>4.7619047599999999E-2</v>
      </c>
      <c r="AH391">
        <v>0.1238095238</v>
      </c>
      <c r="AI391">
        <v>0.2</v>
      </c>
      <c r="AJ391">
        <v>0.30476190479999998</v>
      </c>
      <c r="AK391">
        <v>0.219047619</v>
      </c>
      <c r="AL391">
        <v>0.28571428570000001</v>
      </c>
      <c r="AM391">
        <v>0.2380952381</v>
      </c>
      <c r="AN391">
        <v>0</v>
      </c>
      <c r="AO391">
        <v>1.9047618999999998E-2</v>
      </c>
      <c r="AP391">
        <v>9.5238094999999991E-3</v>
      </c>
      <c r="AQ391">
        <v>2.85714286E-2</v>
      </c>
      <c r="AR391">
        <v>1.9047618999999998E-2</v>
      </c>
      <c r="AS391">
        <v>0.75238095240000002</v>
      </c>
      <c r="AT391">
        <v>0.60952380949999996</v>
      </c>
      <c r="AU391">
        <v>0.71428571429999999</v>
      </c>
      <c r="AV391">
        <v>0.60952380949999996</v>
      </c>
      <c r="AW391">
        <v>0.58095238100000002</v>
      </c>
      <c r="AX391">
        <v>3.7047619047999998</v>
      </c>
      <c r="AY391">
        <v>3.5339805824999999</v>
      </c>
      <c r="AZ391">
        <v>3.6442307692</v>
      </c>
      <c r="BA391">
        <v>3.5196078431000002</v>
      </c>
      <c r="BB391">
        <v>3.3883495145999998</v>
      </c>
      <c r="BC391">
        <v>9.5238094999999991E-3</v>
      </c>
      <c r="BD391">
        <v>1.9047618999999998E-2</v>
      </c>
      <c r="BE391">
        <v>3.8095238099999998E-2</v>
      </c>
      <c r="BF391">
        <v>3.8095238099999998E-2</v>
      </c>
      <c r="BG391">
        <v>6.6666666700000002E-2</v>
      </c>
      <c r="BH391">
        <v>5.71428571E-2</v>
      </c>
      <c r="BI391">
        <v>4.7619047599999999E-2</v>
      </c>
      <c r="BJ391">
        <v>3.8095238099999998E-2</v>
      </c>
      <c r="BK391">
        <v>7.6190476199999996E-2</v>
      </c>
      <c r="BL391">
        <v>4.7619047599999999E-2</v>
      </c>
      <c r="BM391">
        <v>7.6190476199999996E-2</v>
      </c>
      <c r="BN391">
        <v>5.71428571E-2</v>
      </c>
      <c r="BO391">
        <v>3.6857142857</v>
      </c>
      <c r="BP391">
        <v>3.6634615385</v>
      </c>
      <c r="BQ391">
        <v>3.4903846154</v>
      </c>
      <c r="BR391">
        <v>3.5428571429</v>
      </c>
      <c r="BS391">
        <v>3.4</v>
      </c>
      <c r="BT391">
        <v>3.4666666667000001</v>
      </c>
      <c r="BU391">
        <v>0.1904761905</v>
      </c>
      <c r="BV391">
        <v>0.2</v>
      </c>
      <c r="BW391">
        <v>0.2380952381</v>
      </c>
      <c r="BX391">
        <v>0.2476190476</v>
      </c>
      <c r="BY391">
        <v>0.2476190476</v>
      </c>
      <c r="BZ391">
        <v>0.2476190476</v>
      </c>
      <c r="CA391">
        <v>0</v>
      </c>
      <c r="CB391">
        <v>9.5238094999999991E-3</v>
      </c>
      <c r="CC391">
        <v>9.5238094999999991E-3</v>
      </c>
      <c r="CD391">
        <v>0</v>
      </c>
      <c r="CE391">
        <v>0</v>
      </c>
      <c r="CF391">
        <v>0</v>
      </c>
      <c r="CG391">
        <v>0.75238095240000002</v>
      </c>
      <c r="CH391">
        <v>0.73333333329999995</v>
      </c>
      <c r="CI391">
        <v>0.63809523810000002</v>
      </c>
      <c r="CJ391">
        <v>0.66666666669999997</v>
      </c>
      <c r="CK391">
        <v>0.60952380949999996</v>
      </c>
      <c r="CL391">
        <v>0.63809523810000002</v>
      </c>
      <c r="CM391">
        <v>0.1619047619</v>
      </c>
      <c r="CN391">
        <v>9.5238094999999991E-3</v>
      </c>
      <c r="CO391">
        <v>9.5238094999999991E-3</v>
      </c>
      <c r="CP391">
        <v>1.9047618999999998E-2</v>
      </c>
      <c r="CQ391">
        <v>2.85714286E-2</v>
      </c>
      <c r="CR391">
        <v>5.71428571E-2</v>
      </c>
      <c r="CS391">
        <v>2.85714286E-2</v>
      </c>
      <c r="CT391">
        <v>9.5238094999999991E-3</v>
      </c>
      <c r="CU391">
        <v>0.17142857140000001</v>
      </c>
      <c r="CV391">
        <v>6.6666666700000002E-2</v>
      </c>
      <c r="CW391">
        <v>1.9047618999999998E-2</v>
      </c>
      <c r="CX391">
        <v>7.6190476199999996E-2</v>
      </c>
      <c r="CY391">
        <v>7.6190476199999996E-2</v>
      </c>
      <c r="CZ391">
        <v>2.85714286E-2</v>
      </c>
      <c r="DA391">
        <v>3.8095238099999998E-2</v>
      </c>
      <c r="DB391">
        <v>4.7619047599999999E-2</v>
      </c>
      <c r="DC391">
        <v>0.22857142859999999</v>
      </c>
      <c r="DD391">
        <v>0.2476190476</v>
      </c>
      <c r="DE391">
        <v>0.28571428570000001</v>
      </c>
      <c r="DF391">
        <v>0.25714285710000001</v>
      </c>
      <c r="DG391">
        <v>0.3238095238</v>
      </c>
      <c r="DH391">
        <v>0.3238095238</v>
      </c>
      <c r="DI391">
        <v>0.22857142859999999</v>
      </c>
      <c r="DJ391">
        <v>0.27619047619999998</v>
      </c>
      <c r="DK391">
        <v>0.42857142860000003</v>
      </c>
      <c r="DL391">
        <v>0.66666666669999997</v>
      </c>
      <c r="DM391">
        <v>0.65714285709999998</v>
      </c>
      <c r="DN391">
        <v>0.62857142860000004</v>
      </c>
      <c r="DO391">
        <v>0.56190476190000005</v>
      </c>
      <c r="DP391">
        <v>0.56190476190000005</v>
      </c>
      <c r="DQ391">
        <v>0.67619047619999995</v>
      </c>
      <c r="DR391">
        <v>0.62857142860000004</v>
      </c>
      <c r="DS391">
        <v>9.5238094999999991E-3</v>
      </c>
      <c r="DT391">
        <v>9.5238094999999991E-3</v>
      </c>
      <c r="DU391">
        <v>2.85714286E-2</v>
      </c>
      <c r="DV391">
        <v>1.9047618999999998E-2</v>
      </c>
      <c r="DW391">
        <v>9.5238094999999991E-3</v>
      </c>
      <c r="DX391">
        <v>2.85714286E-2</v>
      </c>
      <c r="DY391">
        <v>2.85714286E-2</v>
      </c>
      <c r="DZ391">
        <v>3.8095238099999998E-2</v>
      </c>
      <c r="EA391">
        <v>2.9326923077</v>
      </c>
      <c r="EB391">
        <v>3.5865384615</v>
      </c>
      <c r="EC391">
        <v>3.637254902</v>
      </c>
      <c r="ED391">
        <v>3.5242718446999999</v>
      </c>
      <c r="EE391">
        <v>3.4326923077</v>
      </c>
      <c r="EF391">
        <v>3.4313725490000002</v>
      </c>
      <c r="EG391">
        <v>3.5980392157000001</v>
      </c>
      <c r="EH391">
        <v>3.5841584158000002</v>
      </c>
      <c r="EI391">
        <v>3.8095238099999998E-2</v>
      </c>
      <c r="EJ391">
        <v>2.85714286E-2</v>
      </c>
      <c r="EK391">
        <v>1.9047618999999998E-2</v>
      </c>
      <c r="EL391">
        <v>2.85714286E-2</v>
      </c>
      <c r="EM391">
        <v>3.8095238099999998E-2</v>
      </c>
      <c r="EN391">
        <v>2.85714286E-2</v>
      </c>
      <c r="EO391">
        <v>6.6666666700000002E-2</v>
      </c>
      <c r="EP391">
        <v>0.15238095239999999</v>
      </c>
      <c r="EQ391">
        <v>0.1238095238</v>
      </c>
      <c r="ER391">
        <v>0.41904761899999998</v>
      </c>
      <c r="ES391">
        <v>5.71428571E-2</v>
      </c>
      <c r="ET391">
        <v>9.5238094999999991E-3</v>
      </c>
      <c r="EU391">
        <v>0</v>
      </c>
      <c r="EV391">
        <v>9.5238094999999991E-3</v>
      </c>
      <c r="EW391">
        <v>4.7619047599999999E-2</v>
      </c>
      <c r="EX391">
        <v>1.9047618999999998E-2</v>
      </c>
      <c r="EY391">
        <v>0.3523809524</v>
      </c>
      <c r="EZ391">
        <v>0.25714285710000001</v>
      </c>
      <c r="FA391">
        <v>0.33333333329999998</v>
      </c>
      <c r="FB391">
        <v>0.27619047619999998</v>
      </c>
      <c r="FC391">
        <v>0.27619047619999998</v>
      </c>
      <c r="FD391">
        <v>0.55238095239999996</v>
      </c>
      <c r="FE391">
        <v>0.57142857140000003</v>
      </c>
      <c r="FF391">
        <v>0.52380952380000001</v>
      </c>
      <c r="FG391">
        <v>0.47619047619999999</v>
      </c>
      <c r="FH391">
        <v>0.6</v>
      </c>
      <c r="FI391">
        <v>2.85714286E-2</v>
      </c>
      <c r="FJ391">
        <v>0.11428571429999999</v>
      </c>
      <c r="FK391">
        <v>8.5714285700000004E-2</v>
      </c>
      <c r="FL391">
        <v>0.1238095238</v>
      </c>
      <c r="FM391">
        <v>5.71428571E-2</v>
      </c>
      <c r="FN391">
        <v>3.8095238099999998E-2</v>
      </c>
      <c r="FO391">
        <v>2.85714286E-2</v>
      </c>
      <c r="FP391">
        <v>3.8095238099999998E-2</v>
      </c>
      <c r="FQ391">
        <v>3.8095238099999998E-2</v>
      </c>
      <c r="FR391">
        <v>1.9047618999999998E-2</v>
      </c>
      <c r="FS391">
        <v>1.9047618999999998E-2</v>
      </c>
      <c r="FT391">
        <v>2.85714286E-2</v>
      </c>
      <c r="FU391">
        <v>9.5238094999999991E-3</v>
      </c>
      <c r="FV391">
        <v>3.8095238099999998E-2</v>
      </c>
      <c r="FW391">
        <v>2.85714286E-2</v>
      </c>
      <c r="FX391">
        <v>5.71428571E-2</v>
      </c>
      <c r="FY391">
        <v>2.85714286E-2</v>
      </c>
      <c r="FZ391">
        <v>1.9047618999999998E-2</v>
      </c>
      <c r="GA391">
        <v>1.9047618999999998E-2</v>
      </c>
      <c r="GB391">
        <v>4.7619047599999999E-2</v>
      </c>
      <c r="GC391">
        <v>1.9047618999999998E-2</v>
      </c>
      <c r="GD391">
        <v>0.1047619048</v>
      </c>
      <c r="GE391">
        <v>0.11428571429999999</v>
      </c>
      <c r="GF391">
        <v>8.5714285700000004E-2</v>
      </c>
      <c r="GG391">
        <v>0.1238095238</v>
      </c>
      <c r="GH391">
        <v>8.5714285700000004E-2</v>
      </c>
      <c r="GI391">
        <v>0.1238095238</v>
      </c>
      <c r="GJ391">
        <v>3.2427184466000001</v>
      </c>
      <c r="GK391">
        <v>3.3269230769</v>
      </c>
      <c r="GL391">
        <v>3.3823529412000002</v>
      </c>
      <c r="GM391">
        <v>3.3557692308</v>
      </c>
      <c r="GN391">
        <v>3.2815533980999998</v>
      </c>
      <c r="GO391">
        <v>3.3592233010000001</v>
      </c>
      <c r="GP391">
        <v>0.36190476189999998</v>
      </c>
      <c r="GQ391">
        <v>0.3523809524</v>
      </c>
      <c r="GR391">
        <v>0.37142857140000002</v>
      </c>
      <c r="GS391">
        <v>0.33333333329999998</v>
      </c>
      <c r="GT391">
        <v>0.39047619049999999</v>
      </c>
      <c r="GU391">
        <v>0.3238095238</v>
      </c>
      <c r="GV391">
        <v>1.9047618999999998E-2</v>
      </c>
      <c r="GW391">
        <v>9.5238094999999991E-3</v>
      </c>
      <c r="GX391">
        <v>2.85714286E-2</v>
      </c>
      <c r="GY391">
        <v>9.5238094999999991E-3</v>
      </c>
      <c r="GZ391">
        <v>1.9047618999999998E-2</v>
      </c>
      <c r="HA391">
        <v>1.9047618999999998E-2</v>
      </c>
      <c r="HB391">
        <v>0.45714285710000002</v>
      </c>
      <c r="HC391">
        <v>0.49523809520000001</v>
      </c>
      <c r="HD391">
        <v>0.49523809520000001</v>
      </c>
      <c r="HE391">
        <v>0.51428571430000003</v>
      </c>
      <c r="HF391">
        <v>0.45714285710000002</v>
      </c>
      <c r="HG391">
        <v>0.51428571430000003</v>
      </c>
      <c r="HH391" t="s">
        <v>1230</v>
      </c>
      <c r="HI391">
        <v>53</v>
      </c>
      <c r="HJ391">
        <v>105</v>
      </c>
      <c r="HK391">
        <v>193</v>
      </c>
      <c r="HL391" t="s">
        <v>397</v>
      </c>
      <c r="HM391">
        <v>364</v>
      </c>
      <c r="HN391">
        <v>0</v>
      </c>
    </row>
    <row r="392" spans="1:222" x14ac:dyDescent="0.25">
      <c r="A392">
        <v>610038</v>
      </c>
      <c r="B392" t="s">
        <v>398</v>
      </c>
      <c r="D392" t="s">
        <v>55</v>
      </c>
      <c r="E392" t="s">
        <v>45</v>
      </c>
      <c r="M392" t="s">
        <v>38</v>
      </c>
      <c r="FD392"/>
      <c r="HH392" t="s">
        <v>1231</v>
      </c>
      <c r="HL392" t="s">
        <v>398</v>
      </c>
      <c r="HM392">
        <v>901</v>
      </c>
    </row>
    <row r="393" spans="1:222" x14ac:dyDescent="0.25">
      <c r="A393">
        <v>610039</v>
      </c>
      <c r="B393" t="s">
        <v>647</v>
      </c>
      <c r="C393" t="s">
        <v>38</v>
      </c>
      <c r="D393" t="s">
        <v>47</v>
      </c>
      <c r="E393" s="151">
        <v>0.41</v>
      </c>
      <c r="F393">
        <v>99</v>
      </c>
      <c r="G393" t="s">
        <v>62</v>
      </c>
      <c r="H393">
        <v>99</v>
      </c>
      <c r="I393" t="s">
        <v>62</v>
      </c>
      <c r="J393">
        <v>99</v>
      </c>
      <c r="K393" t="s">
        <v>62</v>
      </c>
      <c r="L393">
        <v>9.6300000000000008</v>
      </c>
      <c r="M393" t="s">
        <v>38</v>
      </c>
      <c r="N393">
        <v>39.339339338999999</v>
      </c>
      <c r="O393">
        <v>146</v>
      </c>
      <c r="P393">
        <v>146</v>
      </c>
      <c r="Q393">
        <v>17</v>
      </c>
      <c r="R393">
        <v>1</v>
      </c>
      <c r="S393">
        <v>3</v>
      </c>
      <c r="T393">
        <v>108</v>
      </c>
      <c r="U393">
        <v>0</v>
      </c>
      <c r="V393">
        <v>0</v>
      </c>
      <c r="W393">
        <v>9</v>
      </c>
      <c r="X393">
        <v>2</v>
      </c>
      <c r="Y393">
        <v>0</v>
      </c>
      <c r="Z393">
        <v>0</v>
      </c>
      <c r="AA393">
        <v>0</v>
      </c>
      <c r="AB393">
        <v>0</v>
      </c>
      <c r="AC393">
        <v>6.8493151000000004E-3</v>
      </c>
      <c r="AD393">
        <v>0</v>
      </c>
      <c r="AE393">
        <v>6.8493151000000004E-3</v>
      </c>
      <c r="AF393">
        <v>0</v>
      </c>
      <c r="AG393">
        <v>0</v>
      </c>
      <c r="AH393">
        <v>1.3698630099999999E-2</v>
      </c>
      <c r="AI393">
        <v>4.7945205499999997E-2</v>
      </c>
      <c r="AJ393">
        <v>0.102739726</v>
      </c>
      <c r="AK393">
        <v>5.4794520499999999E-2</v>
      </c>
      <c r="AL393">
        <v>0.26027397260000001</v>
      </c>
      <c r="AM393">
        <v>0.21232876710000001</v>
      </c>
      <c r="AN393">
        <v>0</v>
      </c>
      <c r="AO393">
        <v>6.8493151000000004E-3</v>
      </c>
      <c r="AP393">
        <v>6.8493151000000004E-3</v>
      </c>
      <c r="AQ393">
        <v>1.3698630099999999E-2</v>
      </c>
      <c r="AR393">
        <v>6.8493151000000004E-3</v>
      </c>
      <c r="AS393">
        <v>0.95205479449999997</v>
      </c>
      <c r="AT393">
        <v>0.88356164380000002</v>
      </c>
      <c r="AU393">
        <v>0.93835616440000003</v>
      </c>
      <c r="AV393">
        <v>0.72602739729999999</v>
      </c>
      <c r="AW393">
        <v>0.76027397259999996</v>
      </c>
      <c r="AX393">
        <v>3.9520547945</v>
      </c>
      <c r="AY393">
        <v>3.8827586207000002</v>
      </c>
      <c r="AZ393">
        <v>3.9448275862000002</v>
      </c>
      <c r="BA393">
        <v>3.7361111111</v>
      </c>
      <c r="BB393">
        <v>3.7379310344999999</v>
      </c>
      <c r="BC393">
        <v>0</v>
      </c>
      <c r="BD393">
        <v>0</v>
      </c>
      <c r="BE393">
        <v>0</v>
      </c>
      <c r="BF393">
        <v>0</v>
      </c>
      <c r="BG393">
        <v>6.8493151000000004E-3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6.8493151000000004E-3</v>
      </c>
      <c r="BN393">
        <v>0</v>
      </c>
      <c r="BO393">
        <v>3.9452054794999998</v>
      </c>
      <c r="BP393">
        <v>3.9315068492999998</v>
      </c>
      <c r="BQ393">
        <v>3.9241379310000002</v>
      </c>
      <c r="BR393">
        <v>3.9041095889999999</v>
      </c>
      <c r="BS393">
        <v>3.8561643835999999</v>
      </c>
      <c r="BT393">
        <v>3.8767123288000001</v>
      </c>
      <c r="BU393">
        <v>5.4794520499999999E-2</v>
      </c>
      <c r="BV393">
        <v>6.8493150700000005E-2</v>
      </c>
      <c r="BW393">
        <v>7.5342465799999994E-2</v>
      </c>
      <c r="BX393">
        <v>9.5890410999999995E-2</v>
      </c>
      <c r="BY393">
        <v>0.10958904110000001</v>
      </c>
      <c r="BZ393">
        <v>0.1232876712</v>
      </c>
      <c r="CA393">
        <v>0</v>
      </c>
      <c r="CB393">
        <v>0</v>
      </c>
      <c r="CC393">
        <v>6.8493151000000004E-3</v>
      </c>
      <c r="CD393">
        <v>0</v>
      </c>
      <c r="CE393">
        <v>0</v>
      </c>
      <c r="CF393">
        <v>0</v>
      </c>
      <c r="CG393">
        <v>0.9452054795</v>
      </c>
      <c r="CH393">
        <v>0.93150684930000005</v>
      </c>
      <c r="CI393">
        <v>0.9178082192</v>
      </c>
      <c r="CJ393">
        <v>0.90410958900000005</v>
      </c>
      <c r="CK393">
        <v>0.87671232880000005</v>
      </c>
      <c r="CL393">
        <v>0.87671232880000005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6.8493151000000004E-3</v>
      </c>
      <c r="CV393">
        <v>0</v>
      </c>
      <c r="CW393">
        <v>0</v>
      </c>
      <c r="CX393">
        <v>0</v>
      </c>
      <c r="CY393">
        <v>0</v>
      </c>
      <c r="CZ393">
        <v>6.8493151000000004E-3</v>
      </c>
      <c r="DA393">
        <v>0</v>
      </c>
      <c r="DB393">
        <v>6.8493151000000004E-3</v>
      </c>
      <c r="DC393">
        <v>0.30821917809999999</v>
      </c>
      <c r="DD393">
        <v>0.1438356164</v>
      </c>
      <c r="DE393">
        <v>8.2191780800000003E-2</v>
      </c>
      <c r="DF393">
        <v>0.10958904110000001</v>
      </c>
      <c r="DG393">
        <v>0.13698630140000001</v>
      </c>
      <c r="DH393">
        <v>0.15068493150000001</v>
      </c>
      <c r="DI393">
        <v>7.5342465799999994E-2</v>
      </c>
      <c r="DJ393">
        <v>9.5890410999999995E-2</v>
      </c>
      <c r="DK393">
        <v>0.67123287669999998</v>
      </c>
      <c r="DL393">
        <v>0.85616438360000002</v>
      </c>
      <c r="DM393">
        <v>0.91095890410000002</v>
      </c>
      <c r="DN393">
        <v>0.89041095889999999</v>
      </c>
      <c r="DO393">
        <v>0.85616438360000002</v>
      </c>
      <c r="DP393">
        <v>0.84246575339999996</v>
      </c>
      <c r="DQ393">
        <v>0.92465753419999996</v>
      </c>
      <c r="DR393">
        <v>0.89726027399999997</v>
      </c>
      <c r="DS393">
        <v>1.3698630099999999E-2</v>
      </c>
      <c r="DT393">
        <v>0</v>
      </c>
      <c r="DU393">
        <v>6.8493151000000004E-3</v>
      </c>
      <c r="DV393">
        <v>0</v>
      </c>
      <c r="DW393">
        <v>6.8493151000000004E-3</v>
      </c>
      <c r="DX393">
        <v>0</v>
      </c>
      <c r="DY393">
        <v>0</v>
      </c>
      <c r="DZ393">
        <v>0</v>
      </c>
      <c r="EA393">
        <v>3.6736111111</v>
      </c>
      <c r="EB393">
        <v>3.8561643835999999</v>
      </c>
      <c r="EC393">
        <v>3.9172413793</v>
      </c>
      <c r="ED393">
        <v>3.8904109589</v>
      </c>
      <c r="EE393">
        <v>3.8620689654999998</v>
      </c>
      <c r="EF393">
        <v>3.8356164384000002</v>
      </c>
      <c r="EG393">
        <v>3.9246575342000001</v>
      </c>
      <c r="EH393">
        <v>3.8904109589</v>
      </c>
      <c r="EI393">
        <v>0</v>
      </c>
      <c r="EJ393">
        <v>0</v>
      </c>
      <c r="EK393">
        <v>6.8493151000000004E-3</v>
      </c>
      <c r="EL393">
        <v>0</v>
      </c>
      <c r="EM393">
        <v>6.8493151000000004E-3</v>
      </c>
      <c r="EN393">
        <v>0</v>
      </c>
      <c r="EO393">
        <v>0</v>
      </c>
      <c r="EP393">
        <v>5.4794520499999999E-2</v>
      </c>
      <c r="EQ393">
        <v>0.15753424660000001</v>
      </c>
      <c r="ER393">
        <v>0.71917808220000001</v>
      </c>
      <c r="ES393">
        <v>5.4794520499999999E-2</v>
      </c>
      <c r="ET393">
        <v>0</v>
      </c>
      <c r="EU393">
        <v>0</v>
      </c>
      <c r="EV393">
        <v>0</v>
      </c>
      <c r="EW393">
        <v>3.4246575299999998E-2</v>
      </c>
      <c r="EX393">
        <v>3.4246575299999998E-2</v>
      </c>
      <c r="EY393">
        <v>2.73972603E-2</v>
      </c>
      <c r="EZ393">
        <v>2.0547945200000001E-2</v>
      </c>
      <c r="FA393">
        <v>8.9041095900000006E-2</v>
      </c>
      <c r="FB393">
        <v>0.23287671230000001</v>
      </c>
      <c r="FC393">
        <v>0.17123287670000001</v>
      </c>
      <c r="FD393">
        <v>0.9452054795</v>
      </c>
      <c r="FE393">
        <v>0.89041095889999999</v>
      </c>
      <c r="FF393">
        <v>0.77397260270000001</v>
      </c>
      <c r="FG393">
        <v>0.62328767119999995</v>
      </c>
      <c r="FH393">
        <v>0.69863013699999998</v>
      </c>
      <c r="FI393">
        <v>2.0547945200000001E-2</v>
      </c>
      <c r="FJ393">
        <v>7.5342465799999994E-2</v>
      </c>
      <c r="FK393">
        <v>9.5890410999999995E-2</v>
      </c>
      <c r="FL393">
        <v>9.5890410999999995E-2</v>
      </c>
      <c r="FM393">
        <v>8.9041095900000006E-2</v>
      </c>
      <c r="FN393">
        <v>6.8493151000000004E-3</v>
      </c>
      <c r="FO393">
        <v>6.8493151000000004E-3</v>
      </c>
      <c r="FP393">
        <v>2.73972603E-2</v>
      </c>
      <c r="FQ393">
        <v>1.3698630099999999E-2</v>
      </c>
      <c r="FR393">
        <v>6.8493151000000004E-3</v>
      </c>
      <c r="FS393">
        <v>0</v>
      </c>
      <c r="FT393">
        <v>6.8493151000000004E-3</v>
      </c>
      <c r="FU393">
        <v>1.3698630099999999E-2</v>
      </c>
      <c r="FV393">
        <v>0</v>
      </c>
      <c r="FW393">
        <v>0</v>
      </c>
      <c r="FX393">
        <v>1.3698630099999999E-2</v>
      </c>
      <c r="FY393">
        <v>0</v>
      </c>
      <c r="FZ393">
        <v>0</v>
      </c>
      <c r="GA393">
        <v>1.3698630099999999E-2</v>
      </c>
      <c r="GB393">
        <v>4.7945205499999997E-2</v>
      </c>
      <c r="GC393">
        <v>6.8493151000000004E-3</v>
      </c>
      <c r="GD393">
        <v>6.8493150700000005E-2</v>
      </c>
      <c r="GE393">
        <v>4.1095890400000001E-2</v>
      </c>
      <c r="GF393">
        <v>2.73972603E-2</v>
      </c>
      <c r="GG393">
        <v>7.5342465799999994E-2</v>
      </c>
      <c r="GH393">
        <v>8.2191780800000003E-2</v>
      </c>
      <c r="GI393">
        <v>9.5890410999999995E-2</v>
      </c>
      <c r="GJ393">
        <v>3.4109589041000001</v>
      </c>
      <c r="GK393">
        <v>3.6206896552000001</v>
      </c>
      <c r="GL393">
        <v>3.5958904110000001</v>
      </c>
      <c r="GM393">
        <v>3.4109589041000001</v>
      </c>
      <c r="GN393">
        <v>3.2638888889</v>
      </c>
      <c r="GO393">
        <v>3.4383561644</v>
      </c>
      <c r="GP393">
        <v>0.41095890410000002</v>
      </c>
      <c r="GQ393">
        <v>0.29452054789999998</v>
      </c>
      <c r="GR393">
        <v>0.34931506849999999</v>
      </c>
      <c r="GS393">
        <v>0.39726027400000002</v>
      </c>
      <c r="GT393">
        <v>0.4178082192</v>
      </c>
      <c r="GU393">
        <v>0.34931506849999999</v>
      </c>
      <c r="GV393">
        <v>0</v>
      </c>
      <c r="GW393">
        <v>6.8493151000000004E-3</v>
      </c>
      <c r="GX393">
        <v>0</v>
      </c>
      <c r="GY393">
        <v>0</v>
      </c>
      <c r="GZ393">
        <v>1.3698630099999999E-2</v>
      </c>
      <c r="HA393">
        <v>0</v>
      </c>
      <c r="HB393">
        <v>0.50684931509999998</v>
      </c>
      <c r="HC393">
        <v>0.65753424660000004</v>
      </c>
      <c r="HD393">
        <v>0.62328767119999995</v>
      </c>
      <c r="HE393">
        <v>0.51369863010000005</v>
      </c>
      <c r="HF393">
        <v>0.43835616440000003</v>
      </c>
      <c r="HG393">
        <v>0.54794520550000003</v>
      </c>
      <c r="HH393" t="s">
        <v>1232</v>
      </c>
      <c r="HI393">
        <v>41</v>
      </c>
      <c r="HJ393">
        <v>146</v>
      </c>
      <c r="HK393">
        <v>262</v>
      </c>
      <c r="HL393" t="s">
        <v>647</v>
      </c>
      <c r="HM393">
        <v>666</v>
      </c>
      <c r="HN393">
        <v>6</v>
      </c>
    </row>
    <row r="394" spans="1:222" x14ac:dyDescent="0.25">
      <c r="A394">
        <v>610040</v>
      </c>
      <c r="B394" t="s">
        <v>403</v>
      </c>
      <c r="C394" t="s">
        <v>38</v>
      </c>
      <c r="D394" t="s">
        <v>47</v>
      </c>
      <c r="E394" s="151">
        <v>0.66</v>
      </c>
      <c r="F394">
        <v>45</v>
      </c>
      <c r="G394" t="s">
        <v>40</v>
      </c>
      <c r="H394">
        <v>76</v>
      </c>
      <c r="I394" t="s">
        <v>39</v>
      </c>
      <c r="J394">
        <v>60</v>
      </c>
      <c r="K394" t="s">
        <v>39</v>
      </c>
      <c r="L394">
        <v>9.16</v>
      </c>
      <c r="M394" t="s">
        <v>38</v>
      </c>
      <c r="N394">
        <v>65.825067627999999</v>
      </c>
      <c r="O394">
        <v>463</v>
      </c>
      <c r="P394">
        <v>463</v>
      </c>
      <c r="Q394">
        <v>5</v>
      </c>
      <c r="R394">
        <v>4</v>
      </c>
      <c r="S394">
        <v>2</v>
      </c>
      <c r="T394">
        <v>429</v>
      </c>
      <c r="U394">
        <v>0</v>
      </c>
      <c r="V394">
        <v>0</v>
      </c>
      <c r="W394">
        <v>4</v>
      </c>
      <c r="X394">
        <v>7</v>
      </c>
      <c r="Y394">
        <v>2.37580994E-2</v>
      </c>
      <c r="Z394">
        <v>3.4557235399999997E-2</v>
      </c>
      <c r="AA394">
        <v>1.2958963299999999E-2</v>
      </c>
      <c r="AB394">
        <v>2.5917926599999998E-2</v>
      </c>
      <c r="AC394">
        <v>7.5593952500000006E-2</v>
      </c>
      <c r="AD394">
        <v>4.31965443E-2</v>
      </c>
      <c r="AE394">
        <v>3.0237580999999999E-2</v>
      </c>
      <c r="AF394">
        <v>3.4557235399999997E-2</v>
      </c>
      <c r="AG394">
        <v>8.2073434099999995E-2</v>
      </c>
      <c r="AH394">
        <v>0.11663066950000001</v>
      </c>
      <c r="AI394">
        <v>0.41684665230000001</v>
      </c>
      <c r="AJ394">
        <v>0.4276457883</v>
      </c>
      <c r="AK394">
        <v>0.28077753779999998</v>
      </c>
      <c r="AL394">
        <v>0.3585313175</v>
      </c>
      <c r="AM394">
        <v>0.36069114470000002</v>
      </c>
      <c r="AN394">
        <v>1.2958963299999999E-2</v>
      </c>
      <c r="AO394">
        <v>4.31965443E-2</v>
      </c>
      <c r="AP394">
        <v>3.8876889800000002E-2</v>
      </c>
      <c r="AQ394">
        <v>4.9676025899999997E-2</v>
      </c>
      <c r="AR394">
        <v>5.1835853100000003E-2</v>
      </c>
      <c r="AS394">
        <v>0.5032397408</v>
      </c>
      <c r="AT394">
        <v>0.46436285100000002</v>
      </c>
      <c r="AU394">
        <v>0.63282937370000003</v>
      </c>
      <c r="AV394">
        <v>0.48380129589999998</v>
      </c>
      <c r="AW394">
        <v>0.39524838010000002</v>
      </c>
      <c r="AX394">
        <v>3.4179431072000002</v>
      </c>
      <c r="AY394">
        <v>3.3814898420000001</v>
      </c>
      <c r="AZ394">
        <v>3.5955056179999998</v>
      </c>
      <c r="BA394">
        <v>3.3681818182000001</v>
      </c>
      <c r="BB394">
        <v>3.1343963553999998</v>
      </c>
      <c r="BC394">
        <v>4.3196544000000002E-3</v>
      </c>
      <c r="BD394">
        <v>4.3196544000000002E-3</v>
      </c>
      <c r="BE394">
        <v>8.6393088999999999E-3</v>
      </c>
      <c r="BF394">
        <v>1.07991361E-2</v>
      </c>
      <c r="BG394">
        <v>2.5917926599999998E-2</v>
      </c>
      <c r="BH394">
        <v>1.7278617699999999E-2</v>
      </c>
      <c r="BI394">
        <v>8.6393088999999999E-3</v>
      </c>
      <c r="BJ394">
        <v>8.6393088999999999E-3</v>
      </c>
      <c r="BK394">
        <v>1.7278617699999999E-2</v>
      </c>
      <c r="BL394">
        <v>1.51187905E-2</v>
      </c>
      <c r="BM394">
        <v>5.83153348E-2</v>
      </c>
      <c r="BN394">
        <v>1.2958963299999999E-2</v>
      </c>
      <c r="BO394">
        <v>3.8512035011000001</v>
      </c>
      <c r="BP394">
        <v>3.7937219730999998</v>
      </c>
      <c r="BQ394">
        <v>3.7601809954999998</v>
      </c>
      <c r="BR394">
        <v>3.7194570136</v>
      </c>
      <c r="BS394">
        <v>3.5959367946</v>
      </c>
      <c r="BT394">
        <v>3.6868008949000002</v>
      </c>
      <c r="BU394">
        <v>0.11663066950000001</v>
      </c>
      <c r="BV394">
        <v>0.16846652270000001</v>
      </c>
      <c r="BW394">
        <v>0.16846652270000001</v>
      </c>
      <c r="BX394">
        <v>0.2051835853</v>
      </c>
      <c r="BY394">
        <v>0.19222462200000001</v>
      </c>
      <c r="BZ394">
        <v>0.22462203019999999</v>
      </c>
      <c r="CA394">
        <v>1.2958963299999999E-2</v>
      </c>
      <c r="CB394">
        <v>3.6717062600000003E-2</v>
      </c>
      <c r="CC394">
        <v>4.5356371499999999E-2</v>
      </c>
      <c r="CD394">
        <v>4.5356371499999999E-2</v>
      </c>
      <c r="CE394">
        <v>4.31965443E-2</v>
      </c>
      <c r="CF394">
        <v>3.4557235399999997E-2</v>
      </c>
      <c r="CG394">
        <v>0.85745140389999996</v>
      </c>
      <c r="CH394">
        <v>0.78185745139999996</v>
      </c>
      <c r="CI394">
        <v>0.76025917929999998</v>
      </c>
      <c r="CJ394">
        <v>0.72354211660000001</v>
      </c>
      <c r="CK394">
        <v>0.68034557240000004</v>
      </c>
      <c r="CL394">
        <v>0.71058315329999999</v>
      </c>
      <c r="CM394">
        <v>0.1231101512</v>
      </c>
      <c r="CN394">
        <v>8.6393088999999999E-3</v>
      </c>
      <c r="CO394">
        <v>4.3196544000000002E-3</v>
      </c>
      <c r="CP394">
        <v>6.4794815999999998E-3</v>
      </c>
      <c r="CQ394">
        <v>1.2958963299999999E-2</v>
      </c>
      <c r="CR394">
        <v>1.7278617699999999E-2</v>
      </c>
      <c r="CS394">
        <v>8.6393088999999999E-3</v>
      </c>
      <c r="CT394">
        <v>2.15982721E-2</v>
      </c>
      <c r="CU394">
        <v>0.1036717063</v>
      </c>
      <c r="CV394">
        <v>2.15982721E-2</v>
      </c>
      <c r="CW394">
        <v>1.9438444900000001E-2</v>
      </c>
      <c r="CX394">
        <v>2.15982721E-2</v>
      </c>
      <c r="CY394">
        <v>2.15982721E-2</v>
      </c>
      <c r="CZ394">
        <v>2.8077753800000001E-2</v>
      </c>
      <c r="DA394">
        <v>1.51187905E-2</v>
      </c>
      <c r="DB394">
        <v>4.9676025899999997E-2</v>
      </c>
      <c r="DC394">
        <v>0.31101511879999999</v>
      </c>
      <c r="DD394">
        <v>0.28725701939999998</v>
      </c>
      <c r="DE394">
        <v>0.27861771060000001</v>
      </c>
      <c r="DF394">
        <v>0.30453563709999998</v>
      </c>
      <c r="DG394">
        <v>0.36501079910000001</v>
      </c>
      <c r="DH394">
        <v>0.44060475160000001</v>
      </c>
      <c r="DI394">
        <v>0.30021598269999999</v>
      </c>
      <c r="DJ394">
        <v>0.34557235419999999</v>
      </c>
      <c r="DK394">
        <v>0.37149028080000002</v>
      </c>
      <c r="DL394">
        <v>0.61123110150000004</v>
      </c>
      <c r="DM394">
        <v>0.6069114471</v>
      </c>
      <c r="DN394">
        <v>0.56587472999999999</v>
      </c>
      <c r="DO394">
        <v>0.48812095030000002</v>
      </c>
      <c r="DP394">
        <v>0.43844492439999999</v>
      </c>
      <c r="DQ394">
        <v>0.60475161990000004</v>
      </c>
      <c r="DR394">
        <v>0.49244060480000001</v>
      </c>
      <c r="DS394">
        <v>9.0712742999999998E-2</v>
      </c>
      <c r="DT394">
        <v>7.1274298099999994E-2</v>
      </c>
      <c r="DU394">
        <v>9.0712742999999998E-2</v>
      </c>
      <c r="DV394">
        <v>0.101511879</v>
      </c>
      <c r="DW394">
        <v>0.11231101509999999</v>
      </c>
      <c r="DX394">
        <v>7.5593952500000006E-2</v>
      </c>
      <c r="DY394">
        <v>7.1274298099999994E-2</v>
      </c>
      <c r="DZ394">
        <v>9.0712742999999998E-2</v>
      </c>
      <c r="EA394">
        <v>3.0237529690999998</v>
      </c>
      <c r="EB394">
        <v>3.6162790698</v>
      </c>
      <c r="EC394">
        <v>3.6365795724000001</v>
      </c>
      <c r="ED394">
        <v>3.5913461538</v>
      </c>
      <c r="EE394">
        <v>3.4963503650000001</v>
      </c>
      <c r="EF394">
        <v>3.4065420561000002</v>
      </c>
      <c r="EG394">
        <v>3.6162790698</v>
      </c>
      <c r="EH394">
        <v>3.4394299287000001</v>
      </c>
      <c r="EI394">
        <v>4.3196544000000002E-3</v>
      </c>
      <c r="EJ394">
        <v>4.3196544000000002E-3</v>
      </c>
      <c r="EK394">
        <v>2.1598272000000001E-3</v>
      </c>
      <c r="EL394">
        <v>6.4794815999999998E-3</v>
      </c>
      <c r="EM394">
        <v>1.9438444900000001E-2</v>
      </c>
      <c r="EN394">
        <v>1.2958963299999999E-2</v>
      </c>
      <c r="EO394">
        <v>3.2397408199999998E-2</v>
      </c>
      <c r="EP394">
        <v>0.11879049680000001</v>
      </c>
      <c r="EQ394">
        <v>0.12526997840000001</v>
      </c>
      <c r="ER394">
        <v>0.55507559399999995</v>
      </c>
      <c r="ES394">
        <v>0.11879049680000001</v>
      </c>
      <c r="ET394">
        <v>3.0237580999999999E-2</v>
      </c>
      <c r="EU394">
        <v>4.1036717100000002E-2</v>
      </c>
      <c r="EV394">
        <v>3.8876889800000002E-2</v>
      </c>
      <c r="EW394">
        <v>8.6393088600000001E-2</v>
      </c>
      <c r="EX394">
        <v>6.6954643600000002E-2</v>
      </c>
      <c r="EY394">
        <v>0.24190064789999999</v>
      </c>
      <c r="EZ394">
        <v>0.29589632830000001</v>
      </c>
      <c r="FA394">
        <v>0.29157667390000003</v>
      </c>
      <c r="FB394">
        <v>0.34341252700000002</v>
      </c>
      <c r="FC394">
        <v>0.27861771060000001</v>
      </c>
      <c r="FD394">
        <v>0.62634989200000002</v>
      </c>
      <c r="FE394">
        <v>0.4967602592</v>
      </c>
      <c r="FF394">
        <v>0.5032397408</v>
      </c>
      <c r="FG394">
        <v>0.42116630669999999</v>
      </c>
      <c r="FH394">
        <v>0.5313174946</v>
      </c>
      <c r="FI394">
        <v>2.37580994E-2</v>
      </c>
      <c r="FJ394">
        <v>7.9913606900000003E-2</v>
      </c>
      <c r="FK394">
        <v>7.34341253E-2</v>
      </c>
      <c r="FL394">
        <v>6.0475161999999999E-2</v>
      </c>
      <c r="FM394">
        <v>3.2397408199999998E-2</v>
      </c>
      <c r="FN394">
        <v>3.0237580999999999E-2</v>
      </c>
      <c r="FO394">
        <v>3.4557235399999997E-2</v>
      </c>
      <c r="FP394">
        <v>2.37580994E-2</v>
      </c>
      <c r="FQ394">
        <v>2.5917926599999998E-2</v>
      </c>
      <c r="FR394">
        <v>2.5917926599999998E-2</v>
      </c>
      <c r="FS394">
        <v>4.7516198699999998E-2</v>
      </c>
      <c r="FT394">
        <v>5.1835853100000003E-2</v>
      </c>
      <c r="FU394">
        <v>6.9114470799999994E-2</v>
      </c>
      <c r="FV394">
        <v>6.2634989200000005E-2</v>
      </c>
      <c r="FW394">
        <v>6.4794816399999997E-2</v>
      </c>
      <c r="FX394">
        <v>6.4794815999999998E-3</v>
      </c>
      <c r="FY394">
        <v>1.2958963299999999E-2</v>
      </c>
      <c r="FZ394">
        <v>4.3196544000000002E-3</v>
      </c>
      <c r="GA394">
        <v>1.51187905E-2</v>
      </c>
      <c r="GB394">
        <v>1.7278617699999999E-2</v>
      </c>
      <c r="GC394">
        <v>6.4794815999999998E-3</v>
      </c>
      <c r="GD394">
        <v>7.9913606900000003E-2</v>
      </c>
      <c r="GE394">
        <v>4.9676025899999997E-2</v>
      </c>
      <c r="GF394">
        <v>4.7516198699999998E-2</v>
      </c>
      <c r="GG394">
        <v>8.8552915800000007E-2</v>
      </c>
      <c r="GH394">
        <v>7.34341253E-2</v>
      </c>
      <c r="GI394">
        <v>4.7516198699999998E-2</v>
      </c>
      <c r="GJ394">
        <v>3.2642369020999999</v>
      </c>
      <c r="GK394">
        <v>3.3773148148000001</v>
      </c>
      <c r="GL394">
        <v>3.4216589862000002</v>
      </c>
      <c r="GM394">
        <v>3.3325526931999998</v>
      </c>
      <c r="GN394">
        <v>3.2703962704</v>
      </c>
      <c r="GO394">
        <v>3.4216589862000002</v>
      </c>
      <c r="GP394">
        <v>0.51835853129999998</v>
      </c>
      <c r="GQ394">
        <v>0.44276457879999997</v>
      </c>
      <c r="GR394">
        <v>0.43412527000000001</v>
      </c>
      <c r="GS394">
        <v>0.3930885529</v>
      </c>
      <c r="GT394">
        <v>0.47732181429999998</v>
      </c>
      <c r="GU394">
        <v>0.4276457883</v>
      </c>
      <c r="GV394">
        <v>5.1835853100000003E-2</v>
      </c>
      <c r="GW394">
        <v>6.6954643600000002E-2</v>
      </c>
      <c r="GX394">
        <v>6.2634989200000005E-2</v>
      </c>
      <c r="GY394">
        <v>7.7753779699999997E-2</v>
      </c>
      <c r="GZ394">
        <v>7.34341253E-2</v>
      </c>
      <c r="HA394">
        <v>6.2634989200000005E-2</v>
      </c>
      <c r="HB394">
        <v>0.34341252700000002</v>
      </c>
      <c r="HC394">
        <v>0.4276457883</v>
      </c>
      <c r="HD394">
        <v>0.45140388770000001</v>
      </c>
      <c r="HE394">
        <v>0.42548596109999998</v>
      </c>
      <c r="HF394">
        <v>0.3585313175</v>
      </c>
      <c r="HG394">
        <v>0.45572354209999999</v>
      </c>
      <c r="HH394" t="s">
        <v>1233</v>
      </c>
      <c r="HI394">
        <v>66</v>
      </c>
      <c r="HJ394">
        <v>463</v>
      </c>
      <c r="HK394">
        <v>730</v>
      </c>
      <c r="HL394" t="s">
        <v>403</v>
      </c>
      <c r="HM394">
        <v>1109</v>
      </c>
      <c r="HN394">
        <v>12</v>
      </c>
    </row>
    <row r="395" spans="1:222" x14ac:dyDescent="0.25">
      <c r="A395">
        <v>610041</v>
      </c>
      <c r="B395" t="s">
        <v>405</v>
      </c>
      <c r="C395" t="s">
        <v>38</v>
      </c>
      <c r="D395" t="s">
        <v>98</v>
      </c>
      <c r="E395" s="151">
        <v>0.43</v>
      </c>
      <c r="F395">
        <v>38</v>
      </c>
      <c r="G395" t="s">
        <v>49</v>
      </c>
      <c r="H395">
        <v>45</v>
      </c>
      <c r="I395" t="s">
        <v>40</v>
      </c>
      <c r="J395">
        <v>48</v>
      </c>
      <c r="K395" t="s">
        <v>40</v>
      </c>
      <c r="L395">
        <v>8.3699999999999992</v>
      </c>
      <c r="M395" t="s">
        <v>38</v>
      </c>
      <c r="N395">
        <v>42.567567568000001</v>
      </c>
      <c r="O395">
        <v>315</v>
      </c>
      <c r="P395">
        <v>315</v>
      </c>
      <c r="Q395">
        <v>30</v>
      </c>
      <c r="R395">
        <v>3</v>
      </c>
      <c r="S395">
        <v>10</v>
      </c>
      <c r="T395">
        <v>238</v>
      </c>
      <c r="U395">
        <v>1</v>
      </c>
      <c r="V395">
        <v>0</v>
      </c>
      <c r="W395">
        <v>7</v>
      </c>
      <c r="X395">
        <v>9</v>
      </c>
      <c r="Y395">
        <v>1.9047618999999998E-2</v>
      </c>
      <c r="Z395">
        <v>1.5873015899999999E-2</v>
      </c>
      <c r="AA395">
        <v>1.9047618999999998E-2</v>
      </c>
      <c r="AB395">
        <v>2.85714286E-2</v>
      </c>
      <c r="AC395">
        <v>8.2539682500000003E-2</v>
      </c>
      <c r="AD395">
        <v>3.4920634899999997E-2</v>
      </c>
      <c r="AE395">
        <v>8.5714285700000004E-2</v>
      </c>
      <c r="AF395">
        <v>2.85714286E-2</v>
      </c>
      <c r="AG395">
        <v>0.11746031749999999</v>
      </c>
      <c r="AH395">
        <v>0.1619047619</v>
      </c>
      <c r="AI395">
        <v>0.43174603169999998</v>
      </c>
      <c r="AJ395">
        <v>0.4095238095</v>
      </c>
      <c r="AK395">
        <v>0.31746031749999998</v>
      </c>
      <c r="AL395">
        <v>0.4222222222</v>
      </c>
      <c r="AM395">
        <v>0.34603174599999997</v>
      </c>
      <c r="AN395">
        <v>1.26984127E-2</v>
      </c>
      <c r="AO395">
        <v>2.53968254E-2</v>
      </c>
      <c r="AP395">
        <v>2.2222222199999999E-2</v>
      </c>
      <c r="AQ395">
        <v>2.85714286E-2</v>
      </c>
      <c r="AR395">
        <v>4.7619047599999999E-2</v>
      </c>
      <c r="AS395">
        <v>0.50158730159999998</v>
      </c>
      <c r="AT395">
        <v>0.4634920635</v>
      </c>
      <c r="AU395">
        <v>0.61269841270000003</v>
      </c>
      <c r="AV395">
        <v>0.40317460319999998</v>
      </c>
      <c r="AW395">
        <v>0.36190476189999998</v>
      </c>
      <c r="AX395">
        <v>3.4340836012999998</v>
      </c>
      <c r="AY395">
        <v>3.3550488599000001</v>
      </c>
      <c r="AZ395">
        <v>3.5584415584000002</v>
      </c>
      <c r="BA395">
        <v>3.2352941176000001</v>
      </c>
      <c r="BB395">
        <v>3.0366666667</v>
      </c>
      <c r="BC395">
        <v>0</v>
      </c>
      <c r="BD395">
        <v>3.1746031999999999E-3</v>
      </c>
      <c r="BE395">
        <v>9.5238094999999991E-3</v>
      </c>
      <c r="BF395">
        <v>4.7619047599999999E-2</v>
      </c>
      <c r="BG395">
        <v>6.9841269799999994E-2</v>
      </c>
      <c r="BH395">
        <v>5.3968254E-2</v>
      </c>
      <c r="BI395">
        <v>9.5238094999999991E-3</v>
      </c>
      <c r="BJ395">
        <v>2.2222222199999999E-2</v>
      </c>
      <c r="BK395">
        <v>5.71428571E-2</v>
      </c>
      <c r="BL395">
        <v>6.6666666700000002E-2</v>
      </c>
      <c r="BM395">
        <v>0.13015873019999999</v>
      </c>
      <c r="BN395">
        <v>8.5714285700000004E-2</v>
      </c>
      <c r="BO395">
        <v>3.7891373802000001</v>
      </c>
      <c r="BP395">
        <v>3.7346278317000001</v>
      </c>
      <c r="BQ395">
        <v>3.5653594770999999</v>
      </c>
      <c r="BR395">
        <v>3.4397394136999999</v>
      </c>
      <c r="BS395">
        <v>3.2483870968000002</v>
      </c>
      <c r="BT395">
        <v>3.4161290323000002</v>
      </c>
      <c r="BU395">
        <v>0.1904761905</v>
      </c>
      <c r="BV395">
        <v>0.2063492063</v>
      </c>
      <c r="BW395">
        <v>0.27936507939999999</v>
      </c>
      <c r="BX395">
        <v>0.26984126980000001</v>
      </c>
      <c r="BY395">
        <v>0.26984126980000001</v>
      </c>
      <c r="BZ395">
        <v>0.24126984130000001</v>
      </c>
      <c r="CA395">
        <v>6.3492063000000001E-3</v>
      </c>
      <c r="CB395">
        <v>1.9047618999999998E-2</v>
      </c>
      <c r="CC395">
        <v>2.85714286E-2</v>
      </c>
      <c r="CD395">
        <v>2.53968254E-2</v>
      </c>
      <c r="CE395">
        <v>1.5873015899999999E-2</v>
      </c>
      <c r="CF395">
        <v>1.5873015899999999E-2</v>
      </c>
      <c r="CG395">
        <v>0.79365079370000002</v>
      </c>
      <c r="CH395">
        <v>0.74920634919999995</v>
      </c>
      <c r="CI395">
        <v>0.62539682539999997</v>
      </c>
      <c r="CJ395">
        <v>0.5904761905</v>
      </c>
      <c r="CK395">
        <v>0.51428571430000003</v>
      </c>
      <c r="CL395">
        <v>0.60317460320000005</v>
      </c>
      <c r="CM395">
        <v>0.1047619048</v>
      </c>
      <c r="CN395">
        <v>3.1746031999999999E-3</v>
      </c>
      <c r="CO395">
        <v>3.1746031999999999E-3</v>
      </c>
      <c r="CP395">
        <v>9.5238094999999991E-3</v>
      </c>
      <c r="CQ395">
        <v>1.26984127E-2</v>
      </c>
      <c r="CR395">
        <v>1.5873015899999999E-2</v>
      </c>
      <c r="CS395">
        <v>9.5238094999999991E-3</v>
      </c>
      <c r="CT395">
        <v>2.2222222199999999E-2</v>
      </c>
      <c r="CU395">
        <v>0.17777777780000001</v>
      </c>
      <c r="CV395">
        <v>3.8095238099999998E-2</v>
      </c>
      <c r="CW395">
        <v>3.4920634899999997E-2</v>
      </c>
      <c r="CX395">
        <v>5.71428571E-2</v>
      </c>
      <c r="CY395">
        <v>5.0793650799999999E-2</v>
      </c>
      <c r="CZ395">
        <v>7.6190476199999996E-2</v>
      </c>
      <c r="DA395">
        <v>3.4920634899999997E-2</v>
      </c>
      <c r="DB395">
        <v>9.2063492100000005E-2</v>
      </c>
      <c r="DC395">
        <v>0.36190476189999998</v>
      </c>
      <c r="DD395">
        <v>0.3523809524</v>
      </c>
      <c r="DE395">
        <v>0.3650793651</v>
      </c>
      <c r="DF395">
        <v>0.3650793651</v>
      </c>
      <c r="DG395">
        <v>0.44444444440000003</v>
      </c>
      <c r="DH395">
        <v>0.43174603169999998</v>
      </c>
      <c r="DI395">
        <v>0.31746031749999998</v>
      </c>
      <c r="DJ395">
        <v>0.3523809524</v>
      </c>
      <c r="DK395">
        <v>0.30476190479999998</v>
      </c>
      <c r="DL395">
        <v>0.57460317459999999</v>
      </c>
      <c r="DM395">
        <v>0.56507936510000001</v>
      </c>
      <c r="DN395">
        <v>0.51746031749999999</v>
      </c>
      <c r="DO395">
        <v>0.44444444440000003</v>
      </c>
      <c r="DP395">
        <v>0.41904761899999998</v>
      </c>
      <c r="DQ395">
        <v>0.61269841270000003</v>
      </c>
      <c r="DR395">
        <v>0.4793650794</v>
      </c>
      <c r="DS395">
        <v>5.0793650799999999E-2</v>
      </c>
      <c r="DT395">
        <v>3.1746031700000003E-2</v>
      </c>
      <c r="DU395">
        <v>3.1746031700000003E-2</v>
      </c>
      <c r="DV395">
        <v>5.0793650799999999E-2</v>
      </c>
      <c r="DW395">
        <v>4.7619047599999999E-2</v>
      </c>
      <c r="DX395">
        <v>5.71428571E-2</v>
      </c>
      <c r="DY395">
        <v>2.53968254E-2</v>
      </c>
      <c r="DZ395">
        <v>5.3968254E-2</v>
      </c>
      <c r="EA395">
        <v>2.9130434783000001</v>
      </c>
      <c r="EB395">
        <v>3.5475409835999998</v>
      </c>
      <c r="EC395">
        <v>3.5409836066000002</v>
      </c>
      <c r="ED395">
        <v>3.4648829431000001</v>
      </c>
      <c r="EE395">
        <v>3.3866666667000001</v>
      </c>
      <c r="EF395">
        <v>3.32996633</v>
      </c>
      <c r="EG395">
        <v>3.5732899023</v>
      </c>
      <c r="EH395">
        <v>3.3624161074000001</v>
      </c>
      <c r="EI395">
        <v>9.5238094999999991E-3</v>
      </c>
      <c r="EJ395">
        <v>6.3492063000000001E-3</v>
      </c>
      <c r="EK395">
        <v>2.53968254E-2</v>
      </c>
      <c r="EL395">
        <v>1.26984127E-2</v>
      </c>
      <c r="EM395">
        <v>4.4444444399999998E-2</v>
      </c>
      <c r="EN395">
        <v>3.1746031700000003E-2</v>
      </c>
      <c r="EO395">
        <v>8.2539682500000003E-2</v>
      </c>
      <c r="EP395">
        <v>0.19365079369999999</v>
      </c>
      <c r="EQ395">
        <v>0.1619047619</v>
      </c>
      <c r="ER395">
        <v>0.37460317459999998</v>
      </c>
      <c r="ES395">
        <v>5.71428571E-2</v>
      </c>
      <c r="ET395">
        <v>9.5238094999999991E-3</v>
      </c>
      <c r="EU395">
        <v>2.53968254E-2</v>
      </c>
      <c r="EV395">
        <v>1.26984127E-2</v>
      </c>
      <c r="EW395">
        <v>0.1396825397</v>
      </c>
      <c r="EX395">
        <v>3.4920634899999997E-2</v>
      </c>
      <c r="EY395">
        <v>0.3650793651</v>
      </c>
      <c r="EZ395">
        <v>0.34920634919999999</v>
      </c>
      <c r="FA395">
        <v>0.39047619049999999</v>
      </c>
      <c r="FB395">
        <v>0.40317460319999998</v>
      </c>
      <c r="FC395">
        <v>0.37142857140000002</v>
      </c>
      <c r="FD395">
        <v>0.54285714289999998</v>
      </c>
      <c r="FE395">
        <v>0.49841269840000002</v>
      </c>
      <c r="FF395">
        <v>0.47619047619999999</v>
      </c>
      <c r="FG395">
        <v>0.30793650789999999</v>
      </c>
      <c r="FH395">
        <v>0.48253968250000001</v>
      </c>
      <c r="FI395">
        <v>3.4920634899999997E-2</v>
      </c>
      <c r="FJ395">
        <v>7.3015872999999995E-2</v>
      </c>
      <c r="FK395">
        <v>4.1269841299999999E-2</v>
      </c>
      <c r="FL395">
        <v>7.9365079399999997E-2</v>
      </c>
      <c r="FM395">
        <v>6.03174603E-2</v>
      </c>
      <c r="FN395">
        <v>1.5873015899999999E-2</v>
      </c>
      <c r="FO395">
        <v>1.26984127E-2</v>
      </c>
      <c r="FP395">
        <v>2.85714286E-2</v>
      </c>
      <c r="FQ395">
        <v>1.5873015899999999E-2</v>
      </c>
      <c r="FR395">
        <v>9.5238094999999991E-3</v>
      </c>
      <c r="FS395">
        <v>3.1746031700000003E-2</v>
      </c>
      <c r="FT395">
        <v>4.1269841299999999E-2</v>
      </c>
      <c r="FU395">
        <v>5.0793650799999999E-2</v>
      </c>
      <c r="FV395">
        <v>5.3968254E-2</v>
      </c>
      <c r="FW395">
        <v>4.1269841299999999E-2</v>
      </c>
      <c r="FX395">
        <v>3.8095238099999998E-2</v>
      </c>
      <c r="FY395">
        <v>1.5873015899999999E-2</v>
      </c>
      <c r="FZ395">
        <v>1.5873015899999999E-2</v>
      </c>
      <c r="GA395">
        <v>2.85714286E-2</v>
      </c>
      <c r="GB395">
        <v>1.9047618999999998E-2</v>
      </c>
      <c r="GC395">
        <v>1.26984127E-2</v>
      </c>
      <c r="GD395">
        <v>0.1396825397</v>
      </c>
      <c r="GE395">
        <v>0.10793650790000001</v>
      </c>
      <c r="GF395">
        <v>8.2539682500000003E-2</v>
      </c>
      <c r="GG395">
        <v>0.15238095239999999</v>
      </c>
      <c r="GH395">
        <v>0.15238095239999999</v>
      </c>
      <c r="GI395">
        <v>0.11428571429999999</v>
      </c>
      <c r="GJ395">
        <v>3.0526315788999998</v>
      </c>
      <c r="GK395">
        <v>3.2192691029999998</v>
      </c>
      <c r="GL395">
        <v>3.2733333333000001</v>
      </c>
      <c r="GM395">
        <v>3.14</v>
      </c>
      <c r="GN395">
        <v>3.1084745762999999</v>
      </c>
      <c r="GO395">
        <v>3.2259136213000001</v>
      </c>
      <c r="GP395">
        <v>0.52063492060000005</v>
      </c>
      <c r="GQ395">
        <v>0.48253968250000001</v>
      </c>
      <c r="GR395">
        <v>0.4793650794</v>
      </c>
      <c r="GS395">
        <v>0.42857142860000003</v>
      </c>
      <c r="GT395">
        <v>0.47301587299999998</v>
      </c>
      <c r="GU395">
        <v>0.47301587299999998</v>
      </c>
      <c r="GV395">
        <v>3.4920634899999997E-2</v>
      </c>
      <c r="GW395">
        <v>4.4444444399999998E-2</v>
      </c>
      <c r="GX395">
        <v>4.7619047599999999E-2</v>
      </c>
      <c r="GY395">
        <v>4.7619047599999999E-2</v>
      </c>
      <c r="GZ395">
        <v>6.3492063500000001E-2</v>
      </c>
      <c r="HA395">
        <v>4.4444444399999998E-2</v>
      </c>
      <c r="HB395">
        <v>0.2666666667</v>
      </c>
      <c r="HC395">
        <v>0.34920634919999999</v>
      </c>
      <c r="HD395">
        <v>0.37460317459999998</v>
      </c>
      <c r="HE395">
        <v>0.34285714290000002</v>
      </c>
      <c r="HF395">
        <v>0.29206349209999999</v>
      </c>
      <c r="HG395">
        <v>0.35555555560000002</v>
      </c>
      <c r="HH395" t="s">
        <v>1234</v>
      </c>
      <c r="HI395">
        <v>43</v>
      </c>
      <c r="HJ395">
        <v>315</v>
      </c>
      <c r="HK395">
        <v>567</v>
      </c>
      <c r="HL395" t="s">
        <v>405</v>
      </c>
      <c r="HM395">
        <v>1332</v>
      </c>
      <c r="HN395">
        <v>17</v>
      </c>
    </row>
    <row r="396" spans="1:222" x14ac:dyDescent="0.25">
      <c r="A396">
        <v>610043</v>
      </c>
      <c r="B396" t="s">
        <v>408</v>
      </c>
      <c r="C396" t="s">
        <v>38</v>
      </c>
      <c r="D396" t="s">
        <v>98</v>
      </c>
      <c r="E396" t="s">
        <v>45</v>
      </c>
      <c r="M396" t="s">
        <v>38</v>
      </c>
      <c r="FD396"/>
      <c r="HH396" t="s">
        <v>1235</v>
      </c>
      <c r="HI396" t="s">
        <v>912</v>
      </c>
      <c r="HL396" t="s">
        <v>408</v>
      </c>
      <c r="HM396">
        <v>362</v>
      </c>
    </row>
    <row r="397" spans="1:222" x14ac:dyDescent="0.25">
      <c r="A397">
        <v>610044</v>
      </c>
      <c r="B397" t="s">
        <v>409</v>
      </c>
      <c r="D397" t="s">
        <v>94</v>
      </c>
      <c r="E397" t="s">
        <v>45</v>
      </c>
      <c r="M397" t="s">
        <v>38</v>
      </c>
      <c r="FD397"/>
      <c r="HH397" t="s">
        <v>1236</v>
      </c>
      <c r="HL397" t="s">
        <v>409</v>
      </c>
      <c r="HM397">
        <v>457</v>
      </c>
    </row>
    <row r="398" spans="1:222" x14ac:dyDescent="0.25">
      <c r="A398">
        <v>610046</v>
      </c>
      <c r="B398" t="s">
        <v>411</v>
      </c>
      <c r="D398" t="s">
        <v>98</v>
      </c>
      <c r="E398" t="s">
        <v>45</v>
      </c>
      <c r="M398" t="s">
        <v>38</v>
      </c>
      <c r="N398">
        <v>29.000698812</v>
      </c>
      <c r="O398">
        <v>239</v>
      </c>
      <c r="P398">
        <v>239</v>
      </c>
      <c r="Q398">
        <v>11</v>
      </c>
      <c r="R398">
        <v>4</v>
      </c>
      <c r="S398">
        <v>3</v>
      </c>
      <c r="T398">
        <v>205</v>
      </c>
      <c r="U398">
        <v>0</v>
      </c>
      <c r="V398">
        <v>0</v>
      </c>
      <c r="W398">
        <v>0</v>
      </c>
      <c r="X398">
        <v>6</v>
      </c>
      <c r="Y398">
        <v>4.6025104599999998E-2</v>
      </c>
      <c r="Z398">
        <v>3.3472803299999999E-2</v>
      </c>
      <c r="AA398">
        <v>2.0920502099999998E-2</v>
      </c>
      <c r="AB398">
        <v>2.0920502099999998E-2</v>
      </c>
      <c r="AC398">
        <v>0.1171548117</v>
      </c>
      <c r="AD398">
        <v>0.16736401670000001</v>
      </c>
      <c r="AE398">
        <v>9.6234309599999998E-2</v>
      </c>
      <c r="AF398">
        <v>3.7656903800000002E-2</v>
      </c>
      <c r="AG398">
        <v>0.12970711300000001</v>
      </c>
      <c r="AH398">
        <v>0.14644351459999999</v>
      </c>
      <c r="AI398">
        <v>0.41422594140000002</v>
      </c>
      <c r="AJ398">
        <v>0.46861924690000001</v>
      </c>
      <c r="AK398">
        <v>0.2217573222</v>
      </c>
      <c r="AL398">
        <v>0.40585774060000002</v>
      </c>
      <c r="AM398">
        <v>0.36820083679999999</v>
      </c>
      <c r="AN398">
        <v>8.3682007999999995E-3</v>
      </c>
      <c r="AO398">
        <v>3.7656903800000002E-2</v>
      </c>
      <c r="AP398">
        <v>3.3472803299999999E-2</v>
      </c>
      <c r="AQ398">
        <v>4.6025104599999998E-2</v>
      </c>
      <c r="AR398">
        <v>4.6025104599999998E-2</v>
      </c>
      <c r="AS398">
        <v>0.36401673639999998</v>
      </c>
      <c r="AT398">
        <v>0.36401673639999998</v>
      </c>
      <c r="AU398">
        <v>0.68619246860000005</v>
      </c>
      <c r="AV398">
        <v>0.39748953970000001</v>
      </c>
      <c r="AW398">
        <v>0.32217573220000001</v>
      </c>
      <c r="AX398">
        <v>3.1054852320999999</v>
      </c>
      <c r="AY398">
        <v>3.2086956521999999</v>
      </c>
      <c r="AZ398">
        <v>3.6277056277000002</v>
      </c>
      <c r="BA398">
        <v>3.2368421053</v>
      </c>
      <c r="BB398">
        <v>2.9385964912000002</v>
      </c>
      <c r="BC398">
        <v>8.3682007999999995E-3</v>
      </c>
      <c r="BD398">
        <v>1.2552301300000001E-2</v>
      </c>
      <c r="BE398">
        <v>2.51046025E-2</v>
      </c>
      <c r="BF398">
        <v>3.3472803299999999E-2</v>
      </c>
      <c r="BG398">
        <v>8.7866108799999995E-2</v>
      </c>
      <c r="BH398">
        <v>3.3472803299999999E-2</v>
      </c>
      <c r="BI398">
        <v>8.3682007999999995E-3</v>
      </c>
      <c r="BJ398">
        <v>4.6025104599999998E-2</v>
      </c>
      <c r="BK398">
        <v>5.8577405899999997E-2</v>
      </c>
      <c r="BL398">
        <v>8.3682008399999994E-2</v>
      </c>
      <c r="BM398">
        <v>0.1171548117</v>
      </c>
      <c r="BN398">
        <v>6.6945606699999993E-2</v>
      </c>
      <c r="BO398">
        <v>3.8418803419000001</v>
      </c>
      <c r="BP398">
        <v>3.6893617020999998</v>
      </c>
      <c r="BQ398">
        <v>3.5646551724000002</v>
      </c>
      <c r="BR398">
        <v>3.4273127752999999</v>
      </c>
      <c r="BS398">
        <v>3.2456896552000001</v>
      </c>
      <c r="BT398">
        <v>3.4765957447</v>
      </c>
      <c r="BU398">
        <v>0.1129707113</v>
      </c>
      <c r="BV398">
        <v>0.17573221759999999</v>
      </c>
      <c r="BW398">
        <v>0.230125523</v>
      </c>
      <c r="BX398">
        <v>0.27615062759999998</v>
      </c>
      <c r="BY398">
        <v>0.2343096234</v>
      </c>
      <c r="BZ398">
        <v>0.28033472799999998</v>
      </c>
      <c r="CA398">
        <v>2.0920502099999998E-2</v>
      </c>
      <c r="CB398">
        <v>1.67364017E-2</v>
      </c>
      <c r="CC398">
        <v>2.9288702900000001E-2</v>
      </c>
      <c r="CD398">
        <v>5.0209205E-2</v>
      </c>
      <c r="CE398">
        <v>2.9288702900000001E-2</v>
      </c>
      <c r="CF398">
        <v>1.67364017E-2</v>
      </c>
      <c r="CG398">
        <v>0.8493723849</v>
      </c>
      <c r="CH398">
        <v>0.74895397490000004</v>
      </c>
      <c r="CI398">
        <v>0.65690376569999998</v>
      </c>
      <c r="CJ398">
        <v>0.55648535560000001</v>
      </c>
      <c r="CK398">
        <v>0.53138075309999999</v>
      </c>
      <c r="CL398">
        <v>0.60251046029999999</v>
      </c>
      <c r="CM398">
        <v>0.1129707113</v>
      </c>
      <c r="CN398">
        <v>1.2552301300000001E-2</v>
      </c>
      <c r="CO398">
        <v>8.3682007999999995E-3</v>
      </c>
      <c r="CP398">
        <v>3.7656903800000002E-2</v>
      </c>
      <c r="CQ398">
        <v>2.51046025E-2</v>
      </c>
      <c r="CR398">
        <v>1.2552301300000001E-2</v>
      </c>
      <c r="CS398">
        <v>1.67364017E-2</v>
      </c>
      <c r="CT398">
        <v>4.6025104599999998E-2</v>
      </c>
      <c r="CU398">
        <v>0.27615062759999998</v>
      </c>
      <c r="CV398">
        <v>7.5313807499999996E-2</v>
      </c>
      <c r="CW398">
        <v>5.0209205E-2</v>
      </c>
      <c r="CX398">
        <v>6.2761506300000006E-2</v>
      </c>
      <c r="CY398">
        <v>0.1087866109</v>
      </c>
      <c r="CZ398">
        <v>7.9497907899999998E-2</v>
      </c>
      <c r="DA398">
        <v>4.1841004199999997E-2</v>
      </c>
      <c r="DB398">
        <v>7.9497907899999998E-2</v>
      </c>
      <c r="DC398">
        <v>0.33054393310000002</v>
      </c>
      <c r="DD398">
        <v>0.40585774060000002</v>
      </c>
      <c r="DE398">
        <v>0.43096234309999998</v>
      </c>
      <c r="DF398">
        <v>0.39748953970000001</v>
      </c>
      <c r="DG398">
        <v>0.42677824269999998</v>
      </c>
      <c r="DH398">
        <v>0.43096234309999998</v>
      </c>
      <c r="DI398">
        <v>0.31799163180000001</v>
      </c>
      <c r="DJ398">
        <v>0.309623431</v>
      </c>
      <c r="DK398">
        <v>0.20920502090000001</v>
      </c>
      <c r="DL398">
        <v>0.46861924690000001</v>
      </c>
      <c r="DM398">
        <v>0.47280334730000001</v>
      </c>
      <c r="DN398">
        <v>0.45188284519999999</v>
      </c>
      <c r="DO398">
        <v>0.3807531381</v>
      </c>
      <c r="DP398">
        <v>0.40585774060000002</v>
      </c>
      <c r="DQ398">
        <v>0.56485355650000002</v>
      </c>
      <c r="DR398">
        <v>0.50627615059999997</v>
      </c>
      <c r="DS398">
        <v>7.1129707099999995E-2</v>
      </c>
      <c r="DT398">
        <v>3.7656903800000002E-2</v>
      </c>
      <c r="DU398">
        <v>3.7656903800000002E-2</v>
      </c>
      <c r="DV398">
        <v>5.0209205E-2</v>
      </c>
      <c r="DW398">
        <v>5.8577405899999997E-2</v>
      </c>
      <c r="DX398">
        <v>7.1129707099999995E-2</v>
      </c>
      <c r="DY398">
        <v>5.8577405899999997E-2</v>
      </c>
      <c r="DZ398">
        <v>5.8577405899999997E-2</v>
      </c>
      <c r="EA398">
        <v>2.6846846847000001</v>
      </c>
      <c r="EB398">
        <v>3.3826086957000001</v>
      </c>
      <c r="EC398">
        <v>3.4217391304000002</v>
      </c>
      <c r="ED398">
        <v>3.3303964758000002</v>
      </c>
      <c r="EE398">
        <v>3.2355555556</v>
      </c>
      <c r="EF398">
        <v>3.3243243243</v>
      </c>
      <c r="EG398">
        <v>3.52</v>
      </c>
      <c r="EH398">
        <v>3.3555555556000001</v>
      </c>
      <c r="EI398">
        <v>1.2552301300000001E-2</v>
      </c>
      <c r="EJ398">
        <v>4.1841003999999998E-3</v>
      </c>
      <c r="EK398">
        <v>1.67364017E-2</v>
      </c>
      <c r="EL398">
        <v>1.67364017E-2</v>
      </c>
      <c r="EM398">
        <v>3.7656903800000002E-2</v>
      </c>
      <c r="EN398">
        <v>3.3472803299999999E-2</v>
      </c>
      <c r="EO398">
        <v>6.2761506300000006E-2</v>
      </c>
      <c r="EP398">
        <v>0.18410041839999999</v>
      </c>
      <c r="EQ398">
        <v>0.17154811719999999</v>
      </c>
      <c r="ER398">
        <v>0.3765690377</v>
      </c>
      <c r="ES398">
        <v>8.3682008399999994E-2</v>
      </c>
      <c r="ET398">
        <v>1.2552301300000001E-2</v>
      </c>
      <c r="EU398">
        <v>1.67364017E-2</v>
      </c>
      <c r="EV398">
        <v>3.3472803299999999E-2</v>
      </c>
      <c r="EW398">
        <v>0.18828451879999999</v>
      </c>
      <c r="EX398">
        <v>7.1129707099999995E-2</v>
      </c>
      <c r="EY398">
        <v>0.35983263599999998</v>
      </c>
      <c r="EZ398">
        <v>0.3891213389</v>
      </c>
      <c r="FA398">
        <v>0.34309623430000002</v>
      </c>
      <c r="FB398">
        <v>0.34728033470000003</v>
      </c>
      <c r="FC398">
        <v>0.3765690377</v>
      </c>
      <c r="FD398">
        <v>0.539748954</v>
      </c>
      <c r="FE398">
        <v>0.48117154810000001</v>
      </c>
      <c r="FF398">
        <v>0.51046025100000003</v>
      </c>
      <c r="FG398">
        <v>0.31380753140000001</v>
      </c>
      <c r="FH398">
        <v>0.44351464439999999</v>
      </c>
      <c r="FI398">
        <v>4.1841004199999997E-2</v>
      </c>
      <c r="FJ398">
        <v>6.2761506300000006E-2</v>
      </c>
      <c r="FK398">
        <v>5.0209205E-2</v>
      </c>
      <c r="FL398">
        <v>9.6234309599999998E-2</v>
      </c>
      <c r="FM398">
        <v>5.4393305400000001E-2</v>
      </c>
      <c r="FN398">
        <v>8.3682007999999995E-3</v>
      </c>
      <c r="FO398">
        <v>1.2552301300000001E-2</v>
      </c>
      <c r="FP398">
        <v>8.3682007999999995E-3</v>
      </c>
      <c r="FQ398">
        <v>4.1841003999999998E-3</v>
      </c>
      <c r="FR398">
        <v>8.3682007999999995E-3</v>
      </c>
      <c r="FS398">
        <v>3.7656903800000002E-2</v>
      </c>
      <c r="FT398">
        <v>3.7656903800000002E-2</v>
      </c>
      <c r="FU398">
        <v>5.4393305400000001E-2</v>
      </c>
      <c r="FV398">
        <v>5.0209205E-2</v>
      </c>
      <c r="FW398">
        <v>4.6025104599999998E-2</v>
      </c>
      <c r="FX398">
        <v>1.67364017E-2</v>
      </c>
      <c r="FY398">
        <v>2.0920502099999998E-2</v>
      </c>
      <c r="FZ398">
        <v>2.51046025E-2</v>
      </c>
      <c r="GA398">
        <v>4.6025104599999998E-2</v>
      </c>
      <c r="GB398">
        <v>3.7656903800000002E-2</v>
      </c>
      <c r="GC398">
        <v>2.0920502099999998E-2</v>
      </c>
      <c r="GD398">
        <v>0.16736401670000001</v>
      </c>
      <c r="GE398">
        <v>0.1046025105</v>
      </c>
      <c r="GF398">
        <v>0.1046025105</v>
      </c>
      <c r="GG398">
        <v>0.14225941419999999</v>
      </c>
      <c r="GH398">
        <v>0.14644351459999999</v>
      </c>
      <c r="GI398">
        <v>9.2050209199999997E-2</v>
      </c>
      <c r="GJ398">
        <v>3.1004366812000002</v>
      </c>
      <c r="GK398">
        <v>3.2477876106000001</v>
      </c>
      <c r="GL398">
        <v>3.2061403509000002</v>
      </c>
      <c r="GM398">
        <v>3.1504424779</v>
      </c>
      <c r="GN398">
        <v>3.0888888889000001</v>
      </c>
      <c r="GO398">
        <v>3.3013100437</v>
      </c>
      <c r="GP398">
        <v>0.47698744770000001</v>
      </c>
      <c r="GQ398">
        <v>0.43933054389999998</v>
      </c>
      <c r="GR398">
        <v>0.47280334730000001</v>
      </c>
      <c r="GS398">
        <v>0.3807531381</v>
      </c>
      <c r="GT398">
        <v>0.45188284519999999</v>
      </c>
      <c r="GU398">
        <v>0.42259414229999998</v>
      </c>
      <c r="GV398">
        <v>4.1841004199999997E-2</v>
      </c>
      <c r="GW398">
        <v>5.4393305400000001E-2</v>
      </c>
      <c r="GX398">
        <v>4.6025104599999998E-2</v>
      </c>
      <c r="GY398">
        <v>5.4393305400000001E-2</v>
      </c>
      <c r="GZ398">
        <v>5.8577405899999997E-2</v>
      </c>
      <c r="HA398">
        <v>4.1841004199999997E-2</v>
      </c>
      <c r="HB398">
        <v>0.29707112969999999</v>
      </c>
      <c r="HC398">
        <v>0.3807531381</v>
      </c>
      <c r="HD398">
        <v>0.35146443510000003</v>
      </c>
      <c r="HE398">
        <v>0.3765690377</v>
      </c>
      <c r="HF398">
        <v>0.30543933049999999</v>
      </c>
      <c r="HG398">
        <v>0.42259414229999998</v>
      </c>
      <c r="HH398" t="s">
        <v>1237</v>
      </c>
      <c r="HJ398">
        <v>239</v>
      </c>
      <c r="HK398">
        <v>415</v>
      </c>
      <c r="HL398" t="s">
        <v>411</v>
      </c>
      <c r="HM398">
        <v>1431</v>
      </c>
      <c r="HN398">
        <v>10</v>
      </c>
    </row>
    <row r="399" spans="1:222" x14ac:dyDescent="0.25">
      <c r="A399">
        <v>610047</v>
      </c>
      <c r="B399" t="s">
        <v>413</v>
      </c>
      <c r="C399" t="s">
        <v>38</v>
      </c>
      <c r="D399" t="s">
        <v>69</v>
      </c>
      <c r="E399" s="151">
        <v>0.59</v>
      </c>
      <c r="F399">
        <v>57</v>
      </c>
      <c r="G399" t="s">
        <v>40</v>
      </c>
      <c r="H399">
        <v>64</v>
      </c>
      <c r="I399" t="s">
        <v>39</v>
      </c>
      <c r="J399">
        <v>26</v>
      </c>
      <c r="K399" t="s">
        <v>49</v>
      </c>
      <c r="L399">
        <v>7.2</v>
      </c>
      <c r="M399" t="s">
        <v>38</v>
      </c>
      <c r="N399">
        <v>58.974358973999998</v>
      </c>
      <c r="O399">
        <v>80</v>
      </c>
      <c r="P399">
        <v>80</v>
      </c>
      <c r="Q399">
        <v>1</v>
      </c>
      <c r="R399">
        <v>69</v>
      </c>
      <c r="S399">
        <v>0</v>
      </c>
      <c r="T399">
        <v>1</v>
      </c>
      <c r="U399">
        <v>0</v>
      </c>
      <c r="V399">
        <v>1</v>
      </c>
      <c r="W399">
        <v>1</v>
      </c>
      <c r="X399">
        <v>1</v>
      </c>
      <c r="Y399">
        <v>1.2500000000000001E-2</v>
      </c>
      <c r="Z399">
        <v>1.2500000000000001E-2</v>
      </c>
      <c r="AA399">
        <v>3.7499999999999999E-2</v>
      </c>
      <c r="AB399">
        <v>3.7499999999999999E-2</v>
      </c>
      <c r="AC399">
        <v>3.7499999999999999E-2</v>
      </c>
      <c r="AD399">
        <v>6.25E-2</v>
      </c>
      <c r="AE399">
        <v>8.7499999999999994E-2</v>
      </c>
      <c r="AF399">
        <v>0</v>
      </c>
      <c r="AG399">
        <v>0.1125</v>
      </c>
      <c r="AH399">
        <v>0.15</v>
      </c>
      <c r="AI399">
        <v>0.27500000000000002</v>
      </c>
      <c r="AJ399">
        <v>0.27500000000000002</v>
      </c>
      <c r="AK399">
        <v>0.2</v>
      </c>
      <c r="AL399">
        <v>0.23749999999999999</v>
      </c>
      <c r="AM399">
        <v>0.25</v>
      </c>
      <c r="AN399">
        <v>0</v>
      </c>
      <c r="AO399">
        <v>2.5000000000000001E-2</v>
      </c>
      <c r="AP399">
        <v>3.7499999999999999E-2</v>
      </c>
      <c r="AQ399">
        <v>1.2500000000000001E-2</v>
      </c>
      <c r="AR399">
        <v>3.7499999999999999E-2</v>
      </c>
      <c r="AS399">
        <v>0.65</v>
      </c>
      <c r="AT399">
        <v>0.6</v>
      </c>
      <c r="AU399">
        <v>0.72499999999999998</v>
      </c>
      <c r="AV399">
        <v>0.6</v>
      </c>
      <c r="AW399">
        <v>0.52500000000000002</v>
      </c>
      <c r="AX399">
        <v>3.5625</v>
      </c>
      <c r="AY399">
        <v>3.5</v>
      </c>
      <c r="AZ399">
        <v>3.6753246753000002</v>
      </c>
      <c r="BA399">
        <v>3.4177215190000001</v>
      </c>
      <c r="BB399">
        <v>3.3116883117000002</v>
      </c>
      <c r="BC399">
        <v>0</v>
      </c>
      <c r="BD399">
        <v>0</v>
      </c>
      <c r="BE399">
        <v>0</v>
      </c>
      <c r="BF399">
        <v>1.2500000000000001E-2</v>
      </c>
      <c r="BG399">
        <v>2.5000000000000001E-2</v>
      </c>
      <c r="BH399">
        <v>3.7499999999999999E-2</v>
      </c>
      <c r="BI399">
        <v>1.2500000000000001E-2</v>
      </c>
      <c r="BJ399">
        <v>0</v>
      </c>
      <c r="BK399">
        <v>6.25E-2</v>
      </c>
      <c r="BL399">
        <v>0.05</v>
      </c>
      <c r="BM399">
        <v>0.05</v>
      </c>
      <c r="BN399">
        <v>3.7499999999999999E-2</v>
      </c>
      <c r="BO399">
        <v>3.8333333333000001</v>
      </c>
      <c r="BP399">
        <v>3.8026315788999998</v>
      </c>
      <c r="BQ399">
        <v>3.6301369863000001</v>
      </c>
      <c r="BR399">
        <v>3.6533333333</v>
      </c>
      <c r="BS399">
        <v>3.5526315788999998</v>
      </c>
      <c r="BT399">
        <v>3.5526315788999998</v>
      </c>
      <c r="BU399">
        <v>0.13750000000000001</v>
      </c>
      <c r="BV399">
        <v>0.1875</v>
      </c>
      <c r="BW399">
        <v>0.21249999999999999</v>
      </c>
      <c r="BX399">
        <v>0.1875</v>
      </c>
      <c r="BY399">
        <v>0.25</v>
      </c>
      <c r="BZ399">
        <v>0.23749999999999999</v>
      </c>
      <c r="CA399">
        <v>2.5000000000000001E-2</v>
      </c>
      <c r="CB399">
        <v>0.05</v>
      </c>
      <c r="CC399">
        <v>8.7499999999999994E-2</v>
      </c>
      <c r="CD399">
        <v>6.25E-2</v>
      </c>
      <c r="CE399">
        <v>0.05</v>
      </c>
      <c r="CF399">
        <v>0.05</v>
      </c>
      <c r="CG399">
        <v>0.82499999999999996</v>
      </c>
      <c r="CH399">
        <v>0.76249999999999996</v>
      </c>
      <c r="CI399">
        <v>0.63749999999999996</v>
      </c>
      <c r="CJ399">
        <v>0.6875</v>
      </c>
      <c r="CK399">
        <v>0.625</v>
      </c>
      <c r="CL399">
        <v>0.63749999999999996</v>
      </c>
      <c r="CM399">
        <v>0.15</v>
      </c>
      <c r="CN399">
        <v>2.5000000000000001E-2</v>
      </c>
      <c r="CO399">
        <v>2.5000000000000001E-2</v>
      </c>
      <c r="CP399">
        <v>0.05</v>
      </c>
      <c r="CQ399">
        <v>2.5000000000000001E-2</v>
      </c>
      <c r="CR399">
        <v>2.5000000000000001E-2</v>
      </c>
      <c r="CS399">
        <v>0</v>
      </c>
      <c r="CT399">
        <v>2.5000000000000001E-2</v>
      </c>
      <c r="CU399">
        <v>0.32500000000000001</v>
      </c>
      <c r="CV399">
        <v>0.125</v>
      </c>
      <c r="CW399">
        <v>7.4999999999999997E-2</v>
      </c>
      <c r="CX399">
        <v>7.4999999999999997E-2</v>
      </c>
      <c r="CY399">
        <v>0.15</v>
      </c>
      <c r="CZ399">
        <v>0.16250000000000001</v>
      </c>
      <c r="DA399">
        <v>8.7499999999999994E-2</v>
      </c>
      <c r="DB399">
        <v>0.1125</v>
      </c>
      <c r="DC399">
        <v>0.2</v>
      </c>
      <c r="DD399">
        <v>0.3</v>
      </c>
      <c r="DE399">
        <v>0.27500000000000002</v>
      </c>
      <c r="DF399">
        <v>0.28749999999999998</v>
      </c>
      <c r="DG399">
        <v>0.25</v>
      </c>
      <c r="DH399">
        <v>0.32500000000000001</v>
      </c>
      <c r="DI399">
        <v>0.2</v>
      </c>
      <c r="DJ399">
        <v>0.17499999999999999</v>
      </c>
      <c r="DK399">
        <v>0.26250000000000001</v>
      </c>
      <c r="DL399">
        <v>0.47499999999999998</v>
      </c>
      <c r="DM399">
        <v>0.51249999999999996</v>
      </c>
      <c r="DN399">
        <v>0.52500000000000002</v>
      </c>
      <c r="DO399">
        <v>0.48749999999999999</v>
      </c>
      <c r="DP399">
        <v>0.42499999999999999</v>
      </c>
      <c r="DQ399">
        <v>0.65</v>
      </c>
      <c r="DR399">
        <v>0.625</v>
      </c>
      <c r="DS399">
        <v>6.25E-2</v>
      </c>
      <c r="DT399">
        <v>7.4999999999999997E-2</v>
      </c>
      <c r="DU399">
        <v>0.1125</v>
      </c>
      <c r="DV399">
        <v>6.25E-2</v>
      </c>
      <c r="DW399">
        <v>8.7499999999999994E-2</v>
      </c>
      <c r="DX399">
        <v>6.25E-2</v>
      </c>
      <c r="DY399">
        <v>6.25E-2</v>
      </c>
      <c r="DZ399">
        <v>6.25E-2</v>
      </c>
      <c r="EA399">
        <v>2.6133333332999999</v>
      </c>
      <c r="EB399">
        <v>3.3243243243</v>
      </c>
      <c r="EC399">
        <v>3.4366197182999998</v>
      </c>
      <c r="ED399">
        <v>3.3733333333000002</v>
      </c>
      <c r="EE399">
        <v>3.3150684932000001</v>
      </c>
      <c r="EF399">
        <v>3.2266666666999999</v>
      </c>
      <c r="EG399">
        <v>3.6</v>
      </c>
      <c r="EH399">
        <v>3.4933333332999998</v>
      </c>
      <c r="EI399">
        <v>2.5000000000000001E-2</v>
      </c>
      <c r="EJ399">
        <v>2.5000000000000001E-2</v>
      </c>
      <c r="EK399">
        <v>0.05</v>
      </c>
      <c r="EL399">
        <v>3.7499999999999999E-2</v>
      </c>
      <c r="EM399">
        <v>8.7499999999999994E-2</v>
      </c>
      <c r="EN399">
        <v>0.125</v>
      </c>
      <c r="EO399">
        <v>8.7499999999999994E-2</v>
      </c>
      <c r="EP399">
        <v>8.7499999999999994E-2</v>
      </c>
      <c r="EQ399">
        <v>0.1125</v>
      </c>
      <c r="ER399">
        <v>0.25</v>
      </c>
      <c r="ES399">
        <v>0.1125</v>
      </c>
      <c r="ET399">
        <v>3.7499999999999999E-2</v>
      </c>
      <c r="EU399">
        <v>0.17499999999999999</v>
      </c>
      <c r="EV399">
        <v>6.25E-2</v>
      </c>
      <c r="EW399">
        <v>0.2</v>
      </c>
      <c r="EX399">
        <v>2.5000000000000001E-2</v>
      </c>
      <c r="EY399">
        <v>0.375</v>
      </c>
      <c r="EZ399">
        <v>0.25</v>
      </c>
      <c r="FA399">
        <v>0.35</v>
      </c>
      <c r="FB399">
        <v>0.33750000000000002</v>
      </c>
      <c r="FC399">
        <v>0.42499999999999999</v>
      </c>
      <c r="FD399">
        <v>0.46250000000000002</v>
      </c>
      <c r="FE399">
        <v>0.375</v>
      </c>
      <c r="FF399">
        <v>0.5</v>
      </c>
      <c r="FG399">
        <v>0.33750000000000002</v>
      </c>
      <c r="FH399">
        <v>0.42499999999999999</v>
      </c>
      <c r="FI399">
        <v>6.25E-2</v>
      </c>
      <c r="FJ399">
        <v>7.4999999999999997E-2</v>
      </c>
      <c r="FK399">
        <v>3.7499999999999999E-2</v>
      </c>
      <c r="FL399">
        <v>0.05</v>
      </c>
      <c r="FM399">
        <v>2.5000000000000001E-2</v>
      </c>
      <c r="FN399">
        <v>0</v>
      </c>
      <c r="FO399">
        <v>6.25E-2</v>
      </c>
      <c r="FP399">
        <v>0</v>
      </c>
      <c r="FQ399">
        <v>0</v>
      </c>
      <c r="FR399">
        <v>0</v>
      </c>
      <c r="FS399">
        <v>6.25E-2</v>
      </c>
      <c r="FT399">
        <v>6.25E-2</v>
      </c>
      <c r="FU399">
        <v>0.05</v>
      </c>
      <c r="FV399">
        <v>7.4999999999999997E-2</v>
      </c>
      <c r="FW399">
        <v>0.1</v>
      </c>
      <c r="FX399">
        <v>6.25E-2</v>
      </c>
      <c r="FY399">
        <v>6.25E-2</v>
      </c>
      <c r="FZ399">
        <v>8.7499999999999994E-2</v>
      </c>
      <c r="GA399">
        <v>0.1</v>
      </c>
      <c r="GB399">
        <v>7.4999999999999997E-2</v>
      </c>
      <c r="GC399">
        <v>6.25E-2</v>
      </c>
      <c r="GD399">
        <v>0.25</v>
      </c>
      <c r="GE399">
        <v>0.16250000000000001</v>
      </c>
      <c r="GF399">
        <v>0.15</v>
      </c>
      <c r="GG399">
        <v>0.15</v>
      </c>
      <c r="GH399">
        <v>0.21249999999999999</v>
      </c>
      <c r="GI399">
        <v>0.23749999999999999</v>
      </c>
      <c r="GJ399">
        <v>2.8513513514</v>
      </c>
      <c r="GK399">
        <v>3.0273972602999999</v>
      </c>
      <c r="GL399">
        <v>3</v>
      </c>
      <c r="GM399">
        <v>2.9452054794999998</v>
      </c>
      <c r="GN399">
        <v>2.9589041096000002</v>
      </c>
      <c r="GO399">
        <v>2.9729729730000001</v>
      </c>
      <c r="GP399">
        <v>0.375</v>
      </c>
      <c r="GQ399">
        <v>0.375</v>
      </c>
      <c r="GR399">
        <v>0.33750000000000002</v>
      </c>
      <c r="GS399">
        <v>0.36249999999999999</v>
      </c>
      <c r="GT399">
        <v>0.3</v>
      </c>
      <c r="GU399">
        <v>0.28749999999999998</v>
      </c>
      <c r="GV399">
        <v>7.4999999999999997E-2</v>
      </c>
      <c r="GW399">
        <v>8.7499999999999994E-2</v>
      </c>
      <c r="GX399">
        <v>0.1</v>
      </c>
      <c r="GY399">
        <v>8.7499999999999994E-2</v>
      </c>
      <c r="GZ399">
        <v>8.7499999999999994E-2</v>
      </c>
      <c r="HA399">
        <v>7.4999999999999997E-2</v>
      </c>
      <c r="HB399">
        <v>0.23749999999999999</v>
      </c>
      <c r="HC399">
        <v>0.3125</v>
      </c>
      <c r="HD399">
        <v>0.32500000000000001</v>
      </c>
      <c r="HE399">
        <v>0.3</v>
      </c>
      <c r="HF399">
        <v>0.32500000000000001</v>
      </c>
      <c r="HG399">
        <v>0.33750000000000002</v>
      </c>
      <c r="HH399" t="s">
        <v>1238</v>
      </c>
      <c r="HI399">
        <v>59</v>
      </c>
      <c r="HJ399">
        <v>80</v>
      </c>
      <c r="HK399">
        <v>138</v>
      </c>
      <c r="HL399" t="s">
        <v>413</v>
      </c>
      <c r="HM399">
        <v>234</v>
      </c>
      <c r="HN399">
        <v>6</v>
      </c>
    </row>
    <row r="400" spans="1:222" x14ac:dyDescent="0.25">
      <c r="A400">
        <v>610048</v>
      </c>
      <c r="B400" t="s">
        <v>415</v>
      </c>
      <c r="C400" t="s">
        <v>38</v>
      </c>
      <c r="D400" t="s">
        <v>55</v>
      </c>
      <c r="E400" s="151">
        <v>0.64</v>
      </c>
      <c r="F400">
        <v>77</v>
      </c>
      <c r="G400" t="s">
        <v>39</v>
      </c>
      <c r="H400">
        <v>99</v>
      </c>
      <c r="I400" t="s">
        <v>62</v>
      </c>
      <c r="J400">
        <v>87</v>
      </c>
      <c r="K400" t="s">
        <v>62</v>
      </c>
      <c r="L400">
        <v>7.85</v>
      </c>
      <c r="M400" t="s">
        <v>38</v>
      </c>
      <c r="N400">
        <v>64.187327823999993</v>
      </c>
      <c r="O400">
        <v>113</v>
      </c>
      <c r="P400">
        <v>113</v>
      </c>
      <c r="Q400">
        <v>0</v>
      </c>
      <c r="R400">
        <v>109</v>
      </c>
      <c r="S400">
        <v>0</v>
      </c>
      <c r="T400">
        <v>2</v>
      </c>
      <c r="U400">
        <v>0</v>
      </c>
      <c r="V400">
        <v>0</v>
      </c>
      <c r="W400">
        <v>0</v>
      </c>
      <c r="X400">
        <v>1</v>
      </c>
      <c r="Y400">
        <v>0</v>
      </c>
      <c r="Z400">
        <v>8.8495575000000007E-3</v>
      </c>
      <c r="AA400">
        <v>2.65486726E-2</v>
      </c>
      <c r="AB400">
        <v>3.5398230099999997E-2</v>
      </c>
      <c r="AC400">
        <v>3.5398230099999997E-2</v>
      </c>
      <c r="AD400">
        <v>5.3097345099999999E-2</v>
      </c>
      <c r="AE400">
        <v>1.7699115000000001E-2</v>
      </c>
      <c r="AF400">
        <v>2.65486726E-2</v>
      </c>
      <c r="AG400">
        <v>2.65486726E-2</v>
      </c>
      <c r="AH400">
        <v>7.0796460199999994E-2</v>
      </c>
      <c r="AI400">
        <v>0.18584070799999999</v>
      </c>
      <c r="AJ400">
        <v>0.23893805309999999</v>
      </c>
      <c r="AK400">
        <v>0.1681415929</v>
      </c>
      <c r="AL400">
        <v>0.2123893805</v>
      </c>
      <c r="AM400">
        <v>0.27433628319999998</v>
      </c>
      <c r="AN400">
        <v>1.7699115000000001E-2</v>
      </c>
      <c r="AO400">
        <v>2.65486726E-2</v>
      </c>
      <c r="AP400">
        <v>3.5398230099999997E-2</v>
      </c>
      <c r="AQ400">
        <v>8.8495575000000007E-3</v>
      </c>
      <c r="AR400">
        <v>8.8495575000000007E-3</v>
      </c>
      <c r="AS400">
        <v>0.74336283189999997</v>
      </c>
      <c r="AT400">
        <v>0.70796460179999998</v>
      </c>
      <c r="AU400">
        <v>0.74336283189999997</v>
      </c>
      <c r="AV400">
        <v>0.71681415930000003</v>
      </c>
      <c r="AW400">
        <v>0.61061946899999997</v>
      </c>
      <c r="AX400">
        <v>3.7027027026999999</v>
      </c>
      <c r="AY400">
        <v>3.6909090909</v>
      </c>
      <c r="AZ400">
        <v>3.6880733944999999</v>
      </c>
      <c r="BA400">
        <v>3.625</v>
      </c>
      <c r="BB400">
        <v>3.4732142857000001</v>
      </c>
      <c r="BC400">
        <v>8.8495575000000007E-3</v>
      </c>
      <c r="BD400">
        <v>8.8495575000000007E-3</v>
      </c>
      <c r="BE400">
        <v>1.7699115000000001E-2</v>
      </c>
      <c r="BF400">
        <v>0</v>
      </c>
      <c r="BG400">
        <v>0</v>
      </c>
      <c r="BH400">
        <v>8.8495575000000007E-3</v>
      </c>
      <c r="BI400">
        <v>8.8495575000000007E-3</v>
      </c>
      <c r="BJ400">
        <v>8.8495575000000007E-3</v>
      </c>
      <c r="BK400">
        <v>8.8495575000000007E-3</v>
      </c>
      <c r="BL400">
        <v>8.8495575000000007E-3</v>
      </c>
      <c r="BM400">
        <v>2.65486726E-2</v>
      </c>
      <c r="BN400">
        <v>1.7699115000000001E-2</v>
      </c>
      <c r="BO400">
        <v>3.9203539823</v>
      </c>
      <c r="BP400">
        <v>3.8828828829000002</v>
      </c>
      <c r="BQ400">
        <v>3.7837837838000001</v>
      </c>
      <c r="BR400">
        <v>3.8407079646</v>
      </c>
      <c r="BS400">
        <v>3.8230088495999999</v>
      </c>
      <c r="BT400">
        <v>3.8318584070999999</v>
      </c>
      <c r="BU400">
        <v>3.5398230099999997E-2</v>
      </c>
      <c r="BV400">
        <v>7.0796460199999994E-2</v>
      </c>
      <c r="BW400">
        <v>0.14159292039999999</v>
      </c>
      <c r="BX400">
        <v>0.14159292039999999</v>
      </c>
      <c r="BY400">
        <v>0.12389380530000001</v>
      </c>
      <c r="BZ400">
        <v>0.10619469030000001</v>
      </c>
      <c r="CA400">
        <v>0</v>
      </c>
      <c r="CB400">
        <v>1.7699115000000001E-2</v>
      </c>
      <c r="CC400">
        <v>1.7699115000000001E-2</v>
      </c>
      <c r="CD400">
        <v>0</v>
      </c>
      <c r="CE400">
        <v>0</v>
      </c>
      <c r="CF400">
        <v>0</v>
      </c>
      <c r="CG400">
        <v>0.94690265490000003</v>
      </c>
      <c r="CH400">
        <v>0.89380530970000005</v>
      </c>
      <c r="CI400">
        <v>0.81415929200000003</v>
      </c>
      <c r="CJ400">
        <v>0.84955752210000002</v>
      </c>
      <c r="CK400">
        <v>0.84955752210000002</v>
      </c>
      <c r="CL400">
        <v>0.86725663720000001</v>
      </c>
      <c r="CM400">
        <v>0.28318584070000002</v>
      </c>
      <c r="CN400">
        <v>8.8495575199999996E-2</v>
      </c>
      <c r="CO400">
        <v>1.7699115000000001E-2</v>
      </c>
      <c r="CP400">
        <v>2.65486726E-2</v>
      </c>
      <c r="CQ400">
        <v>3.5398230099999997E-2</v>
      </c>
      <c r="CR400">
        <v>2.65486726E-2</v>
      </c>
      <c r="CS400">
        <v>8.8495575000000007E-3</v>
      </c>
      <c r="CT400">
        <v>0</v>
      </c>
      <c r="CU400">
        <v>0.2212389381</v>
      </c>
      <c r="CV400">
        <v>4.4247787599999998E-2</v>
      </c>
      <c r="CW400">
        <v>1.7699115000000001E-2</v>
      </c>
      <c r="CX400">
        <v>7.0796460199999994E-2</v>
      </c>
      <c r="CY400">
        <v>2.65486726E-2</v>
      </c>
      <c r="CZ400">
        <v>0.1150442478</v>
      </c>
      <c r="DA400">
        <v>3.5398230099999997E-2</v>
      </c>
      <c r="DB400">
        <v>3.5398230099999997E-2</v>
      </c>
      <c r="DC400">
        <v>0.2300884956</v>
      </c>
      <c r="DD400">
        <v>0.27433628319999998</v>
      </c>
      <c r="DE400">
        <v>0.23893805309999999</v>
      </c>
      <c r="DF400">
        <v>0.2212389381</v>
      </c>
      <c r="DG400">
        <v>0.25663716809999998</v>
      </c>
      <c r="DH400">
        <v>0.25663716809999998</v>
      </c>
      <c r="DI400">
        <v>0.13274336279999999</v>
      </c>
      <c r="DJ400">
        <v>0.17699115039999999</v>
      </c>
      <c r="DK400">
        <v>0.2300884956</v>
      </c>
      <c r="DL400">
        <v>0.57522123889999999</v>
      </c>
      <c r="DM400">
        <v>0.68141592920000005</v>
      </c>
      <c r="DN400">
        <v>0.66371681419999995</v>
      </c>
      <c r="DO400">
        <v>0.66371681419999995</v>
      </c>
      <c r="DP400">
        <v>0.56637168140000005</v>
      </c>
      <c r="DQ400">
        <v>0.7876106195</v>
      </c>
      <c r="DR400">
        <v>0.75221238940000001</v>
      </c>
      <c r="DS400">
        <v>3.5398230099999997E-2</v>
      </c>
      <c r="DT400">
        <v>1.7699115000000001E-2</v>
      </c>
      <c r="DU400">
        <v>4.4247787599999998E-2</v>
      </c>
      <c r="DV400">
        <v>1.7699115000000001E-2</v>
      </c>
      <c r="DW400">
        <v>1.7699115000000001E-2</v>
      </c>
      <c r="DX400">
        <v>3.5398230099999997E-2</v>
      </c>
      <c r="DY400">
        <v>3.5398230099999997E-2</v>
      </c>
      <c r="DZ400">
        <v>3.5398230099999997E-2</v>
      </c>
      <c r="EA400">
        <v>2.4220183486</v>
      </c>
      <c r="EB400">
        <v>3.3603603604000001</v>
      </c>
      <c r="EC400">
        <v>3.6574074074</v>
      </c>
      <c r="ED400">
        <v>3.5495495495</v>
      </c>
      <c r="EE400">
        <v>3.5765765765999999</v>
      </c>
      <c r="EF400">
        <v>3.4128440367000001</v>
      </c>
      <c r="EG400">
        <v>3.7614678899</v>
      </c>
      <c r="EH400">
        <v>3.7431192660999999</v>
      </c>
      <c r="EI400">
        <v>3.5398230099999997E-2</v>
      </c>
      <c r="EJ400">
        <v>8.8495575000000007E-3</v>
      </c>
      <c r="EK400">
        <v>1.7699115000000001E-2</v>
      </c>
      <c r="EL400">
        <v>1.7699115000000001E-2</v>
      </c>
      <c r="EM400">
        <v>8.8495575199999996E-2</v>
      </c>
      <c r="EN400">
        <v>7.0796460199999994E-2</v>
      </c>
      <c r="EO400">
        <v>6.1946902700000001E-2</v>
      </c>
      <c r="EP400">
        <v>0.18584070799999999</v>
      </c>
      <c r="EQ400">
        <v>7.9646017700000002E-2</v>
      </c>
      <c r="ER400">
        <v>0.35398230089999999</v>
      </c>
      <c r="ES400">
        <v>7.9646017700000002E-2</v>
      </c>
      <c r="ET400">
        <v>1.7699115000000001E-2</v>
      </c>
      <c r="EU400">
        <v>0</v>
      </c>
      <c r="EV400">
        <v>3.5398230099999997E-2</v>
      </c>
      <c r="EW400">
        <v>3.5398230099999997E-2</v>
      </c>
      <c r="EX400">
        <v>2.65486726E-2</v>
      </c>
      <c r="EY400">
        <v>0.2123893805</v>
      </c>
      <c r="EZ400">
        <v>0.19469026549999999</v>
      </c>
      <c r="FA400">
        <v>0.1681415929</v>
      </c>
      <c r="FB400">
        <v>0.23893805309999999</v>
      </c>
      <c r="FC400">
        <v>0.2212389381</v>
      </c>
      <c r="FD400">
        <v>0.69911504420000004</v>
      </c>
      <c r="FE400">
        <v>0.69026548669999999</v>
      </c>
      <c r="FF400">
        <v>0.69026548669999999</v>
      </c>
      <c r="FG400">
        <v>0.64601769909999995</v>
      </c>
      <c r="FH400">
        <v>0.66371681419999995</v>
      </c>
      <c r="FI400">
        <v>3.5398230099999997E-2</v>
      </c>
      <c r="FJ400">
        <v>7.9646017700000002E-2</v>
      </c>
      <c r="FK400">
        <v>6.1946902700000001E-2</v>
      </c>
      <c r="FL400">
        <v>5.3097345099999999E-2</v>
      </c>
      <c r="FM400">
        <v>4.4247787599999998E-2</v>
      </c>
      <c r="FN400">
        <v>8.8495575000000007E-3</v>
      </c>
      <c r="FO400">
        <v>8.8495575000000007E-3</v>
      </c>
      <c r="FP400">
        <v>1.7699115000000001E-2</v>
      </c>
      <c r="FQ400">
        <v>8.8495575000000007E-3</v>
      </c>
      <c r="FR400">
        <v>1.7699115000000001E-2</v>
      </c>
      <c r="FS400">
        <v>2.65486726E-2</v>
      </c>
      <c r="FT400">
        <v>2.65486726E-2</v>
      </c>
      <c r="FU400">
        <v>2.65486726E-2</v>
      </c>
      <c r="FV400">
        <v>1.7699115000000001E-2</v>
      </c>
      <c r="FW400">
        <v>2.65486726E-2</v>
      </c>
      <c r="FX400">
        <v>7.9646017700000002E-2</v>
      </c>
      <c r="FY400">
        <v>5.3097345099999999E-2</v>
      </c>
      <c r="FZ400">
        <v>6.1946902700000001E-2</v>
      </c>
      <c r="GA400">
        <v>6.1946902700000001E-2</v>
      </c>
      <c r="GB400">
        <v>7.0796460199999994E-2</v>
      </c>
      <c r="GC400">
        <v>7.0796460199999994E-2</v>
      </c>
      <c r="GD400">
        <v>0.1150442478</v>
      </c>
      <c r="GE400">
        <v>9.7345132700000003E-2</v>
      </c>
      <c r="GF400">
        <v>9.7345132700000003E-2</v>
      </c>
      <c r="GG400">
        <v>0.10619469030000001</v>
      </c>
      <c r="GH400">
        <v>0.1150442478</v>
      </c>
      <c r="GI400">
        <v>8.8495575199999996E-2</v>
      </c>
      <c r="GJ400">
        <v>3.2592592592999998</v>
      </c>
      <c r="GK400">
        <v>3.3727272727000002</v>
      </c>
      <c r="GL400">
        <v>3.3302752294000002</v>
      </c>
      <c r="GM400">
        <v>3.3796296296000001</v>
      </c>
      <c r="GN400">
        <v>3.3302752294000002</v>
      </c>
      <c r="GO400">
        <v>3.3486238531999999</v>
      </c>
      <c r="GP400">
        <v>0.23893805309999999</v>
      </c>
      <c r="GQ400">
        <v>0.25663716809999998</v>
      </c>
      <c r="GR400">
        <v>0.26548672569999998</v>
      </c>
      <c r="GS400">
        <v>0.19469026549999999</v>
      </c>
      <c r="GT400">
        <v>0.20353982300000001</v>
      </c>
      <c r="GU400">
        <v>0.23893805309999999</v>
      </c>
      <c r="GV400">
        <v>4.4247787599999998E-2</v>
      </c>
      <c r="GW400">
        <v>2.65486726E-2</v>
      </c>
      <c r="GX400">
        <v>3.5398230099999997E-2</v>
      </c>
      <c r="GY400">
        <v>4.4247787599999998E-2</v>
      </c>
      <c r="GZ400">
        <v>3.5398230099999997E-2</v>
      </c>
      <c r="HA400">
        <v>3.5398230099999997E-2</v>
      </c>
      <c r="HB400">
        <v>0.52212389380000002</v>
      </c>
      <c r="HC400">
        <v>0.56637168140000005</v>
      </c>
      <c r="HD400">
        <v>0.5398230088</v>
      </c>
      <c r="HE400">
        <v>0.59292035399999998</v>
      </c>
      <c r="HF400">
        <v>0.57522123889999999</v>
      </c>
      <c r="HG400">
        <v>0.56637168140000005</v>
      </c>
      <c r="HH400" t="s">
        <v>1239</v>
      </c>
      <c r="HI400">
        <v>64</v>
      </c>
      <c r="HJ400">
        <v>113</v>
      </c>
      <c r="HK400">
        <v>233</v>
      </c>
      <c r="HL400" t="s">
        <v>415</v>
      </c>
      <c r="HM400">
        <v>363</v>
      </c>
      <c r="HN400">
        <v>1</v>
      </c>
    </row>
    <row r="401" spans="1:222" x14ac:dyDescent="0.25">
      <c r="A401">
        <v>610051</v>
      </c>
      <c r="B401" t="s">
        <v>491</v>
      </c>
      <c r="D401" t="s">
        <v>98</v>
      </c>
      <c r="E401" t="s">
        <v>45</v>
      </c>
      <c r="M401" t="s">
        <v>38</v>
      </c>
      <c r="N401">
        <v>11.439842209</v>
      </c>
      <c r="O401">
        <v>50</v>
      </c>
      <c r="P401">
        <v>50</v>
      </c>
      <c r="Q401">
        <v>3</v>
      </c>
      <c r="R401">
        <v>0</v>
      </c>
      <c r="S401">
        <v>0</v>
      </c>
      <c r="T401">
        <v>42</v>
      </c>
      <c r="U401">
        <v>0</v>
      </c>
      <c r="V401">
        <v>0</v>
      </c>
      <c r="W401">
        <v>0</v>
      </c>
      <c r="X401">
        <v>2</v>
      </c>
      <c r="Y401">
        <v>0.02</v>
      </c>
      <c r="Z401">
        <v>0.04</v>
      </c>
      <c r="AA401">
        <v>0.04</v>
      </c>
      <c r="AB401">
        <v>0.02</v>
      </c>
      <c r="AC401">
        <v>0.1</v>
      </c>
      <c r="AD401">
        <v>0.04</v>
      </c>
      <c r="AE401">
        <v>0.04</v>
      </c>
      <c r="AF401">
        <v>0.06</v>
      </c>
      <c r="AG401">
        <v>0.2</v>
      </c>
      <c r="AH401">
        <v>0.2</v>
      </c>
      <c r="AI401">
        <v>0.34</v>
      </c>
      <c r="AJ401">
        <v>0.24</v>
      </c>
      <c r="AK401">
        <v>0.26</v>
      </c>
      <c r="AL401">
        <v>0.36</v>
      </c>
      <c r="AM401">
        <v>0.32</v>
      </c>
      <c r="AN401">
        <v>0.02</v>
      </c>
      <c r="AO401">
        <v>0.04</v>
      </c>
      <c r="AP401">
        <v>0.02</v>
      </c>
      <c r="AQ401">
        <v>0.02</v>
      </c>
      <c r="AR401">
        <v>0.06</v>
      </c>
      <c r="AS401">
        <v>0.57999999999999996</v>
      </c>
      <c r="AT401">
        <v>0.64</v>
      </c>
      <c r="AU401">
        <v>0.62</v>
      </c>
      <c r="AV401">
        <v>0.4</v>
      </c>
      <c r="AW401">
        <v>0.32</v>
      </c>
      <c r="AX401">
        <v>3.5102040816</v>
      </c>
      <c r="AY401">
        <v>3.5416666666999999</v>
      </c>
      <c r="AZ401">
        <v>3.4897959184</v>
      </c>
      <c r="BA401">
        <v>3.1632653061</v>
      </c>
      <c r="BB401">
        <v>2.9148936170000002</v>
      </c>
      <c r="BC401">
        <v>0</v>
      </c>
      <c r="BD401">
        <v>0</v>
      </c>
      <c r="BE401">
        <v>0</v>
      </c>
      <c r="BF401">
        <v>0.04</v>
      </c>
      <c r="BG401">
        <v>0.1</v>
      </c>
      <c r="BH401">
        <v>0.08</v>
      </c>
      <c r="BI401">
        <v>0.04</v>
      </c>
      <c r="BJ401">
        <v>0.08</v>
      </c>
      <c r="BK401">
        <v>0.04</v>
      </c>
      <c r="BL401">
        <v>0.14000000000000001</v>
      </c>
      <c r="BM401">
        <v>0.18</v>
      </c>
      <c r="BN401">
        <v>0.16</v>
      </c>
      <c r="BO401">
        <v>3.8163265306</v>
      </c>
      <c r="BP401">
        <v>3.5714285713999998</v>
      </c>
      <c r="BQ401">
        <v>3.5957446809000002</v>
      </c>
      <c r="BR401">
        <v>3.2765957446999998</v>
      </c>
      <c r="BS401">
        <v>3.125</v>
      </c>
      <c r="BT401">
        <v>3.1836734694</v>
      </c>
      <c r="BU401">
        <v>0.1</v>
      </c>
      <c r="BV401">
        <v>0.26</v>
      </c>
      <c r="BW401">
        <v>0.3</v>
      </c>
      <c r="BX401">
        <v>0.28000000000000003</v>
      </c>
      <c r="BY401">
        <v>0.18</v>
      </c>
      <c r="BZ401">
        <v>0.24</v>
      </c>
      <c r="CA401">
        <v>0.02</v>
      </c>
      <c r="CB401">
        <v>0.02</v>
      </c>
      <c r="CC401">
        <v>0.06</v>
      </c>
      <c r="CD401">
        <v>0.06</v>
      </c>
      <c r="CE401">
        <v>0.04</v>
      </c>
      <c r="CF401">
        <v>0.02</v>
      </c>
      <c r="CG401">
        <v>0.84</v>
      </c>
      <c r="CH401">
        <v>0.64</v>
      </c>
      <c r="CI401">
        <v>0.6</v>
      </c>
      <c r="CJ401">
        <v>0.48</v>
      </c>
      <c r="CK401">
        <v>0.5</v>
      </c>
      <c r="CL401">
        <v>0.5</v>
      </c>
      <c r="CM401">
        <v>0.1</v>
      </c>
      <c r="CN401">
        <v>0</v>
      </c>
      <c r="CO401">
        <v>0</v>
      </c>
      <c r="CP401">
        <v>0</v>
      </c>
      <c r="CQ401">
        <v>0.02</v>
      </c>
      <c r="CR401">
        <v>0</v>
      </c>
      <c r="CS401">
        <v>0.02</v>
      </c>
      <c r="CT401">
        <v>0.02</v>
      </c>
      <c r="CU401">
        <v>0.2</v>
      </c>
      <c r="CV401">
        <v>0.06</v>
      </c>
      <c r="CW401">
        <v>0.04</v>
      </c>
      <c r="CX401">
        <v>0.06</v>
      </c>
      <c r="CY401">
        <v>0.12</v>
      </c>
      <c r="CZ401">
        <v>0.12</v>
      </c>
      <c r="DA401">
        <v>0.04</v>
      </c>
      <c r="DB401">
        <v>0.14000000000000001</v>
      </c>
      <c r="DC401">
        <v>0.28000000000000003</v>
      </c>
      <c r="DD401">
        <v>0.38</v>
      </c>
      <c r="DE401">
        <v>0.32</v>
      </c>
      <c r="DF401">
        <v>0.36</v>
      </c>
      <c r="DG401">
        <v>0.26</v>
      </c>
      <c r="DH401">
        <v>0.32</v>
      </c>
      <c r="DI401">
        <v>0.22</v>
      </c>
      <c r="DJ401">
        <v>0.2</v>
      </c>
      <c r="DK401">
        <v>0.32</v>
      </c>
      <c r="DL401">
        <v>0.48</v>
      </c>
      <c r="DM401">
        <v>0.5</v>
      </c>
      <c r="DN401">
        <v>0.48</v>
      </c>
      <c r="DO401">
        <v>0.5</v>
      </c>
      <c r="DP401">
        <v>0.48</v>
      </c>
      <c r="DQ401">
        <v>0.62</v>
      </c>
      <c r="DR401">
        <v>0.56000000000000005</v>
      </c>
      <c r="DS401">
        <v>0.1</v>
      </c>
      <c r="DT401">
        <v>0.08</v>
      </c>
      <c r="DU401">
        <v>0.14000000000000001</v>
      </c>
      <c r="DV401">
        <v>0.1</v>
      </c>
      <c r="DW401">
        <v>0.1</v>
      </c>
      <c r="DX401">
        <v>0.08</v>
      </c>
      <c r="DY401">
        <v>0.1</v>
      </c>
      <c r="DZ401">
        <v>0.08</v>
      </c>
      <c r="EA401">
        <v>2.9111111110999999</v>
      </c>
      <c r="EB401">
        <v>3.4565217390999998</v>
      </c>
      <c r="EC401">
        <v>3.5348837208999999</v>
      </c>
      <c r="ED401">
        <v>3.4666666667000001</v>
      </c>
      <c r="EE401">
        <v>3.3777777778</v>
      </c>
      <c r="EF401">
        <v>3.3913043477999998</v>
      </c>
      <c r="EG401">
        <v>3.6</v>
      </c>
      <c r="EH401">
        <v>3.4130434783000001</v>
      </c>
      <c r="EI401">
        <v>0</v>
      </c>
      <c r="EJ401">
        <v>0.02</v>
      </c>
      <c r="EK401">
        <v>0.02</v>
      </c>
      <c r="EL401">
        <v>0</v>
      </c>
      <c r="EM401">
        <v>0.04</v>
      </c>
      <c r="EN401">
        <v>0.02</v>
      </c>
      <c r="EO401">
        <v>0.08</v>
      </c>
      <c r="EP401">
        <v>0.1</v>
      </c>
      <c r="EQ401">
        <v>0.18</v>
      </c>
      <c r="ER401">
        <v>0.38</v>
      </c>
      <c r="ES401">
        <v>0.16</v>
      </c>
      <c r="ET401">
        <v>0.02</v>
      </c>
      <c r="EU401">
        <v>0</v>
      </c>
      <c r="EV401">
        <v>0</v>
      </c>
      <c r="EW401">
        <v>0.08</v>
      </c>
      <c r="EX401">
        <v>0.04</v>
      </c>
      <c r="EY401">
        <v>0.38</v>
      </c>
      <c r="EZ401">
        <v>0.34</v>
      </c>
      <c r="FA401">
        <v>0.3</v>
      </c>
      <c r="FB401">
        <v>0.36</v>
      </c>
      <c r="FC401">
        <v>0.3</v>
      </c>
      <c r="FD401">
        <v>0.42</v>
      </c>
      <c r="FE401">
        <v>0.48</v>
      </c>
      <c r="FF401">
        <v>0.54</v>
      </c>
      <c r="FG401">
        <v>0.38</v>
      </c>
      <c r="FH401">
        <v>0.46</v>
      </c>
      <c r="FI401">
        <v>0.08</v>
      </c>
      <c r="FJ401">
        <v>0.06</v>
      </c>
      <c r="FK401">
        <v>0.04</v>
      </c>
      <c r="FL401">
        <v>0.06</v>
      </c>
      <c r="FM401">
        <v>0.08</v>
      </c>
      <c r="FN401">
        <v>0.04</v>
      </c>
      <c r="FO401">
        <v>0.04</v>
      </c>
      <c r="FP401">
        <v>0.04</v>
      </c>
      <c r="FQ401">
        <v>0.04</v>
      </c>
      <c r="FR401">
        <v>0.04</v>
      </c>
      <c r="FS401">
        <v>0.06</v>
      </c>
      <c r="FT401">
        <v>0.08</v>
      </c>
      <c r="FU401">
        <v>0.08</v>
      </c>
      <c r="FV401">
        <v>0.08</v>
      </c>
      <c r="FW401">
        <v>0.08</v>
      </c>
      <c r="FX401">
        <v>0.02</v>
      </c>
      <c r="FY401">
        <v>0</v>
      </c>
      <c r="FZ401">
        <v>0</v>
      </c>
      <c r="GA401">
        <v>0.02</v>
      </c>
      <c r="GB401">
        <v>0</v>
      </c>
      <c r="GC401">
        <v>0</v>
      </c>
      <c r="GD401">
        <v>0.08</v>
      </c>
      <c r="GE401">
        <v>0.06</v>
      </c>
      <c r="GF401">
        <v>0.08</v>
      </c>
      <c r="GG401">
        <v>0.16</v>
      </c>
      <c r="GH401">
        <v>0.12</v>
      </c>
      <c r="GI401">
        <v>0.1</v>
      </c>
      <c r="GJ401">
        <v>3.3829787233999999</v>
      </c>
      <c r="GK401">
        <v>3.4782608696000001</v>
      </c>
      <c r="GL401">
        <v>3.4680851063999998</v>
      </c>
      <c r="GM401">
        <v>3.2765957446999998</v>
      </c>
      <c r="GN401">
        <v>3.3404255318999998</v>
      </c>
      <c r="GO401">
        <v>3.4680851063999998</v>
      </c>
      <c r="GP401">
        <v>0.36</v>
      </c>
      <c r="GQ401">
        <v>0.36</v>
      </c>
      <c r="GR401">
        <v>0.34</v>
      </c>
      <c r="GS401">
        <v>0.3</v>
      </c>
      <c r="GT401">
        <v>0.38</v>
      </c>
      <c r="GU401">
        <v>0.3</v>
      </c>
      <c r="GV401">
        <v>0.06</v>
      </c>
      <c r="GW401">
        <v>0.08</v>
      </c>
      <c r="GX401">
        <v>0.06</v>
      </c>
      <c r="GY401">
        <v>0.06</v>
      </c>
      <c r="GZ401">
        <v>0.06</v>
      </c>
      <c r="HA401">
        <v>0.06</v>
      </c>
      <c r="HB401">
        <v>0.48</v>
      </c>
      <c r="HC401">
        <v>0.5</v>
      </c>
      <c r="HD401">
        <v>0.52</v>
      </c>
      <c r="HE401">
        <v>0.46</v>
      </c>
      <c r="HF401">
        <v>0.44</v>
      </c>
      <c r="HG401">
        <v>0.54</v>
      </c>
      <c r="HH401" t="s">
        <v>1240</v>
      </c>
      <c r="HJ401">
        <v>50</v>
      </c>
      <c r="HK401">
        <v>58</v>
      </c>
      <c r="HL401" t="s">
        <v>491</v>
      </c>
      <c r="HM401">
        <v>507</v>
      </c>
      <c r="HN401">
        <v>3</v>
      </c>
    </row>
    <row r="402" spans="1:222" x14ac:dyDescent="0.25">
      <c r="A402">
        <v>610052</v>
      </c>
      <c r="B402" t="s">
        <v>417</v>
      </c>
      <c r="C402" t="s">
        <v>38</v>
      </c>
      <c r="D402" t="s">
        <v>69</v>
      </c>
      <c r="E402" s="151">
        <v>0.55000000000000004</v>
      </c>
      <c r="F402">
        <v>69</v>
      </c>
      <c r="G402" t="s">
        <v>39</v>
      </c>
      <c r="H402">
        <v>44</v>
      </c>
      <c r="I402" t="s">
        <v>40</v>
      </c>
      <c r="J402">
        <v>55</v>
      </c>
      <c r="K402" t="s">
        <v>40</v>
      </c>
      <c r="L402">
        <v>7.71</v>
      </c>
      <c r="M402" t="s">
        <v>38</v>
      </c>
      <c r="N402">
        <v>55.014326648000001</v>
      </c>
      <c r="O402">
        <v>129</v>
      </c>
      <c r="P402">
        <v>129</v>
      </c>
      <c r="Q402">
        <v>1</v>
      </c>
      <c r="R402">
        <v>115</v>
      </c>
      <c r="S402">
        <v>1</v>
      </c>
      <c r="T402">
        <v>1</v>
      </c>
      <c r="U402">
        <v>1</v>
      </c>
      <c r="V402">
        <v>0</v>
      </c>
      <c r="W402">
        <v>4</v>
      </c>
      <c r="X402">
        <v>3</v>
      </c>
      <c r="Y402">
        <v>0</v>
      </c>
      <c r="Z402">
        <v>0</v>
      </c>
      <c r="AA402">
        <v>1.5503876E-2</v>
      </c>
      <c r="AB402">
        <v>3.1007751900000002E-2</v>
      </c>
      <c r="AC402">
        <v>5.4263565899999998E-2</v>
      </c>
      <c r="AD402">
        <v>3.1007751900000002E-2</v>
      </c>
      <c r="AE402">
        <v>3.1007751900000002E-2</v>
      </c>
      <c r="AF402">
        <v>6.2015503899999998E-2</v>
      </c>
      <c r="AG402">
        <v>0.1550387597</v>
      </c>
      <c r="AH402">
        <v>8.5271317799999996E-2</v>
      </c>
      <c r="AI402">
        <v>0.16279069769999999</v>
      </c>
      <c r="AJ402">
        <v>0.24806201550000001</v>
      </c>
      <c r="AK402">
        <v>0.19379844960000001</v>
      </c>
      <c r="AL402">
        <v>0.2403100775</v>
      </c>
      <c r="AM402">
        <v>0.25581395350000002</v>
      </c>
      <c r="AN402">
        <v>0</v>
      </c>
      <c r="AO402">
        <v>7.7519379999999999E-3</v>
      </c>
      <c r="AP402">
        <v>7.7519379999999999E-3</v>
      </c>
      <c r="AQ402">
        <v>1.5503876E-2</v>
      </c>
      <c r="AR402">
        <v>2.3255814E-2</v>
      </c>
      <c r="AS402">
        <v>0.80620155039999997</v>
      </c>
      <c r="AT402">
        <v>0.71317829460000004</v>
      </c>
      <c r="AU402">
        <v>0.7209302326</v>
      </c>
      <c r="AV402">
        <v>0.55813953490000001</v>
      </c>
      <c r="AW402">
        <v>0.58139534879999999</v>
      </c>
      <c r="AX402">
        <v>3.7751937984000001</v>
      </c>
      <c r="AY402">
        <v>3.6875</v>
      </c>
      <c r="AZ402">
        <v>3.6328125</v>
      </c>
      <c r="BA402">
        <v>3.3464566928999999</v>
      </c>
      <c r="BB402">
        <v>3.3968253968000002</v>
      </c>
      <c r="BC402">
        <v>7.7519379999999999E-3</v>
      </c>
      <c r="BD402">
        <v>7.7519379999999999E-3</v>
      </c>
      <c r="BE402">
        <v>7.7519379999999999E-3</v>
      </c>
      <c r="BF402">
        <v>6.2015503899999998E-2</v>
      </c>
      <c r="BG402">
        <v>5.4263565899999998E-2</v>
      </c>
      <c r="BH402">
        <v>6.9767441900000005E-2</v>
      </c>
      <c r="BI402">
        <v>3.8759689899999998E-2</v>
      </c>
      <c r="BJ402">
        <v>5.4263565899999998E-2</v>
      </c>
      <c r="BK402">
        <v>0.1085271318</v>
      </c>
      <c r="BL402">
        <v>7.7519379799999996E-2</v>
      </c>
      <c r="BM402">
        <v>9.3023255799999996E-2</v>
      </c>
      <c r="BN402">
        <v>0.1395348837</v>
      </c>
      <c r="BO402">
        <v>3.7131782946</v>
      </c>
      <c r="BP402">
        <v>3.6796875</v>
      </c>
      <c r="BQ402">
        <v>3.4523809524</v>
      </c>
      <c r="BR402">
        <v>3.4285714286000002</v>
      </c>
      <c r="BS402">
        <v>3.4418604651</v>
      </c>
      <c r="BT402">
        <v>3.3410852712999999</v>
      </c>
      <c r="BU402">
        <v>0.18604651159999999</v>
      </c>
      <c r="BV402">
        <v>0.18604651159999999</v>
      </c>
      <c r="BW402">
        <v>0.29457364339999997</v>
      </c>
      <c r="BX402">
        <v>0.21705426359999999</v>
      </c>
      <c r="BY402">
        <v>0.20930232560000001</v>
      </c>
      <c r="BZ402">
        <v>0.1705426357</v>
      </c>
      <c r="CA402">
        <v>0</v>
      </c>
      <c r="CB402">
        <v>7.7519379999999999E-3</v>
      </c>
      <c r="CC402">
        <v>2.3255814E-2</v>
      </c>
      <c r="CD402">
        <v>2.3255814E-2</v>
      </c>
      <c r="CE402">
        <v>0</v>
      </c>
      <c r="CF402">
        <v>0</v>
      </c>
      <c r="CG402">
        <v>0.76744186049999996</v>
      </c>
      <c r="CH402">
        <v>0.74418604649999998</v>
      </c>
      <c r="CI402">
        <v>0.56589147289999997</v>
      </c>
      <c r="CJ402">
        <v>0.6201550388</v>
      </c>
      <c r="CK402">
        <v>0.64341085269999998</v>
      </c>
      <c r="CL402">
        <v>0.6201550388</v>
      </c>
      <c r="CM402">
        <v>0.1007751938</v>
      </c>
      <c r="CN402">
        <v>7.7519379999999999E-3</v>
      </c>
      <c r="CO402">
        <v>0</v>
      </c>
      <c r="CP402">
        <v>4.6511627899999998E-2</v>
      </c>
      <c r="CQ402">
        <v>2.3255814E-2</v>
      </c>
      <c r="CR402">
        <v>0</v>
      </c>
      <c r="CS402">
        <v>2.3255814E-2</v>
      </c>
      <c r="CT402">
        <v>1.5503876E-2</v>
      </c>
      <c r="CU402">
        <v>0.26356589149999998</v>
      </c>
      <c r="CV402">
        <v>8.5271317799999996E-2</v>
      </c>
      <c r="CW402">
        <v>8.5271317799999996E-2</v>
      </c>
      <c r="CX402">
        <v>7.7519379799999996E-2</v>
      </c>
      <c r="CY402">
        <v>0.1085271318</v>
      </c>
      <c r="CZ402">
        <v>0.1240310078</v>
      </c>
      <c r="DA402">
        <v>6.2015503899999998E-2</v>
      </c>
      <c r="DB402">
        <v>7.7519379799999996E-2</v>
      </c>
      <c r="DC402">
        <v>0.26356589149999998</v>
      </c>
      <c r="DD402">
        <v>0.20930232560000001</v>
      </c>
      <c r="DE402">
        <v>0.2403100775</v>
      </c>
      <c r="DF402">
        <v>0.24806201550000001</v>
      </c>
      <c r="DG402">
        <v>0.30232558139999999</v>
      </c>
      <c r="DH402">
        <v>0.37209302329999999</v>
      </c>
      <c r="DI402">
        <v>0.24806201550000001</v>
      </c>
      <c r="DJ402">
        <v>0.2713178295</v>
      </c>
      <c r="DK402">
        <v>0.33333333329999998</v>
      </c>
      <c r="DL402">
        <v>0.67441860470000004</v>
      </c>
      <c r="DM402">
        <v>0.65116279070000005</v>
      </c>
      <c r="DN402">
        <v>0.57364341090000004</v>
      </c>
      <c r="DO402">
        <v>0.50387596899999998</v>
      </c>
      <c r="DP402">
        <v>0.45736434110000002</v>
      </c>
      <c r="DQ402">
        <v>0.58914728679999995</v>
      </c>
      <c r="DR402">
        <v>0.57364341090000004</v>
      </c>
      <c r="DS402">
        <v>3.8759689899999998E-2</v>
      </c>
      <c r="DT402">
        <v>2.3255814E-2</v>
      </c>
      <c r="DU402">
        <v>2.3255814E-2</v>
      </c>
      <c r="DV402">
        <v>5.4263565899999998E-2</v>
      </c>
      <c r="DW402">
        <v>6.2015503899999998E-2</v>
      </c>
      <c r="DX402">
        <v>4.6511627899999998E-2</v>
      </c>
      <c r="DY402">
        <v>7.7519379799999996E-2</v>
      </c>
      <c r="DZ402">
        <v>6.2015503899999998E-2</v>
      </c>
      <c r="EA402">
        <v>2.8629032257999998</v>
      </c>
      <c r="EB402">
        <v>3.5873015872999998</v>
      </c>
      <c r="EC402">
        <v>3.5793650794</v>
      </c>
      <c r="ED402">
        <v>3.4262295082000001</v>
      </c>
      <c r="EE402">
        <v>3.3719008264000001</v>
      </c>
      <c r="EF402">
        <v>3.3495934959000002</v>
      </c>
      <c r="EG402">
        <v>3.5210084034000002</v>
      </c>
      <c r="EH402">
        <v>3.4958677686000001</v>
      </c>
      <c r="EI402">
        <v>3.8759689899999998E-2</v>
      </c>
      <c r="EJ402">
        <v>2.3255814E-2</v>
      </c>
      <c r="EK402">
        <v>7.7519379999999999E-3</v>
      </c>
      <c r="EL402">
        <v>3.8759689899999998E-2</v>
      </c>
      <c r="EM402">
        <v>5.4263565899999998E-2</v>
      </c>
      <c r="EN402">
        <v>6.9767441900000005E-2</v>
      </c>
      <c r="EO402">
        <v>8.5271317799999996E-2</v>
      </c>
      <c r="EP402">
        <v>0.17829457360000001</v>
      </c>
      <c r="EQ402">
        <v>9.3023255799999996E-2</v>
      </c>
      <c r="ER402">
        <v>0.31782945740000001</v>
      </c>
      <c r="ES402">
        <v>9.3023255799999996E-2</v>
      </c>
      <c r="ET402">
        <v>0</v>
      </c>
      <c r="EU402">
        <v>7.7519379999999999E-3</v>
      </c>
      <c r="EV402">
        <v>6.9767441900000005E-2</v>
      </c>
      <c r="EW402">
        <v>6.9767441900000005E-2</v>
      </c>
      <c r="EX402">
        <v>1.5503876E-2</v>
      </c>
      <c r="EY402">
        <v>0.34108527129999999</v>
      </c>
      <c r="EZ402">
        <v>0.34883720930000001</v>
      </c>
      <c r="FA402">
        <v>0.3798449612</v>
      </c>
      <c r="FB402">
        <v>0.4108527132</v>
      </c>
      <c r="FC402">
        <v>0.33333333329999998</v>
      </c>
      <c r="FD402">
        <v>0.48837209300000001</v>
      </c>
      <c r="FE402">
        <v>0.50387596899999998</v>
      </c>
      <c r="FF402">
        <v>0.3798449612</v>
      </c>
      <c r="FG402">
        <v>0.37209302329999999</v>
      </c>
      <c r="FH402">
        <v>0.55813953490000001</v>
      </c>
      <c r="FI402">
        <v>0.1162790698</v>
      </c>
      <c r="FJ402">
        <v>6.9767441900000005E-2</v>
      </c>
      <c r="FK402">
        <v>9.3023255799999996E-2</v>
      </c>
      <c r="FL402">
        <v>6.9767441900000005E-2</v>
      </c>
      <c r="FM402">
        <v>2.3255814E-2</v>
      </c>
      <c r="FN402">
        <v>7.7519379999999999E-3</v>
      </c>
      <c r="FO402">
        <v>3.8759689899999998E-2</v>
      </c>
      <c r="FP402">
        <v>4.6511627899999998E-2</v>
      </c>
      <c r="FQ402">
        <v>2.3255814E-2</v>
      </c>
      <c r="FR402">
        <v>3.1007751900000002E-2</v>
      </c>
      <c r="FS402">
        <v>4.6511627899999998E-2</v>
      </c>
      <c r="FT402">
        <v>3.1007751900000002E-2</v>
      </c>
      <c r="FU402">
        <v>3.1007751900000002E-2</v>
      </c>
      <c r="FV402">
        <v>5.4263565899999998E-2</v>
      </c>
      <c r="FW402">
        <v>3.8759689899999998E-2</v>
      </c>
      <c r="FX402">
        <v>5.4263565899999998E-2</v>
      </c>
      <c r="FY402">
        <v>3.8759689899999998E-2</v>
      </c>
      <c r="FZ402">
        <v>2.3255814E-2</v>
      </c>
      <c r="GA402">
        <v>6.2015503899999998E-2</v>
      </c>
      <c r="GB402">
        <v>6.9767441900000005E-2</v>
      </c>
      <c r="GC402">
        <v>2.3255814E-2</v>
      </c>
      <c r="GD402">
        <v>0.22480620160000001</v>
      </c>
      <c r="GE402">
        <v>0.1705426357</v>
      </c>
      <c r="GF402">
        <v>0.17829457360000001</v>
      </c>
      <c r="GG402">
        <v>0.14728682169999999</v>
      </c>
      <c r="GH402">
        <v>0.1395348837</v>
      </c>
      <c r="GI402">
        <v>0.20155038759999999</v>
      </c>
      <c r="GJ402">
        <v>2.944</v>
      </c>
      <c r="GK402">
        <v>3.1209677418999999</v>
      </c>
      <c r="GL402">
        <v>3.1209677418999999</v>
      </c>
      <c r="GM402">
        <v>3.1129032257999998</v>
      </c>
      <c r="GN402">
        <v>3.0983606557000001</v>
      </c>
      <c r="GO402">
        <v>3.1209677418999999</v>
      </c>
      <c r="GP402">
        <v>0.4108527132</v>
      </c>
      <c r="GQ402">
        <v>0.38759689920000001</v>
      </c>
      <c r="GR402">
        <v>0.41860465120000001</v>
      </c>
      <c r="GS402">
        <v>0.37209302329999999</v>
      </c>
      <c r="GT402">
        <v>0.36434108529999998</v>
      </c>
      <c r="GU402">
        <v>0.37209302329999999</v>
      </c>
      <c r="GV402">
        <v>3.1007751900000002E-2</v>
      </c>
      <c r="GW402">
        <v>3.8759689899999998E-2</v>
      </c>
      <c r="GX402">
        <v>3.8759689899999998E-2</v>
      </c>
      <c r="GY402">
        <v>3.8759689899999998E-2</v>
      </c>
      <c r="GZ402">
        <v>5.4263565899999998E-2</v>
      </c>
      <c r="HA402">
        <v>3.8759689899999998E-2</v>
      </c>
      <c r="HB402">
        <v>0.2790697674</v>
      </c>
      <c r="HC402">
        <v>0.36434108529999998</v>
      </c>
      <c r="HD402">
        <v>0.34108527129999999</v>
      </c>
      <c r="HE402">
        <v>0.3798449612</v>
      </c>
      <c r="HF402">
        <v>0.37209302329999999</v>
      </c>
      <c r="HG402">
        <v>0.36434108529999998</v>
      </c>
      <c r="HH402" t="s">
        <v>1241</v>
      </c>
      <c r="HI402">
        <v>55</v>
      </c>
      <c r="HJ402">
        <v>129</v>
      </c>
      <c r="HK402">
        <v>192</v>
      </c>
      <c r="HL402" t="s">
        <v>417</v>
      </c>
      <c r="HM402">
        <v>349</v>
      </c>
      <c r="HN402">
        <v>3</v>
      </c>
    </row>
    <row r="403" spans="1:222" x14ac:dyDescent="0.25">
      <c r="A403">
        <v>610053</v>
      </c>
      <c r="B403" t="s">
        <v>419</v>
      </c>
      <c r="C403" t="s">
        <v>38</v>
      </c>
      <c r="D403" t="s">
        <v>109</v>
      </c>
      <c r="E403" s="151">
        <v>0.6</v>
      </c>
      <c r="F403">
        <v>49</v>
      </c>
      <c r="G403" t="s">
        <v>40</v>
      </c>
      <c r="H403">
        <v>65</v>
      </c>
      <c r="I403" t="s">
        <v>39</v>
      </c>
      <c r="J403">
        <v>66</v>
      </c>
      <c r="K403" t="s">
        <v>39</v>
      </c>
      <c r="L403">
        <v>8.26</v>
      </c>
      <c r="M403" t="s">
        <v>38</v>
      </c>
      <c r="N403">
        <v>60.25751073</v>
      </c>
      <c r="O403">
        <v>388</v>
      </c>
      <c r="P403">
        <v>388</v>
      </c>
      <c r="Q403">
        <v>6</v>
      </c>
      <c r="R403">
        <v>164</v>
      </c>
      <c r="S403">
        <v>0</v>
      </c>
      <c r="T403">
        <v>191</v>
      </c>
      <c r="U403">
        <v>1</v>
      </c>
      <c r="V403">
        <v>0</v>
      </c>
      <c r="W403">
        <v>4</v>
      </c>
      <c r="X403">
        <v>9</v>
      </c>
      <c r="Y403">
        <v>1.54639175E-2</v>
      </c>
      <c r="Z403">
        <v>2.3195876300000001E-2</v>
      </c>
      <c r="AA403">
        <v>1.54639175E-2</v>
      </c>
      <c r="AB403">
        <v>4.1237113399999997E-2</v>
      </c>
      <c r="AC403">
        <v>5.6701030899999998E-2</v>
      </c>
      <c r="AD403">
        <v>7.4742268000000001E-2</v>
      </c>
      <c r="AE403">
        <v>7.2164948500000006E-2</v>
      </c>
      <c r="AF403">
        <v>3.8659793800000002E-2</v>
      </c>
      <c r="AG403">
        <v>0.118556701</v>
      </c>
      <c r="AH403">
        <v>0.162371134</v>
      </c>
      <c r="AI403">
        <v>0.30154639179999998</v>
      </c>
      <c r="AJ403">
        <v>0.32216494849999999</v>
      </c>
      <c r="AK403">
        <v>0.21134020619999999</v>
      </c>
      <c r="AL403">
        <v>0.29896907220000002</v>
      </c>
      <c r="AM403">
        <v>0.28608247419999999</v>
      </c>
      <c r="AN403">
        <v>1.54639175E-2</v>
      </c>
      <c r="AO403">
        <v>3.3505154600000003E-2</v>
      </c>
      <c r="AP403">
        <v>2.57731959E-2</v>
      </c>
      <c r="AQ403">
        <v>5.6701030899999998E-2</v>
      </c>
      <c r="AR403">
        <v>4.1237113399999997E-2</v>
      </c>
      <c r="AS403">
        <v>0.5927835052</v>
      </c>
      <c r="AT403">
        <v>0.54896907220000002</v>
      </c>
      <c r="AU403">
        <v>0.70876288659999997</v>
      </c>
      <c r="AV403">
        <v>0.48453608250000002</v>
      </c>
      <c r="AW403">
        <v>0.4536082474</v>
      </c>
      <c r="AX403">
        <v>3.4947643979</v>
      </c>
      <c r="AY403">
        <v>3.4453333332999998</v>
      </c>
      <c r="AZ403">
        <v>3.6560846561</v>
      </c>
      <c r="BA403">
        <v>3.3005464481</v>
      </c>
      <c r="BB403">
        <v>3.1854838710000002</v>
      </c>
      <c r="BC403">
        <v>5.1546392E-3</v>
      </c>
      <c r="BD403">
        <v>5.1546392E-3</v>
      </c>
      <c r="BE403">
        <v>7.7319588E-3</v>
      </c>
      <c r="BF403">
        <v>2.57731959E-2</v>
      </c>
      <c r="BG403">
        <v>4.3814433E-2</v>
      </c>
      <c r="BH403">
        <v>1.54639175E-2</v>
      </c>
      <c r="BI403">
        <v>1.28865979E-2</v>
      </c>
      <c r="BJ403">
        <v>2.3195876300000001E-2</v>
      </c>
      <c r="BK403">
        <v>4.1237113399999997E-2</v>
      </c>
      <c r="BL403">
        <v>6.1855670100000003E-2</v>
      </c>
      <c r="BM403">
        <v>7.4742268000000001E-2</v>
      </c>
      <c r="BN403">
        <v>5.4123711300000002E-2</v>
      </c>
      <c r="BO403">
        <v>3.828125</v>
      </c>
      <c r="BP403">
        <v>3.7637795276000001</v>
      </c>
      <c r="BQ403">
        <v>3.6462765956999998</v>
      </c>
      <c r="BR403">
        <v>3.5844504020999999</v>
      </c>
      <c r="BS403">
        <v>3.5026455026000001</v>
      </c>
      <c r="BT403">
        <v>3.624671916</v>
      </c>
      <c r="BU403">
        <v>0.1288659794</v>
      </c>
      <c r="BV403">
        <v>0.17010309279999999</v>
      </c>
      <c r="BW403">
        <v>0.23711340210000001</v>
      </c>
      <c r="BX403">
        <v>0.19845360819999999</v>
      </c>
      <c r="BY403">
        <v>0.2036082474</v>
      </c>
      <c r="BZ403">
        <v>0.21391752580000001</v>
      </c>
      <c r="CA403">
        <v>1.03092784E-2</v>
      </c>
      <c r="CB403">
        <v>1.8041237099999999E-2</v>
      </c>
      <c r="CC403">
        <v>3.0927835099999999E-2</v>
      </c>
      <c r="CD403">
        <v>3.8659793800000002E-2</v>
      </c>
      <c r="CE403">
        <v>2.57731959E-2</v>
      </c>
      <c r="CF403">
        <v>1.8041237099999999E-2</v>
      </c>
      <c r="CG403">
        <v>0.8427835052</v>
      </c>
      <c r="CH403">
        <v>0.78350515460000003</v>
      </c>
      <c r="CI403">
        <v>0.68298969070000004</v>
      </c>
      <c r="CJ403">
        <v>0.67525773200000005</v>
      </c>
      <c r="CK403">
        <v>0.65206185569999997</v>
      </c>
      <c r="CL403">
        <v>0.69845360820000002</v>
      </c>
      <c r="CM403">
        <v>0.1288659794</v>
      </c>
      <c r="CN403">
        <v>1.03092784E-2</v>
      </c>
      <c r="CO403">
        <v>5.1546392E-3</v>
      </c>
      <c r="CP403">
        <v>1.28865979E-2</v>
      </c>
      <c r="CQ403">
        <v>1.8041237099999999E-2</v>
      </c>
      <c r="CR403">
        <v>1.8041237099999999E-2</v>
      </c>
      <c r="CS403">
        <v>1.54639175E-2</v>
      </c>
      <c r="CT403">
        <v>2.0618556699999999E-2</v>
      </c>
      <c r="CU403">
        <v>0.20103092780000001</v>
      </c>
      <c r="CV403">
        <v>4.8969072199999998E-2</v>
      </c>
      <c r="CW403">
        <v>3.8659793800000002E-2</v>
      </c>
      <c r="CX403">
        <v>6.9587628900000004E-2</v>
      </c>
      <c r="CY403">
        <v>8.5051546399999997E-2</v>
      </c>
      <c r="CZ403">
        <v>7.4742268000000001E-2</v>
      </c>
      <c r="DA403">
        <v>7.9896907200000006E-2</v>
      </c>
      <c r="DB403">
        <v>7.4742268000000001E-2</v>
      </c>
      <c r="DC403">
        <v>0.2680412371</v>
      </c>
      <c r="DD403">
        <v>0.3067010309</v>
      </c>
      <c r="DE403">
        <v>0.32216494849999999</v>
      </c>
      <c r="DF403">
        <v>0.31185567009999998</v>
      </c>
      <c r="DG403">
        <v>0.30412371129999999</v>
      </c>
      <c r="DH403">
        <v>0.3711340206</v>
      </c>
      <c r="DI403">
        <v>0.26030927840000001</v>
      </c>
      <c r="DJ403">
        <v>0.30927835050000002</v>
      </c>
      <c r="DK403">
        <v>0.34793814429999997</v>
      </c>
      <c r="DL403">
        <v>0.59536082469999996</v>
      </c>
      <c r="DM403">
        <v>0.59020618560000004</v>
      </c>
      <c r="DN403">
        <v>0.55412371130000004</v>
      </c>
      <c r="DO403">
        <v>0.52577319590000005</v>
      </c>
      <c r="DP403">
        <v>0.4819587629</v>
      </c>
      <c r="DQ403">
        <v>0.60567010310000002</v>
      </c>
      <c r="DR403">
        <v>0.52577319590000005</v>
      </c>
      <c r="DS403">
        <v>5.4123711300000002E-2</v>
      </c>
      <c r="DT403">
        <v>3.8659793800000002E-2</v>
      </c>
      <c r="DU403">
        <v>4.3814433E-2</v>
      </c>
      <c r="DV403">
        <v>5.1546391800000001E-2</v>
      </c>
      <c r="DW403">
        <v>6.7010309300000001E-2</v>
      </c>
      <c r="DX403">
        <v>5.4123711300000002E-2</v>
      </c>
      <c r="DY403">
        <v>3.8659793800000002E-2</v>
      </c>
      <c r="DZ403">
        <v>6.9587628900000004E-2</v>
      </c>
      <c r="EA403">
        <v>2.8828337875000001</v>
      </c>
      <c r="EB403">
        <v>3.5469168900999999</v>
      </c>
      <c r="EC403">
        <v>3.5660377358000002</v>
      </c>
      <c r="ED403">
        <v>3.4836956522000002</v>
      </c>
      <c r="EE403">
        <v>3.4337016574999999</v>
      </c>
      <c r="EF403">
        <v>3.3923705721999999</v>
      </c>
      <c r="EG403">
        <v>3.5147453083000002</v>
      </c>
      <c r="EH403">
        <v>3.4404432133</v>
      </c>
      <c r="EI403">
        <v>2.3195876300000001E-2</v>
      </c>
      <c r="EJ403">
        <v>1.03092784E-2</v>
      </c>
      <c r="EK403">
        <v>1.28865979E-2</v>
      </c>
      <c r="EL403">
        <v>2.0618556699999999E-2</v>
      </c>
      <c r="EM403">
        <v>5.92783505E-2</v>
      </c>
      <c r="EN403">
        <v>3.0927835099999999E-2</v>
      </c>
      <c r="EO403">
        <v>7.7319587600000003E-2</v>
      </c>
      <c r="EP403">
        <v>0.1443298969</v>
      </c>
      <c r="EQ403">
        <v>0.1082474227</v>
      </c>
      <c r="ER403">
        <v>0.40463917529999999</v>
      </c>
      <c r="ES403">
        <v>0.1082474227</v>
      </c>
      <c r="ET403">
        <v>1.28865979E-2</v>
      </c>
      <c r="EU403">
        <v>1.03092784E-2</v>
      </c>
      <c r="EV403">
        <v>1.03092784E-2</v>
      </c>
      <c r="EW403">
        <v>8.7628866E-2</v>
      </c>
      <c r="EX403">
        <v>1.8041237099999999E-2</v>
      </c>
      <c r="EY403">
        <v>0.24484536079999999</v>
      </c>
      <c r="EZ403">
        <v>0.27319587629999997</v>
      </c>
      <c r="FA403">
        <v>0.3144329897</v>
      </c>
      <c r="FB403">
        <v>0.324742268</v>
      </c>
      <c r="FC403">
        <v>0.32989690719999998</v>
      </c>
      <c r="FD403">
        <v>0.61082474229999995</v>
      </c>
      <c r="FE403">
        <v>0.54381443299999999</v>
      </c>
      <c r="FF403">
        <v>0.52319587629999997</v>
      </c>
      <c r="FG403">
        <v>0.4432989691</v>
      </c>
      <c r="FH403">
        <v>0.53350515460000003</v>
      </c>
      <c r="FI403">
        <v>6.4432989699999998E-2</v>
      </c>
      <c r="FJ403">
        <v>9.5360824699999999E-2</v>
      </c>
      <c r="FK403">
        <v>7.4742268000000001E-2</v>
      </c>
      <c r="FL403">
        <v>6.7010309300000001E-2</v>
      </c>
      <c r="FM403">
        <v>5.1546391800000001E-2</v>
      </c>
      <c r="FN403">
        <v>2.8350515499999999E-2</v>
      </c>
      <c r="FO403">
        <v>2.8350515499999999E-2</v>
      </c>
      <c r="FP403">
        <v>3.0927835099999999E-2</v>
      </c>
      <c r="FQ403">
        <v>2.8350515499999999E-2</v>
      </c>
      <c r="FR403">
        <v>2.57731959E-2</v>
      </c>
      <c r="FS403">
        <v>3.8659793800000002E-2</v>
      </c>
      <c r="FT403">
        <v>4.8969072199999998E-2</v>
      </c>
      <c r="FU403">
        <v>4.6391752600000002E-2</v>
      </c>
      <c r="FV403">
        <v>4.8969072199999998E-2</v>
      </c>
      <c r="FW403">
        <v>4.1237113399999997E-2</v>
      </c>
      <c r="FX403">
        <v>3.6082474199999999E-2</v>
      </c>
      <c r="FY403">
        <v>2.3195876300000001E-2</v>
      </c>
      <c r="FZ403">
        <v>1.8041237099999999E-2</v>
      </c>
      <c r="GA403">
        <v>3.6082474199999999E-2</v>
      </c>
      <c r="GB403">
        <v>3.3505154600000003E-2</v>
      </c>
      <c r="GC403">
        <v>1.28865979E-2</v>
      </c>
      <c r="GD403">
        <v>0.1288659794</v>
      </c>
      <c r="GE403">
        <v>0.1056701031</v>
      </c>
      <c r="GF403">
        <v>8.5051546399999997E-2</v>
      </c>
      <c r="GG403">
        <v>0.1391752577</v>
      </c>
      <c r="GH403">
        <v>0.1159793814</v>
      </c>
      <c r="GI403">
        <v>0.1056701031</v>
      </c>
      <c r="GJ403">
        <v>3.1612903226000002</v>
      </c>
      <c r="GK403">
        <v>3.3278688525</v>
      </c>
      <c r="GL403">
        <v>3.3538873995</v>
      </c>
      <c r="GM403">
        <v>3.2243243242999999</v>
      </c>
      <c r="GN403">
        <v>3.2403314917000001</v>
      </c>
      <c r="GO403">
        <v>3.3486486486000002</v>
      </c>
      <c r="GP403">
        <v>0.43814432990000002</v>
      </c>
      <c r="GQ403">
        <v>0.35309278350000001</v>
      </c>
      <c r="GR403">
        <v>0.39690721649999999</v>
      </c>
      <c r="GS403">
        <v>0.35309278350000001</v>
      </c>
      <c r="GT403">
        <v>0.37628865979999998</v>
      </c>
      <c r="GU403">
        <v>0.3711340206</v>
      </c>
      <c r="GV403">
        <v>4.1237113399999997E-2</v>
      </c>
      <c r="GW403">
        <v>5.6701030899999998E-2</v>
      </c>
      <c r="GX403">
        <v>3.8659793800000002E-2</v>
      </c>
      <c r="GY403">
        <v>4.6391752600000002E-2</v>
      </c>
      <c r="GZ403">
        <v>6.7010309300000001E-2</v>
      </c>
      <c r="HA403">
        <v>4.6391752600000002E-2</v>
      </c>
      <c r="HB403">
        <v>0.35567010310000002</v>
      </c>
      <c r="HC403">
        <v>0.46134020619999999</v>
      </c>
      <c r="HD403">
        <v>0.46134020619999999</v>
      </c>
      <c r="HE403">
        <v>0.425257732</v>
      </c>
      <c r="HF403">
        <v>0.4072164948</v>
      </c>
      <c r="HG403">
        <v>0.46391752580000001</v>
      </c>
      <c r="HH403" t="s">
        <v>1242</v>
      </c>
      <c r="HI403">
        <v>60</v>
      </c>
      <c r="HJ403">
        <v>388</v>
      </c>
      <c r="HK403">
        <v>702</v>
      </c>
      <c r="HL403" t="s">
        <v>419</v>
      </c>
      <c r="HM403">
        <v>1165</v>
      </c>
      <c r="HN403">
        <v>13</v>
      </c>
    </row>
    <row r="404" spans="1:222" x14ac:dyDescent="0.25">
      <c r="A404">
        <v>610054</v>
      </c>
      <c r="B404" t="s">
        <v>420</v>
      </c>
      <c r="C404" t="s">
        <v>38</v>
      </c>
      <c r="D404" t="s">
        <v>58</v>
      </c>
      <c r="E404" s="151">
        <v>0.61</v>
      </c>
      <c r="F404">
        <v>46</v>
      </c>
      <c r="G404" t="s">
        <v>40</v>
      </c>
      <c r="H404">
        <v>47</v>
      </c>
      <c r="I404" t="s">
        <v>40</v>
      </c>
      <c r="J404">
        <v>65</v>
      </c>
      <c r="K404" t="s">
        <v>39</v>
      </c>
      <c r="L404">
        <v>8.99</v>
      </c>
      <c r="M404" t="s">
        <v>38</v>
      </c>
      <c r="N404">
        <v>60.052910052999998</v>
      </c>
      <c r="O404">
        <v>284</v>
      </c>
      <c r="P404">
        <v>284</v>
      </c>
      <c r="Q404">
        <v>3</v>
      </c>
      <c r="R404">
        <v>10</v>
      </c>
      <c r="S404">
        <v>0</v>
      </c>
      <c r="T404">
        <v>253</v>
      </c>
      <c r="U404">
        <v>3</v>
      </c>
      <c r="V404">
        <v>0</v>
      </c>
      <c r="W404">
        <v>3</v>
      </c>
      <c r="X404">
        <v>3</v>
      </c>
      <c r="Y404">
        <v>7.0422534999999998E-3</v>
      </c>
      <c r="Z404">
        <v>3.5211268000000001E-3</v>
      </c>
      <c r="AA404">
        <v>3.5211268000000001E-3</v>
      </c>
      <c r="AB404">
        <v>1.4084507E-2</v>
      </c>
      <c r="AC404">
        <v>2.8169014100000001E-2</v>
      </c>
      <c r="AD404">
        <v>4.57746479E-2</v>
      </c>
      <c r="AE404">
        <v>7.7464788699999995E-2</v>
      </c>
      <c r="AF404">
        <v>4.57746479E-2</v>
      </c>
      <c r="AG404">
        <v>9.5070422500000001E-2</v>
      </c>
      <c r="AH404">
        <v>0.18661971829999999</v>
      </c>
      <c r="AI404">
        <v>0.40140845069999997</v>
      </c>
      <c r="AJ404">
        <v>0.37323943659999997</v>
      </c>
      <c r="AK404">
        <v>0.22887323940000001</v>
      </c>
      <c r="AL404">
        <v>0.39788732389999998</v>
      </c>
      <c r="AM404">
        <v>0.32042253520000002</v>
      </c>
      <c r="AN404">
        <v>3.5211267599999999E-2</v>
      </c>
      <c r="AO404">
        <v>6.3380281699999999E-2</v>
      </c>
      <c r="AP404">
        <v>4.9295774600000002E-2</v>
      </c>
      <c r="AQ404">
        <v>5.2816901399999998E-2</v>
      </c>
      <c r="AR404">
        <v>5.2816901399999998E-2</v>
      </c>
      <c r="AS404">
        <v>0.51056338030000004</v>
      </c>
      <c r="AT404">
        <v>0.48239436619999998</v>
      </c>
      <c r="AU404">
        <v>0.67253521130000005</v>
      </c>
      <c r="AV404">
        <v>0.44014084510000001</v>
      </c>
      <c r="AW404">
        <v>0.41197183100000001</v>
      </c>
      <c r="AX404">
        <v>3.4671532847000002</v>
      </c>
      <c r="AY404">
        <v>3.4248120301</v>
      </c>
      <c r="AZ404">
        <v>3.6518518519000001</v>
      </c>
      <c r="BA404">
        <v>3.3345724906999998</v>
      </c>
      <c r="BB404">
        <v>3.1784386617</v>
      </c>
      <c r="BC404">
        <v>7.0422534999999998E-3</v>
      </c>
      <c r="BD404">
        <v>7.0422534999999998E-3</v>
      </c>
      <c r="BE404">
        <v>7.0422534999999998E-3</v>
      </c>
      <c r="BF404">
        <v>1.7605633799999999E-2</v>
      </c>
      <c r="BG404">
        <v>6.6901408499999995E-2</v>
      </c>
      <c r="BH404">
        <v>3.8732394400000002E-2</v>
      </c>
      <c r="BI404">
        <v>7.0422534999999998E-3</v>
      </c>
      <c r="BJ404">
        <v>2.4647887300000001E-2</v>
      </c>
      <c r="BK404">
        <v>5.6338028200000001E-2</v>
      </c>
      <c r="BL404">
        <v>8.8028169000000003E-2</v>
      </c>
      <c r="BM404">
        <v>0.11267605629999999</v>
      </c>
      <c r="BN404">
        <v>6.6901408499999995E-2</v>
      </c>
      <c r="BO404">
        <v>3.7741935484</v>
      </c>
      <c r="BP404">
        <v>3.7018181818000002</v>
      </c>
      <c r="BQ404">
        <v>3.6007604563000002</v>
      </c>
      <c r="BR404">
        <v>3.5018450185000001</v>
      </c>
      <c r="BS404">
        <v>3.3140794223999999</v>
      </c>
      <c r="BT404">
        <v>3.4452554745000001</v>
      </c>
      <c r="BU404">
        <v>0.18661971829999999</v>
      </c>
      <c r="BV404">
        <v>0.21830985920000001</v>
      </c>
      <c r="BW404">
        <v>0.235915493</v>
      </c>
      <c r="BX404">
        <v>0.2464788732</v>
      </c>
      <c r="BY404">
        <v>0.24295774649999999</v>
      </c>
      <c r="BZ404">
        <v>0.28521126759999998</v>
      </c>
      <c r="CA404">
        <v>1.7605633799999999E-2</v>
      </c>
      <c r="CB404">
        <v>3.1690140800000002E-2</v>
      </c>
      <c r="CC404">
        <v>7.3943661999999993E-2</v>
      </c>
      <c r="CD404">
        <v>4.57746479E-2</v>
      </c>
      <c r="CE404">
        <v>2.4647887300000001E-2</v>
      </c>
      <c r="CF404">
        <v>3.5211267599999999E-2</v>
      </c>
      <c r="CG404">
        <v>0.78169014079999999</v>
      </c>
      <c r="CH404">
        <v>0.71830985920000001</v>
      </c>
      <c r="CI404">
        <v>0.62676056339999997</v>
      </c>
      <c r="CJ404">
        <v>0.60211267609999997</v>
      </c>
      <c r="CK404">
        <v>0.55281690139999995</v>
      </c>
      <c r="CL404">
        <v>0.57394366200000002</v>
      </c>
      <c r="CM404">
        <v>9.8591549299999998E-2</v>
      </c>
      <c r="CN404">
        <v>1.7605633799999999E-2</v>
      </c>
      <c r="CO404">
        <v>7.0422534999999998E-3</v>
      </c>
      <c r="CP404">
        <v>1.4084507E-2</v>
      </c>
      <c r="CQ404">
        <v>1.4084507E-2</v>
      </c>
      <c r="CR404">
        <v>3.5211268000000001E-3</v>
      </c>
      <c r="CS404">
        <v>1.0563380299999999E-2</v>
      </c>
      <c r="CT404">
        <v>1.7605633799999999E-2</v>
      </c>
      <c r="CU404">
        <v>0.24295774649999999</v>
      </c>
      <c r="CV404">
        <v>1.7605633799999999E-2</v>
      </c>
      <c r="CW404">
        <v>2.8169014100000001E-2</v>
      </c>
      <c r="CX404">
        <v>4.2253521099999997E-2</v>
      </c>
      <c r="CY404">
        <v>5.6338028200000001E-2</v>
      </c>
      <c r="CZ404">
        <v>4.2253521099999997E-2</v>
      </c>
      <c r="DA404">
        <v>3.1690140800000002E-2</v>
      </c>
      <c r="DB404">
        <v>6.6901408499999995E-2</v>
      </c>
      <c r="DC404">
        <v>0.29577464790000002</v>
      </c>
      <c r="DD404">
        <v>0.31690140849999998</v>
      </c>
      <c r="DE404">
        <v>0.3028169014</v>
      </c>
      <c r="DF404">
        <v>0.30985915489999999</v>
      </c>
      <c r="DG404">
        <v>0.35563380280000001</v>
      </c>
      <c r="DH404">
        <v>0.40845070420000001</v>
      </c>
      <c r="DI404">
        <v>0.28521126759999998</v>
      </c>
      <c r="DJ404">
        <v>0.3063380282</v>
      </c>
      <c r="DK404">
        <v>0.21126760559999999</v>
      </c>
      <c r="DL404">
        <v>0.5246478873</v>
      </c>
      <c r="DM404">
        <v>0.52816901409999994</v>
      </c>
      <c r="DN404">
        <v>0.4964788732</v>
      </c>
      <c r="DO404">
        <v>0.41901408449999999</v>
      </c>
      <c r="DP404">
        <v>0.41197183100000001</v>
      </c>
      <c r="DQ404">
        <v>0.53873239439999998</v>
      </c>
      <c r="DR404">
        <v>0.4718309859</v>
      </c>
      <c r="DS404">
        <v>0.1514084507</v>
      </c>
      <c r="DT404">
        <v>0.1232394366</v>
      </c>
      <c r="DU404">
        <v>0.13380281690000001</v>
      </c>
      <c r="DV404">
        <v>0.13732394370000001</v>
      </c>
      <c r="DW404">
        <v>0.1549295775</v>
      </c>
      <c r="DX404">
        <v>0.13380281690000001</v>
      </c>
      <c r="DY404">
        <v>0.13380281690000001</v>
      </c>
      <c r="DZ404">
        <v>0.13732394370000001</v>
      </c>
      <c r="EA404">
        <v>2.7302904564000001</v>
      </c>
      <c r="EB404">
        <v>3.5381526104000001</v>
      </c>
      <c r="EC404">
        <v>3.5609756097999998</v>
      </c>
      <c r="ED404">
        <v>3.4938775510000002</v>
      </c>
      <c r="EE404">
        <v>3.3958333333000001</v>
      </c>
      <c r="EF404">
        <v>3.4186991870000001</v>
      </c>
      <c r="EG404">
        <v>3.5609756097999998</v>
      </c>
      <c r="EH404">
        <v>3.4285714286000002</v>
      </c>
      <c r="EI404">
        <v>3.5211268000000001E-3</v>
      </c>
      <c r="EJ404">
        <v>7.0422534999999998E-3</v>
      </c>
      <c r="EK404">
        <v>3.5211268000000001E-3</v>
      </c>
      <c r="EL404">
        <v>1.4084507E-2</v>
      </c>
      <c r="EM404">
        <v>1.4084507E-2</v>
      </c>
      <c r="EN404">
        <v>1.0563380299999999E-2</v>
      </c>
      <c r="EO404">
        <v>4.9295774600000002E-2</v>
      </c>
      <c r="EP404">
        <v>0.1267605634</v>
      </c>
      <c r="EQ404">
        <v>0.1267605634</v>
      </c>
      <c r="ER404">
        <v>0.4718309859</v>
      </c>
      <c r="ES404">
        <v>0.17253521129999999</v>
      </c>
      <c r="ET404">
        <v>1.0563380299999999E-2</v>
      </c>
      <c r="EU404">
        <v>7.0422534999999998E-3</v>
      </c>
      <c r="EV404">
        <v>7.0422534999999998E-3</v>
      </c>
      <c r="EW404">
        <v>9.15492958E-2</v>
      </c>
      <c r="EX404">
        <v>1.0563380299999999E-2</v>
      </c>
      <c r="EY404">
        <v>0.2535211268</v>
      </c>
      <c r="EZ404">
        <v>0.23943661969999999</v>
      </c>
      <c r="FA404">
        <v>0.26760563380000002</v>
      </c>
      <c r="FB404">
        <v>0.35915492960000001</v>
      </c>
      <c r="FC404">
        <v>0.32042253520000002</v>
      </c>
      <c r="FD404">
        <v>0.57042253519999997</v>
      </c>
      <c r="FE404">
        <v>0.53169014079999999</v>
      </c>
      <c r="FF404">
        <v>0.51760563380000002</v>
      </c>
      <c r="FG404">
        <v>0.34154929579999999</v>
      </c>
      <c r="FH404">
        <v>0.48239436619999998</v>
      </c>
      <c r="FI404">
        <v>3.5211267599999999E-2</v>
      </c>
      <c r="FJ404">
        <v>7.7464788699999995E-2</v>
      </c>
      <c r="FK404">
        <v>4.57746479E-2</v>
      </c>
      <c r="FL404">
        <v>5.2816901399999998E-2</v>
      </c>
      <c r="FM404">
        <v>3.5211267599999999E-2</v>
      </c>
      <c r="FN404">
        <v>1.0563380299999999E-2</v>
      </c>
      <c r="FO404">
        <v>1.7605633799999999E-2</v>
      </c>
      <c r="FP404">
        <v>1.4084507E-2</v>
      </c>
      <c r="FQ404">
        <v>1.4084507E-2</v>
      </c>
      <c r="FR404">
        <v>1.4084507E-2</v>
      </c>
      <c r="FS404">
        <v>0.1197183099</v>
      </c>
      <c r="FT404">
        <v>0.1267605634</v>
      </c>
      <c r="FU404">
        <v>0.14788732390000001</v>
      </c>
      <c r="FV404">
        <v>0.14084507039999999</v>
      </c>
      <c r="FW404">
        <v>0.13732394370000001</v>
      </c>
      <c r="FX404">
        <v>1.7605633799999999E-2</v>
      </c>
      <c r="FY404">
        <v>1.7605633799999999E-2</v>
      </c>
      <c r="FZ404">
        <v>1.4084507E-2</v>
      </c>
      <c r="GA404">
        <v>1.7605633799999999E-2</v>
      </c>
      <c r="GB404">
        <v>1.7605633799999999E-2</v>
      </c>
      <c r="GC404">
        <v>1.0563380299999999E-2</v>
      </c>
      <c r="GD404">
        <v>0.14436619719999999</v>
      </c>
      <c r="GE404">
        <v>8.0985915500000005E-2</v>
      </c>
      <c r="GF404">
        <v>7.7464788699999995E-2</v>
      </c>
      <c r="GG404">
        <v>0.11267605629999999</v>
      </c>
      <c r="GH404">
        <v>8.4507042300000002E-2</v>
      </c>
      <c r="GI404">
        <v>7.7464788699999995E-2</v>
      </c>
      <c r="GJ404">
        <v>3.0607287449</v>
      </c>
      <c r="GK404">
        <v>3.1885245902000001</v>
      </c>
      <c r="GL404">
        <v>3.2307692308</v>
      </c>
      <c r="GM404">
        <v>3.1895161289999998</v>
      </c>
      <c r="GN404">
        <v>3.2116182573000001</v>
      </c>
      <c r="GO404">
        <v>3.2620967742000002</v>
      </c>
      <c r="GP404">
        <v>0.4753521127</v>
      </c>
      <c r="GQ404">
        <v>0.48239436619999998</v>
      </c>
      <c r="GR404">
        <v>0.4718309859</v>
      </c>
      <c r="GS404">
        <v>0.42957746479999998</v>
      </c>
      <c r="GT404">
        <v>0.4471830986</v>
      </c>
      <c r="GU404">
        <v>0.45774647889999998</v>
      </c>
      <c r="GV404">
        <v>0.13028169010000001</v>
      </c>
      <c r="GW404">
        <v>0.14084507039999999</v>
      </c>
      <c r="GX404">
        <v>0.13028169010000001</v>
      </c>
      <c r="GY404">
        <v>0.1267605634</v>
      </c>
      <c r="GZ404">
        <v>0.1514084507</v>
      </c>
      <c r="HA404">
        <v>0.1267605634</v>
      </c>
      <c r="HB404">
        <v>0.23239436620000001</v>
      </c>
      <c r="HC404">
        <v>0.2781690141</v>
      </c>
      <c r="HD404">
        <v>0.3063380282</v>
      </c>
      <c r="HE404">
        <v>0.31338028169999999</v>
      </c>
      <c r="HF404">
        <v>0.29929577460000001</v>
      </c>
      <c r="HG404">
        <v>0.32746478870000001</v>
      </c>
      <c r="HH404" t="s">
        <v>1243</v>
      </c>
      <c r="HI404">
        <v>61</v>
      </c>
      <c r="HJ404">
        <v>284</v>
      </c>
      <c r="HK404">
        <v>454</v>
      </c>
      <c r="HL404" t="s">
        <v>420</v>
      </c>
      <c r="HM404">
        <v>756</v>
      </c>
      <c r="HN404">
        <v>9</v>
      </c>
    </row>
    <row r="405" spans="1:222" x14ac:dyDescent="0.25">
      <c r="A405">
        <v>610055</v>
      </c>
      <c r="B405" t="s">
        <v>256</v>
      </c>
      <c r="C405" t="s">
        <v>38</v>
      </c>
      <c r="D405" t="s">
        <v>94</v>
      </c>
      <c r="E405" s="151">
        <v>0.65</v>
      </c>
      <c r="F405">
        <v>0</v>
      </c>
      <c r="G405" t="s">
        <v>73</v>
      </c>
      <c r="H405">
        <v>11</v>
      </c>
      <c r="I405" t="s">
        <v>73</v>
      </c>
      <c r="J405">
        <v>74</v>
      </c>
      <c r="K405" t="s">
        <v>39</v>
      </c>
      <c r="L405">
        <v>8.7200000000000006</v>
      </c>
      <c r="M405" t="s">
        <v>38</v>
      </c>
      <c r="N405">
        <v>65.413533834999996</v>
      </c>
      <c r="O405">
        <v>81</v>
      </c>
      <c r="P405">
        <v>81</v>
      </c>
      <c r="Q405">
        <v>0</v>
      </c>
      <c r="R405">
        <v>66</v>
      </c>
      <c r="S405">
        <v>1</v>
      </c>
      <c r="T405">
        <v>10</v>
      </c>
      <c r="U405">
        <v>0</v>
      </c>
      <c r="V405">
        <v>1</v>
      </c>
      <c r="W405">
        <v>0</v>
      </c>
      <c r="X405">
        <v>0</v>
      </c>
      <c r="Y405">
        <v>0.48148148149999997</v>
      </c>
      <c r="Z405">
        <v>0.17283950619999999</v>
      </c>
      <c r="AA405">
        <v>0.18518518519999999</v>
      </c>
      <c r="AB405">
        <v>0.18518518519999999</v>
      </c>
      <c r="AC405">
        <v>0.19753086419999999</v>
      </c>
      <c r="AD405">
        <v>2.4691358E-2</v>
      </c>
      <c r="AE405">
        <v>0.22222222220000001</v>
      </c>
      <c r="AF405">
        <v>9.8765432099999995E-2</v>
      </c>
      <c r="AG405">
        <v>6.17283951E-2</v>
      </c>
      <c r="AH405">
        <v>8.6419753099999996E-2</v>
      </c>
      <c r="AI405">
        <v>9.8765432099999995E-2</v>
      </c>
      <c r="AJ405">
        <v>0.18518518519999999</v>
      </c>
      <c r="AK405">
        <v>0.29629629629999998</v>
      </c>
      <c r="AL405">
        <v>0.38271604939999998</v>
      </c>
      <c r="AM405">
        <v>0.33333333329999998</v>
      </c>
      <c r="AN405">
        <v>0</v>
      </c>
      <c r="AO405">
        <v>1.2345679E-2</v>
      </c>
      <c r="AP405">
        <v>1.2345679E-2</v>
      </c>
      <c r="AQ405">
        <v>2.4691358E-2</v>
      </c>
      <c r="AR405">
        <v>1.2345679E-2</v>
      </c>
      <c r="AS405">
        <v>0.39506172839999998</v>
      </c>
      <c r="AT405">
        <v>0.40740740739999998</v>
      </c>
      <c r="AU405">
        <v>0.40740740739999998</v>
      </c>
      <c r="AV405">
        <v>0.34567901229999998</v>
      </c>
      <c r="AW405">
        <v>0.37037037039999998</v>
      </c>
      <c r="AX405">
        <v>2.4074074074</v>
      </c>
      <c r="AY405">
        <v>2.8374999999999999</v>
      </c>
      <c r="AZ405">
        <v>2.9375</v>
      </c>
      <c r="BA405">
        <v>2.9113924051</v>
      </c>
      <c r="BB405">
        <v>2.8875000000000002</v>
      </c>
      <c r="BC405">
        <v>0</v>
      </c>
      <c r="BD405">
        <v>1.2345679E-2</v>
      </c>
      <c r="BE405">
        <v>1.2345679E-2</v>
      </c>
      <c r="BF405">
        <v>0</v>
      </c>
      <c r="BG405">
        <v>0</v>
      </c>
      <c r="BH405">
        <v>0</v>
      </c>
      <c r="BI405">
        <v>0.18518518519999999</v>
      </c>
      <c r="BJ405">
        <v>0.18518518519999999</v>
      </c>
      <c r="BK405">
        <v>0.17283950619999999</v>
      </c>
      <c r="BL405">
        <v>0.18518518519999999</v>
      </c>
      <c r="BM405">
        <v>0.18518518519999999</v>
      </c>
      <c r="BN405">
        <v>0.17283950619999999</v>
      </c>
      <c r="BO405">
        <v>3.3374999999999999</v>
      </c>
      <c r="BP405">
        <v>3.3417721518999999</v>
      </c>
      <c r="BQ405">
        <v>3.3037974684</v>
      </c>
      <c r="BR405">
        <v>3.3291139241000001</v>
      </c>
      <c r="BS405">
        <v>3.3164556961999998</v>
      </c>
      <c r="BT405">
        <v>3.3544303797000001</v>
      </c>
      <c r="BU405">
        <v>0.28395061729999999</v>
      </c>
      <c r="BV405">
        <v>0.23456790120000001</v>
      </c>
      <c r="BW405">
        <v>0.29629629629999998</v>
      </c>
      <c r="BX405">
        <v>0.28395061729999999</v>
      </c>
      <c r="BY405">
        <v>0.29629629629999998</v>
      </c>
      <c r="BZ405">
        <v>0.28395061729999999</v>
      </c>
      <c r="CA405">
        <v>1.2345679E-2</v>
      </c>
      <c r="CB405">
        <v>2.4691358E-2</v>
      </c>
      <c r="CC405">
        <v>2.4691358E-2</v>
      </c>
      <c r="CD405">
        <v>2.4691358E-2</v>
      </c>
      <c r="CE405">
        <v>2.4691358E-2</v>
      </c>
      <c r="CF405">
        <v>2.4691358E-2</v>
      </c>
      <c r="CG405">
        <v>0.51851851849999997</v>
      </c>
      <c r="CH405">
        <v>0.54320987649999997</v>
      </c>
      <c r="CI405">
        <v>0.49382716049999997</v>
      </c>
      <c r="CJ405">
        <v>0.50617283950000003</v>
      </c>
      <c r="CK405">
        <v>0.49382716049999997</v>
      </c>
      <c r="CL405">
        <v>0.51851851849999997</v>
      </c>
      <c r="CM405">
        <v>0.11111111110000001</v>
      </c>
      <c r="CN405">
        <v>0</v>
      </c>
      <c r="CO405">
        <v>0</v>
      </c>
      <c r="CP405">
        <v>1.2345679E-2</v>
      </c>
      <c r="CQ405">
        <v>1.2345679E-2</v>
      </c>
      <c r="CR405">
        <v>2.4691358E-2</v>
      </c>
      <c r="CS405">
        <v>1.2345679E-2</v>
      </c>
      <c r="CT405">
        <v>1.2345679E-2</v>
      </c>
      <c r="CU405">
        <v>0.16049382719999999</v>
      </c>
      <c r="CV405">
        <v>0.14814814809999999</v>
      </c>
      <c r="CW405">
        <v>0.16049382719999999</v>
      </c>
      <c r="CX405">
        <v>0.12345679010000001</v>
      </c>
      <c r="CY405">
        <v>0.12345679010000001</v>
      </c>
      <c r="CZ405">
        <v>0.13580246909999999</v>
      </c>
      <c r="DA405">
        <v>0.14814814809999999</v>
      </c>
      <c r="DB405">
        <v>0.16049382719999999</v>
      </c>
      <c r="DC405">
        <v>0.39506172839999998</v>
      </c>
      <c r="DD405">
        <v>0.39506172839999998</v>
      </c>
      <c r="DE405">
        <v>0.37037037039999998</v>
      </c>
      <c r="DF405">
        <v>0.39506172839999998</v>
      </c>
      <c r="DG405">
        <v>0.40740740739999998</v>
      </c>
      <c r="DH405">
        <v>0.38271604939999998</v>
      </c>
      <c r="DI405">
        <v>0.33333333329999998</v>
      </c>
      <c r="DJ405">
        <v>0.35802469139999998</v>
      </c>
      <c r="DK405">
        <v>0.28395061729999999</v>
      </c>
      <c r="DL405">
        <v>0.39506172839999998</v>
      </c>
      <c r="DM405">
        <v>0.40740740739999998</v>
      </c>
      <c r="DN405">
        <v>0.40740740739999998</v>
      </c>
      <c r="DO405">
        <v>0.37037037039999998</v>
      </c>
      <c r="DP405">
        <v>0.38271604939999998</v>
      </c>
      <c r="DQ405">
        <v>0.43209876539999997</v>
      </c>
      <c r="DR405">
        <v>0.39506172839999998</v>
      </c>
      <c r="DS405">
        <v>4.9382716E-2</v>
      </c>
      <c r="DT405">
        <v>6.17283951E-2</v>
      </c>
      <c r="DU405">
        <v>6.17283951E-2</v>
      </c>
      <c r="DV405">
        <v>6.17283951E-2</v>
      </c>
      <c r="DW405">
        <v>8.6419753099999996E-2</v>
      </c>
      <c r="DX405">
        <v>7.4074074099999998E-2</v>
      </c>
      <c r="DY405">
        <v>7.4074074099999998E-2</v>
      </c>
      <c r="DZ405">
        <v>7.4074074099999998E-2</v>
      </c>
      <c r="EA405">
        <v>2.8961038961000001</v>
      </c>
      <c r="EB405">
        <v>3.2631578947</v>
      </c>
      <c r="EC405">
        <v>3.2631578947</v>
      </c>
      <c r="ED405">
        <v>3.2763157894999999</v>
      </c>
      <c r="EE405">
        <v>3.2432432431999998</v>
      </c>
      <c r="EF405">
        <v>3.2133333333</v>
      </c>
      <c r="EG405">
        <v>3.28</v>
      </c>
      <c r="EH405">
        <v>3.2266666666999999</v>
      </c>
      <c r="EI405">
        <v>0</v>
      </c>
      <c r="EJ405">
        <v>0</v>
      </c>
      <c r="EK405">
        <v>3.7037037000000002E-2</v>
      </c>
      <c r="EL405">
        <v>0</v>
      </c>
      <c r="EM405">
        <v>0</v>
      </c>
      <c r="EN405">
        <v>3.7037037000000002E-2</v>
      </c>
      <c r="EO405">
        <v>8.6419753099999996E-2</v>
      </c>
      <c r="EP405">
        <v>0.14814814809999999</v>
      </c>
      <c r="EQ405">
        <v>0.17283950619999999</v>
      </c>
      <c r="ER405">
        <v>0.40740740739999998</v>
      </c>
      <c r="ES405">
        <v>0.11111111110000001</v>
      </c>
      <c r="ET405">
        <v>1.2345679E-2</v>
      </c>
      <c r="EU405">
        <v>1.2345679E-2</v>
      </c>
      <c r="EV405">
        <v>1.2345679E-2</v>
      </c>
      <c r="EW405">
        <v>2.4691358E-2</v>
      </c>
      <c r="EX405">
        <v>1.2345679E-2</v>
      </c>
      <c r="EY405">
        <v>0.28395061729999999</v>
      </c>
      <c r="EZ405">
        <v>0.29629629629999998</v>
      </c>
      <c r="FA405">
        <v>0.30864197529999998</v>
      </c>
      <c r="FB405">
        <v>0.32098765429999998</v>
      </c>
      <c r="FC405">
        <v>0.29629629629999998</v>
      </c>
      <c r="FD405">
        <v>0.60493827160000002</v>
      </c>
      <c r="FE405">
        <v>0.60493827160000002</v>
      </c>
      <c r="FF405">
        <v>0.56790123459999997</v>
      </c>
      <c r="FG405">
        <v>0.55555555560000003</v>
      </c>
      <c r="FH405">
        <v>0.60493827160000002</v>
      </c>
      <c r="FI405">
        <v>1.2345679E-2</v>
      </c>
      <c r="FJ405">
        <v>1.2345679E-2</v>
      </c>
      <c r="FK405">
        <v>3.7037037000000002E-2</v>
      </c>
      <c r="FL405">
        <v>2.4691358E-2</v>
      </c>
      <c r="FM405">
        <v>0</v>
      </c>
      <c r="FN405">
        <v>2.4691358E-2</v>
      </c>
      <c r="FO405">
        <v>0</v>
      </c>
      <c r="FP405">
        <v>0</v>
      </c>
      <c r="FQ405">
        <v>0</v>
      </c>
      <c r="FR405">
        <v>1.2345679E-2</v>
      </c>
      <c r="FS405">
        <v>6.17283951E-2</v>
      </c>
      <c r="FT405">
        <v>7.4074074099999998E-2</v>
      </c>
      <c r="FU405">
        <v>7.4074074099999998E-2</v>
      </c>
      <c r="FV405">
        <v>7.4074074099999998E-2</v>
      </c>
      <c r="FW405">
        <v>7.4074074099999998E-2</v>
      </c>
      <c r="FX405">
        <v>3.7037037000000002E-2</v>
      </c>
      <c r="FY405">
        <v>1.2345679E-2</v>
      </c>
      <c r="FZ405">
        <v>2.4691358E-2</v>
      </c>
      <c r="GA405">
        <v>1.2345679E-2</v>
      </c>
      <c r="GB405">
        <v>2.4691358E-2</v>
      </c>
      <c r="GC405">
        <v>1.2345679E-2</v>
      </c>
      <c r="GD405">
        <v>0.14814814809999999</v>
      </c>
      <c r="GE405">
        <v>0.17283950619999999</v>
      </c>
      <c r="GF405">
        <v>0.12345679010000001</v>
      </c>
      <c r="GG405">
        <v>0.14814814809999999</v>
      </c>
      <c r="GH405">
        <v>0.14814814809999999</v>
      </c>
      <c r="GI405">
        <v>0.14814814809999999</v>
      </c>
      <c r="GJ405">
        <v>3.0675675675999998</v>
      </c>
      <c r="GK405">
        <v>3.1232876711999999</v>
      </c>
      <c r="GL405">
        <v>3.1369863013999999</v>
      </c>
      <c r="GM405">
        <v>3.1506849314999998</v>
      </c>
      <c r="GN405">
        <v>3.1232876711999999</v>
      </c>
      <c r="GO405">
        <v>3.1643835615999998</v>
      </c>
      <c r="GP405">
        <v>0.44444444440000003</v>
      </c>
      <c r="GQ405">
        <v>0.40740740739999998</v>
      </c>
      <c r="GR405">
        <v>0.45679012349999998</v>
      </c>
      <c r="GS405">
        <v>0.43209876539999997</v>
      </c>
      <c r="GT405">
        <v>0.41975308639999998</v>
      </c>
      <c r="GU405">
        <v>0.41975308639999998</v>
      </c>
      <c r="GV405">
        <v>8.6419753099999996E-2</v>
      </c>
      <c r="GW405">
        <v>9.8765432099999995E-2</v>
      </c>
      <c r="GX405">
        <v>9.8765432099999995E-2</v>
      </c>
      <c r="GY405">
        <v>9.8765432099999995E-2</v>
      </c>
      <c r="GZ405">
        <v>9.8765432099999995E-2</v>
      </c>
      <c r="HA405">
        <v>9.8765432099999995E-2</v>
      </c>
      <c r="HB405">
        <v>0.28395061729999999</v>
      </c>
      <c r="HC405">
        <v>0.30864197529999998</v>
      </c>
      <c r="HD405">
        <v>0.29629629629999998</v>
      </c>
      <c r="HE405">
        <v>0.30864197529999998</v>
      </c>
      <c r="HF405">
        <v>0.30864197529999998</v>
      </c>
      <c r="HG405">
        <v>0.32098765429999998</v>
      </c>
      <c r="HH405" t="s">
        <v>1244</v>
      </c>
      <c r="HI405">
        <v>65</v>
      </c>
      <c r="HJ405">
        <v>81</v>
      </c>
      <c r="HK405">
        <v>174</v>
      </c>
      <c r="HL405" t="s">
        <v>256</v>
      </c>
      <c r="HM405">
        <v>266</v>
      </c>
      <c r="HN405">
        <v>3</v>
      </c>
    </row>
    <row r="406" spans="1:222" x14ac:dyDescent="0.25">
      <c r="A406">
        <v>610056</v>
      </c>
      <c r="B406" t="s">
        <v>423</v>
      </c>
      <c r="C406" t="s">
        <v>38</v>
      </c>
      <c r="D406" t="s">
        <v>94</v>
      </c>
      <c r="E406" t="s">
        <v>83</v>
      </c>
      <c r="F406">
        <v>69</v>
      </c>
      <c r="G406" t="s">
        <v>39</v>
      </c>
      <c r="H406">
        <v>80</v>
      </c>
      <c r="I406" t="s">
        <v>62</v>
      </c>
      <c r="J406">
        <v>80</v>
      </c>
      <c r="K406" t="s">
        <v>62</v>
      </c>
      <c r="L406">
        <v>8.76</v>
      </c>
      <c r="M406" t="s">
        <v>38</v>
      </c>
      <c r="N406">
        <v>79.093198991999998</v>
      </c>
      <c r="O406">
        <v>162</v>
      </c>
      <c r="P406">
        <v>162</v>
      </c>
      <c r="Q406">
        <v>1</v>
      </c>
      <c r="R406">
        <v>153</v>
      </c>
      <c r="S406">
        <v>0</v>
      </c>
      <c r="T406">
        <v>2</v>
      </c>
      <c r="U406">
        <v>0</v>
      </c>
      <c r="V406">
        <v>0</v>
      </c>
      <c r="W406">
        <v>2</v>
      </c>
      <c r="X406">
        <v>1</v>
      </c>
      <c r="Y406">
        <v>6.1728395E-3</v>
      </c>
      <c r="Z406">
        <v>6.1728395E-3</v>
      </c>
      <c r="AA406">
        <v>0</v>
      </c>
      <c r="AB406">
        <v>6.1728395E-3</v>
      </c>
      <c r="AC406">
        <v>3.7037037000000002E-2</v>
      </c>
      <c r="AD406">
        <v>2.4691358E-2</v>
      </c>
      <c r="AE406">
        <v>3.7037037000000002E-2</v>
      </c>
      <c r="AF406">
        <v>4.3209876500000001E-2</v>
      </c>
      <c r="AG406">
        <v>4.3209876500000001E-2</v>
      </c>
      <c r="AH406">
        <v>9.2592592599999995E-2</v>
      </c>
      <c r="AI406">
        <v>0.22839506170000001</v>
      </c>
      <c r="AJ406">
        <v>0.27777777780000001</v>
      </c>
      <c r="AK406">
        <v>0.20370370369999999</v>
      </c>
      <c r="AL406">
        <v>0.24691358020000001</v>
      </c>
      <c r="AM406">
        <v>0.28395061729999999</v>
      </c>
      <c r="AN406">
        <v>1.8518518500000001E-2</v>
      </c>
      <c r="AO406">
        <v>4.9382716E-2</v>
      </c>
      <c r="AP406">
        <v>5.5555555600000001E-2</v>
      </c>
      <c r="AQ406">
        <v>4.3209876500000001E-2</v>
      </c>
      <c r="AR406">
        <v>3.7037037000000002E-2</v>
      </c>
      <c r="AS406">
        <v>0.72222222219999999</v>
      </c>
      <c r="AT406">
        <v>0.62962962960000002</v>
      </c>
      <c r="AU406">
        <v>0.69753086419999999</v>
      </c>
      <c r="AV406">
        <v>0.66049382720000005</v>
      </c>
      <c r="AW406">
        <v>0.54938271599999999</v>
      </c>
      <c r="AX406">
        <v>3.6981132075000001</v>
      </c>
      <c r="AY406">
        <v>3.6103896103999999</v>
      </c>
      <c r="AZ406">
        <v>3.6928104574999998</v>
      </c>
      <c r="BA406">
        <v>3.6322580645000002</v>
      </c>
      <c r="BB406">
        <v>3.3974358973999998</v>
      </c>
      <c r="BC406">
        <v>0</v>
      </c>
      <c r="BD406">
        <v>0</v>
      </c>
      <c r="BE406">
        <v>0</v>
      </c>
      <c r="BF406">
        <v>0</v>
      </c>
      <c r="BG406">
        <v>1.8518518500000001E-2</v>
      </c>
      <c r="BH406">
        <v>0</v>
      </c>
      <c r="BI406">
        <v>6.1728395E-3</v>
      </c>
      <c r="BJ406">
        <v>6.1728395E-3</v>
      </c>
      <c r="BK406">
        <v>1.2345679E-2</v>
      </c>
      <c r="BL406">
        <v>3.0864197499999999E-2</v>
      </c>
      <c r="BM406">
        <v>3.0864197499999999E-2</v>
      </c>
      <c r="BN406">
        <v>3.0864197499999999E-2</v>
      </c>
      <c r="BO406">
        <v>3.8250000000000002</v>
      </c>
      <c r="BP406">
        <v>3.8269230769</v>
      </c>
      <c r="BQ406">
        <v>3.7243589743999999</v>
      </c>
      <c r="BR406">
        <v>3.7628205127999999</v>
      </c>
      <c r="BS406">
        <v>3.7179487179000001</v>
      </c>
      <c r="BT406">
        <v>3.75</v>
      </c>
      <c r="BU406">
        <v>0.16049382719999999</v>
      </c>
      <c r="BV406">
        <v>0.1543209877</v>
      </c>
      <c r="BW406">
        <v>0.24074074070000001</v>
      </c>
      <c r="BX406">
        <v>0.16666666669999999</v>
      </c>
      <c r="BY406">
        <v>0.1543209877</v>
      </c>
      <c r="BZ406">
        <v>0.17901234569999999</v>
      </c>
      <c r="CA406">
        <v>1.2345679E-2</v>
      </c>
      <c r="CB406">
        <v>3.7037037000000002E-2</v>
      </c>
      <c r="CC406">
        <v>3.7037037000000002E-2</v>
      </c>
      <c r="CD406">
        <v>3.7037037000000002E-2</v>
      </c>
      <c r="CE406">
        <v>3.7037037000000002E-2</v>
      </c>
      <c r="CF406">
        <v>3.7037037000000002E-2</v>
      </c>
      <c r="CG406">
        <v>0.82098765429999998</v>
      </c>
      <c r="CH406">
        <v>0.80246913580000001</v>
      </c>
      <c r="CI406">
        <v>0.70987654320000004</v>
      </c>
      <c r="CJ406">
        <v>0.76543209879999996</v>
      </c>
      <c r="CK406">
        <v>0.75925925930000004</v>
      </c>
      <c r="CL406">
        <v>0.75308641980000002</v>
      </c>
      <c r="CM406">
        <v>0.22839506170000001</v>
      </c>
      <c r="CN406">
        <v>1.2345679E-2</v>
      </c>
      <c r="CO406">
        <v>6.1728395E-3</v>
      </c>
      <c r="CP406">
        <v>2.4691358E-2</v>
      </c>
      <c r="CQ406">
        <v>1.8518518500000001E-2</v>
      </c>
      <c r="CR406">
        <v>1.2345679E-2</v>
      </c>
      <c r="CS406">
        <v>6.1728395E-3</v>
      </c>
      <c r="CT406">
        <v>1.2345679E-2</v>
      </c>
      <c r="CU406">
        <v>0.19753086419999999</v>
      </c>
      <c r="CV406">
        <v>5.5555555600000001E-2</v>
      </c>
      <c r="CW406">
        <v>3.7037037000000002E-2</v>
      </c>
      <c r="CX406">
        <v>6.17283951E-2</v>
      </c>
      <c r="CY406">
        <v>6.17283951E-2</v>
      </c>
      <c r="CZ406">
        <v>5.5555555600000001E-2</v>
      </c>
      <c r="DA406">
        <v>1.2345679E-2</v>
      </c>
      <c r="DB406">
        <v>4.9382716E-2</v>
      </c>
      <c r="DC406">
        <v>0.21604938269999999</v>
      </c>
      <c r="DD406">
        <v>0.24074074070000001</v>
      </c>
      <c r="DE406">
        <v>0.22222222220000001</v>
      </c>
      <c r="DF406">
        <v>0.19753086419999999</v>
      </c>
      <c r="DG406">
        <v>0.21604938269999999</v>
      </c>
      <c r="DH406">
        <v>0.27777777780000001</v>
      </c>
      <c r="DI406">
        <v>0.22222222220000001</v>
      </c>
      <c r="DJ406">
        <v>0.20987654319999999</v>
      </c>
      <c r="DK406">
        <v>0.33950617280000001</v>
      </c>
      <c r="DL406">
        <v>0.66049382720000005</v>
      </c>
      <c r="DM406">
        <v>0.70987654320000004</v>
      </c>
      <c r="DN406">
        <v>0.68518518520000005</v>
      </c>
      <c r="DO406">
        <v>0.67283950619999999</v>
      </c>
      <c r="DP406">
        <v>0.63580246910000005</v>
      </c>
      <c r="DQ406">
        <v>0.73456790120000004</v>
      </c>
      <c r="DR406">
        <v>0.69135802469999996</v>
      </c>
      <c r="DS406">
        <v>1.8518518500000001E-2</v>
      </c>
      <c r="DT406">
        <v>3.0864197499999999E-2</v>
      </c>
      <c r="DU406">
        <v>2.4691358E-2</v>
      </c>
      <c r="DV406">
        <v>3.0864197499999999E-2</v>
      </c>
      <c r="DW406">
        <v>3.0864197499999999E-2</v>
      </c>
      <c r="DX406">
        <v>1.8518518500000001E-2</v>
      </c>
      <c r="DY406">
        <v>2.4691358E-2</v>
      </c>
      <c r="DZ406">
        <v>3.7037037000000002E-2</v>
      </c>
      <c r="EA406">
        <v>2.6792452830000002</v>
      </c>
      <c r="EB406">
        <v>3.5987261145999998</v>
      </c>
      <c r="EC406">
        <v>3.6772151899000001</v>
      </c>
      <c r="ED406">
        <v>3.5923566879000002</v>
      </c>
      <c r="EE406">
        <v>3.5923566879000002</v>
      </c>
      <c r="EF406">
        <v>3.5660377358000002</v>
      </c>
      <c r="EG406">
        <v>3.7278481013000002</v>
      </c>
      <c r="EH406">
        <v>3.6410256410000001</v>
      </c>
      <c r="EI406">
        <v>0</v>
      </c>
      <c r="EJ406">
        <v>0</v>
      </c>
      <c r="EK406">
        <v>6.1728395E-3</v>
      </c>
      <c r="EL406">
        <v>1.2345679E-2</v>
      </c>
      <c r="EM406">
        <v>1.8518518500000001E-2</v>
      </c>
      <c r="EN406">
        <v>4.9382716E-2</v>
      </c>
      <c r="EO406">
        <v>8.6419753099999996E-2</v>
      </c>
      <c r="EP406">
        <v>0.17901234569999999</v>
      </c>
      <c r="EQ406">
        <v>0.11728395060000001</v>
      </c>
      <c r="ER406">
        <v>0.45061728400000001</v>
      </c>
      <c r="ES406">
        <v>8.0246913599999997E-2</v>
      </c>
      <c r="ET406">
        <v>0</v>
      </c>
      <c r="EU406">
        <v>0</v>
      </c>
      <c r="EV406">
        <v>6.1728395E-3</v>
      </c>
      <c r="EW406">
        <v>6.1728395E-3</v>
      </c>
      <c r="EX406">
        <v>0</v>
      </c>
      <c r="EY406">
        <v>0.17283950619999999</v>
      </c>
      <c r="EZ406">
        <v>0.20370370369999999</v>
      </c>
      <c r="FA406">
        <v>0.30246913580000001</v>
      </c>
      <c r="FB406">
        <v>0.34567901229999998</v>
      </c>
      <c r="FC406">
        <v>0.34567901229999998</v>
      </c>
      <c r="FD406">
        <v>0.70370370370000002</v>
      </c>
      <c r="FE406">
        <v>0.65432098770000002</v>
      </c>
      <c r="FF406">
        <v>0.5740740741</v>
      </c>
      <c r="FG406">
        <v>0.54320987649999997</v>
      </c>
      <c r="FH406">
        <v>0.55555555560000003</v>
      </c>
      <c r="FI406">
        <v>4.9382716E-2</v>
      </c>
      <c r="FJ406">
        <v>7.4074074099999998E-2</v>
      </c>
      <c r="FK406">
        <v>5.5555555600000001E-2</v>
      </c>
      <c r="FL406">
        <v>3.7037037000000002E-2</v>
      </c>
      <c r="FM406">
        <v>3.0864197499999999E-2</v>
      </c>
      <c r="FN406">
        <v>6.17283951E-2</v>
      </c>
      <c r="FO406">
        <v>4.9382716E-2</v>
      </c>
      <c r="FP406">
        <v>4.9382716E-2</v>
      </c>
      <c r="FQ406">
        <v>5.5555555600000001E-2</v>
      </c>
      <c r="FR406">
        <v>5.5555555600000001E-2</v>
      </c>
      <c r="FS406">
        <v>1.2345679E-2</v>
      </c>
      <c r="FT406">
        <v>1.8518518500000001E-2</v>
      </c>
      <c r="FU406">
        <v>1.2345679E-2</v>
      </c>
      <c r="FV406">
        <v>1.2345679E-2</v>
      </c>
      <c r="FW406">
        <v>1.2345679E-2</v>
      </c>
      <c r="FX406">
        <v>6.1728395E-3</v>
      </c>
      <c r="FY406">
        <v>1.8518518500000001E-2</v>
      </c>
      <c r="FZ406">
        <v>0</v>
      </c>
      <c r="GA406">
        <v>1.2345679E-2</v>
      </c>
      <c r="GB406">
        <v>3.0864197499999999E-2</v>
      </c>
      <c r="GC406">
        <v>0</v>
      </c>
      <c r="GD406">
        <v>0.12345679010000001</v>
      </c>
      <c r="GE406">
        <v>7.4074074099999998E-2</v>
      </c>
      <c r="GF406">
        <v>6.17283951E-2</v>
      </c>
      <c r="GG406">
        <v>7.4074074099999998E-2</v>
      </c>
      <c r="GH406">
        <v>0.11111111110000001</v>
      </c>
      <c r="GI406">
        <v>7.4074074099999998E-2</v>
      </c>
      <c r="GJ406">
        <v>3.3312499999999998</v>
      </c>
      <c r="GK406">
        <v>3.4312499999999999</v>
      </c>
      <c r="GL406">
        <v>3.55</v>
      </c>
      <c r="GM406">
        <v>3.4750000000000001</v>
      </c>
      <c r="GN406">
        <v>3.3291139241000001</v>
      </c>
      <c r="GO406">
        <v>3.4968553458999998</v>
      </c>
      <c r="GP406">
        <v>0.39506172839999998</v>
      </c>
      <c r="GQ406">
        <v>0.35802469139999998</v>
      </c>
      <c r="GR406">
        <v>0.32098765429999998</v>
      </c>
      <c r="GS406">
        <v>0.33333333329999998</v>
      </c>
      <c r="GT406">
        <v>0.33950617280000001</v>
      </c>
      <c r="GU406">
        <v>0.34567901229999998</v>
      </c>
      <c r="GV406">
        <v>1.2345679E-2</v>
      </c>
      <c r="GW406">
        <v>1.2345679E-2</v>
      </c>
      <c r="GX406">
        <v>1.2345679E-2</v>
      </c>
      <c r="GY406">
        <v>1.2345679E-2</v>
      </c>
      <c r="GZ406">
        <v>2.4691358E-2</v>
      </c>
      <c r="HA406">
        <v>1.8518518500000001E-2</v>
      </c>
      <c r="HB406">
        <v>0.46296296300000001</v>
      </c>
      <c r="HC406">
        <v>0.53703703700000005</v>
      </c>
      <c r="HD406">
        <v>0.60493827160000002</v>
      </c>
      <c r="HE406">
        <v>0.56790123459999997</v>
      </c>
      <c r="HF406">
        <v>0.49382716049999997</v>
      </c>
      <c r="HG406">
        <v>0.56172839510000006</v>
      </c>
      <c r="HH406" t="s">
        <v>1245</v>
      </c>
      <c r="HI406" t="s">
        <v>912</v>
      </c>
      <c r="HJ406">
        <v>162</v>
      </c>
      <c r="HK406">
        <v>314</v>
      </c>
      <c r="HL406" t="s">
        <v>423</v>
      </c>
      <c r="HM406">
        <v>397</v>
      </c>
      <c r="HN406">
        <v>3</v>
      </c>
    </row>
    <row r="407" spans="1:222" x14ac:dyDescent="0.25">
      <c r="A407">
        <v>610057</v>
      </c>
      <c r="B407" t="s">
        <v>254</v>
      </c>
      <c r="C407" t="s">
        <v>38</v>
      </c>
      <c r="D407" t="s">
        <v>67</v>
      </c>
      <c r="E407" t="s">
        <v>83</v>
      </c>
      <c r="F407">
        <v>54</v>
      </c>
      <c r="G407" t="s">
        <v>40</v>
      </c>
      <c r="H407">
        <v>47</v>
      </c>
      <c r="I407" t="s">
        <v>40</v>
      </c>
      <c r="J407">
        <v>40</v>
      </c>
      <c r="K407" t="s">
        <v>40</v>
      </c>
      <c r="L407">
        <v>8.08</v>
      </c>
      <c r="M407" t="s">
        <v>38</v>
      </c>
      <c r="N407">
        <v>100</v>
      </c>
      <c r="O407">
        <v>326</v>
      </c>
      <c r="P407">
        <v>326</v>
      </c>
      <c r="Q407">
        <v>0</v>
      </c>
      <c r="R407">
        <v>76</v>
      </c>
      <c r="S407">
        <v>0</v>
      </c>
      <c r="T407">
        <v>232</v>
      </c>
      <c r="U407">
        <v>0</v>
      </c>
      <c r="V407">
        <v>0</v>
      </c>
      <c r="W407">
        <v>1</v>
      </c>
      <c r="X407">
        <v>13</v>
      </c>
      <c r="Y407">
        <v>0</v>
      </c>
      <c r="Z407">
        <v>6.1349693000000002E-3</v>
      </c>
      <c r="AA407">
        <v>6.1349693000000002E-3</v>
      </c>
      <c r="AB407">
        <v>1.53374233E-2</v>
      </c>
      <c r="AC407">
        <v>1.22699387E-2</v>
      </c>
      <c r="AD407">
        <v>1.8404908000000001E-2</v>
      </c>
      <c r="AE407">
        <v>2.1472392600000001E-2</v>
      </c>
      <c r="AF407">
        <v>3.6809816000000002E-2</v>
      </c>
      <c r="AG407">
        <v>8.8957055199999996E-2</v>
      </c>
      <c r="AH407">
        <v>0.1042944785</v>
      </c>
      <c r="AI407">
        <v>0.35276073619999998</v>
      </c>
      <c r="AJ407">
        <v>0.40490797550000002</v>
      </c>
      <c r="AK407">
        <v>0.4202453988</v>
      </c>
      <c r="AL407">
        <v>0.43558282209999999</v>
      </c>
      <c r="AM407">
        <v>0.37730061349999999</v>
      </c>
      <c r="AN407">
        <v>3.3742331299999997E-2</v>
      </c>
      <c r="AO407">
        <v>3.9877300599999999E-2</v>
      </c>
      <c r="AP407">
        <v>3.3742331299999997E-2</v>
      </c>
      <c r="AQ407">
        <v>3.9877300599999999E-2</v>
      </c>
      <c r="AR407">
        <v>2.7607362E-2</v>
      </c>
      <c r="AS407">
        <v>0.59509202449999998</v>
      </c>
      <c r="AT407">
        <v>0.52760736200000002</v>
      </c>
      <c r="AU407">
        <v>0.50306748469999996</v>
      </c>
      <c r="AV407">
        <v>0.4202453988</v>
      </c>
      <c r="AW407">
        <v>0.4785276074</v>
      </c>
      <c r="AX407">
        <v>3.5968253967999999</v>
      </c>
      <c r="AY407">
        <v>3.5143769967999998</v>
      </c>
      <c r="AZ407">
        <v>3.4698412697999998</v>
      </c>
      <c r="BA407">
        <v>3.3130990415000001</v>
      </c>
      <c r="BB407">
        <v>3.3596214511000002</v>
      </c>
      <c r="BC407">
        <v>0</v>
      </c>
      <c r="BD407">
        <v>0</v>
      </c>
      <c r="BE407">
        <v>0</v>
      </c>
      <c r="BF407">
        <v>0</v>
      </c>
      <c r="BG407">
        <v>6.1349693000000002E-3</v>
      </c>
      <c r="BH407">
        <v>0</v>
      </c>
      <c r="BI407">
        <v>6.1349693000000002E-3</v>
      </c>
      <c r="BJ407">
        <v>3.06748466E-2</v>
      </c>
      <c r="BK407">
        <v>3.6809816000000002E-2</v>
      </c>
      <c r="BL407">
        <v>4.9079754599999997E-2</v>
      </c>
      <c r="BM407">
        <v>3.9877300599999999E-2</v>
      </c>
      <c r="BN407">
        <v>3.6809816000000002E-2</v>
      </c>
      <c r="BO407">
        <v>3.5569620252999998</v>
      </c>
      <c r="BP407">
        <v>3.5288461538</v>
      </c>
      <c r="BQ407">
        <v>3.4968152866</v>
      </c>
      <c r="BR407">
        <v>3.571884984</v>
      </c>
      <c r="BS407">
        <v>3.5384615385</v>
      </c>
      <c r="BT407">
        <v>3.5434083600999999</v>
      </c>
      <c r="BU407">
        <v>0.41717791409999999</v>
      </c>
      <c r="BV407">
        <v>0.38957055210000002</v>
      </c>
      <c r="BW407">
        <v>0.41104294479999998</v>
      </c>
      <c r="BX407">
        <v>0.31288343559999998</v>
      </c>
      <c r="BY407">
        <v>0.34355828220000001</v>
      </c>
      <c r="BZ407">
        <v>0.36196319020000001</v>
      </c>
      <c r="CA407">
        <v>3.06748466E-2</v>
      </c>
      <c r="CB407">
        <v>4.2944785300000003E-2</v>
      </c>
      <c r="CC407">
        <v>3.6809816000000002E-2</v>
      </c>
      <c r="CD407">
        <v>3.9877300599999999E-2</v>
      </c>
      <c r="CE407">
        <v>4.2944785300000003E-2</v>
      </c>
      <c r="CF407">
        <v>4.60122699E-2</v>
      </c>
      <c r="CG407">
        <v>0.54601226989999996</v>
      </c>
      <c r="CH407">
        <v>0.536809816</v>
      </c>
      <c r="CI407">
        <v>0.51533742329999999</v>
      </c>
      <c r="CJ407">
        <v>0.59815950920000005</v>
      </c>
      <c r="CK407">
        <v>0.56748466259999997</v>
      </c>
      <c r="CL407">
        <v>0.55521472390000004</v>
      </c>
      <c r="CM407">
        <v>3.06748466E-2</v>
      </c>
      <c r="CN407">
        <v>0</v>
      </c>
      <c r="CO407">
        <v>3.0674846999999999E-3</v>
      </c>
      <c r="CP407">
        <v>3.0674846999999999E-3</v>
      </c>
      <c r="CQ407">
        <v>3.0674846999999999E-3</v>
      </c>
      <c r="CR407">
        <v>9.2024540000000005E-3</v>
      </c>
      <c r="CS407">
        <v>3.0674846999999999E-3</v>
      </c>
      <c r="CT407">
        <v>0</v>
      </c>
      <c r="CU407">
        <v>0.1042944785</v>
      </c>
      <c r="CV407">
        <v>4.9079754599999997E-2</v>
      </c>
      <c r="CW407">
        <v>2.1472392600000001E-2</v>
      </c>
      <c r="CX407">
        <v>3.6809816000000002E-2</v>
      </c>
      <c r="CY407">
        <v>3.06748466E-2</v>
      </c>
      <c r="CZ407">
        <v>1.22699387E-2</v>
      </c>
      <c r="DA407">
        <v>2.4539877299999999E-2</v>
      </c>
      <c r="DB407">
        <v>4.9079754599999997E-2</v>
      </c>
      <c r="DC407">
        <v>0.58895705519999997</v>
      </c>
      <c r="DD407">
        <v>0.54601226989999996</v>
      </c>
      <c r="DE407">
        <v>0.45092024539999997</v>
      </c>
      <c r="DF407">
        <v>0.38957055210000002</v>
      </c>
      <c r="DG407">
        <v>0.44785276070000002</v>
      </c>
      <c r="DH407">
        <v>0.50613496930000001</v>
      </c>
      <c r="DI407">
        <v>0.44478527610000002</v>
      </c>
      <c r="DJ407">
        <v>0.43865030669999999</v>
      </c>
      <c r="DK407">
        <v>0.2484662577</v>
      </c>
      <c r="DL407">
        <v>0.37730061349999999</v>
      </c>
      <c r="DM407">
        <v>0.49386503069999999</v>
      </c>
      <c r="DN407">
        <v>0.53987730060000005</v>
      </c>
      <c r="DO407">
        <v>0.48773006130000002</v>
      </c>
      <c r="DP407">
        <v>0.43558282209999999</v>
      </c>
      <c r="DQ407">
        <v>0.48466257670000001</v>
      </c>
      <c r="DR407">
        <v>0.46625766870000002</v>
      </c>
      <c r="DS407">
        <v>2.7607362E-2</v>
      </c>
      <c r="DT407">
        <v>2.7607362E-2</v>
      </c>
      <c r="DU407">
        <v>3.06748466E-2</v>
      </c>
      <c r="DV407">
        <v>3.06748466E-2</v>
      </c>
      <c r="DW407">
        <v>3.06748466E-2</v>
      </c>
      <c r="DX407">
        <v>3.6809816000000002E-2</v>
      </c>
      <c r="DY407">
        <v>4.2944785300000003E-2</v>
      </c>
      <c r="DZ407">
        <v>4.60122699E-2</v>
      </c>
      <c r="EA407">
        <v>3.0851735015999999</v>
      </c>
      <c r="EB407">
        <v>3.3375394321999998</v>
      </c>
      <c r="EC407">
        <v>3.4810126582000001</v>
      </c>
      <c r="ED407">
        <v>3.5126582277999998</v>
      </c>
      <c r="EE407">
        <v>3.4651898734</v>
      </c>
      <c r="EF407">
        <v>3.4203821656</v>
      </c>
      <c r="EG407">
        <v>3.4743589743999999</v>
      </c>
      <c r="EH407">
        <v>3.4372990354000001</v>
      </c>
      <c r="EI407">
        <v>3.0674846999999999E-3</v>
      </c>
      <c r="EJ407">
        <v>6.1349693000000002E-3</v>
      </c>
      <c r="EK407">
        <v>9.2024540000000005E-3</v>
      </c>
      <c r="EL407">
        <v>3.0674846999999999E-3</v>
      </c>
      <c r="EM407">
        <v>4.60122699E-2</v>
      </c>
      <c r="EN407">
        <v>0.1196319018</v>
      </c>
      <c r="EO407">
        <v>0.1503067485</v>
      </c>
      <c r="EP407">
        <v>0.12576687119999999</v>
      </c>
      <c r="EQ407">
        <v>0.22392638040000001</v>
      </c>
      <c r="ER407">
        <v>0.24539877299999999</v>
      </c>
      <c r="ES407">
        <v>6.7484662599999995E-2</v>
      </c>
      <c r="ET407">
        <v>0</v>
      </c>
      <c r="EU407">
        <v>6.1349693000000002E-3</v>
      </c>
      <c r="EV407">
        <v>7.6687116599999994E-2</v>
      </c>
      <c r="EW407">
        <v>1.22699387E-2</v>
      </c>
      <c r="EX407">
        <v>5.2147239300000002E-2</v>
      </c>
      <c r="EY407">
        <v>0.5</v>
      </c>
      <c r="EZ407">
        <v>0.42944785279999997</v>
      </c>
      <c r="FA407">
        <v>0.43558282209999999</v>
      </c>
      <c r="FB407">
        <v>0.52760736200000002</v>
      </c>
      <c r="FC407">
        <v>0.53987730060000005</v>
      </c>
      <c r="FD407">
        <v>0.42944785279999997</v>
      </c>
      <c r="FE407">
        <v>0.43558282209999999</v>
      </c>
      <c r="FF407">
        <v>0.40184049080000001</v>
      </c>
      <c r="FG407">
        <v>0.2975460123</v>
      </c>
      <c r="FH407">
        <v>0.28220858900000001</v>
      </c>
      <c r="FI407">
        <v>3.06748466E-2</v>
      </c>
      <c r="FJ407">
        <v>9.5092024499999997E-2</v>
      </c>
      <c r="FK407">
        <v>5.2147239300000002E-2</v>
      </c>
      <c r="FL407">
        <v>0.13803680979999999</v>
      </c>
      <c r="FM407">
        <v>9.5092024499999997E-2</v>
      </c>
      <c r="FN407">
        <v>2.4539877299999999E-2</v>
      </c>
      <c r="FO407">
        <v>2.4539877299999999E-2</v>
      </c>
      <c r="FP407">
        <v>2.4539877299999999E-2</v>
      </c>
      <c r="FQ407">
        <v>1.8404908000000001E-2</v>
      </c>
      <c r="FR407">
        <v>1.8404908000000001E-2</v>
      </c>
      <c r="FS407">
        <v>1.53374233E-2</v>
      </c>
      <c r="FT407">
        <v>9.2024540000000005E-3</v>
      </c>
      <c r="FU407">
        <v>9.2024540000000005E-3</v>
      </c>
      <c r="FV407">
        <v>6.1349693000000002E-3</v>
      </c>
      <c r="FW407">
        <v>1.22699387E-2</v>
      </c>
      <c r="FX407">
        <v>3.0674846999999999E-3</v>
      </c>
      <c r="FY407">
        <v>0</v>
      </c>
      <c r="FZ407">
        <v>0</v>
      </c>
      <c r="GA407">
        <v>0</v>
      </c>
      <c r="GB407">
        <v>3.0674846999999999E-3</v>
      </c>
      <c r="GC407">
        <v>6.1349693000000002E-3</v>
      </c>
      <c r="GD407">
        <v>5.5214723899999998E-2</v>
      </c>
      <c r="GE407">
        <v>2.4539877299999999E-2</v>
      </c>
      <c r="GF407">
        <v>2.7607362E-2</v>
      </c>
      <c r="GG407">
        <v>7.9754601199999997E-2</v>
      </c>
      <c r="GH407">
        <v>5.2147239300000002E-2</v>
      </c>
      <c r="GI407">
        <v>3.3742331299999997E-2</v>
      </c>
      <c r="GJ407">
        <v>3.2074303406000002</v>
      </c>
      <c r="GK407">
        <v>3.3364197530999999</v>
      </c>
      <c r="GL407">
        <v>3.3611111111</v>
      </c>
      <c r="GM407">
        <v>3.3354037267000001</v>
      </c>
      <c r="GN407">
        <v>3.3796296296000001</v>
      </c>
      <c r="GO407">
        <v>3.3703703703999999</v>
      </c>
      <c r="GP407">
        <v>0.66564417180000002</v>
      </c>
      <c r="GQ407">
        <v>0.61042944789999998</v>
      </c>
      <c r="GR407">
        <v>0.5797546012</v>
      </c>
      <c r="GS407">
        <v>0.49693251529999999</v>
      </c>
      <c r="GT407">
        <v>0.50306748469999996</v>
      </c>
      <c r="GU407">
        <v>0.53987730060000005</v>
      </c>
      <c r="GV407">
        <v>9.2024540000000005E-3</v>
      </c>
      <c r="GW407">
        <v>6.1349693000000002E-3</v>
      </c>
      <c r="GX407">
        <v>6.1349693000000002E-3</v>
      </c>
      <c r="GY407">
        <v>1.22699387E-2</v>
      </c>
      <c r="GZ407">
        <v>6.1349693000000002E-3</v>
      </c>
      <c r="HA407">
        <v>6.1349693000000002E-3</v>
      </c>
      <c r="HB407">
        <v>0.26687116560000002</v>
      </c>
      <c r="HC407">
        <v>0.3588957055</v>
      </c>
      <c r="HD407">
        <v>0.38650306750000002</v>
      </c>
      <c r="HE407">
        <v>0.41104294479999998</v>
      </c>
      <c r="HF407">
        <v>0.43558282209999999</v>
      </c>
      <c r="HG407">
        <v>0.41411042939999998</v>
      </c>
      <c r="HH407" t="s">
        <v>1246</v>
      </c>
      <c r="HI407" t="s">
        <v>912</v>
      </c>
      <c r="HJ407">
        <v>326</v>
      </c>
      <c r="HK407">
        <v>669</v>
      </c>
      <c r="HL407" t="s">
        <v>254</v>
      </c>
      <c r="HM407">
        <v>578</v>
      </c>
      <c r="HN407">
        <v>4</v>
      </c>
    </row>
    <row r="408" spans="1:222" x14ac:dyDescent="0.25">
      <c r="A408">
        <v>610059</v>
      </c>
      <c r="B408" t="s">
        <v>425</v>
      </c>
      <c r="C408" t="s">
        <v>38</v>
      </c>
      <c r="D408" t="s">
        <v>55</v>
      </c>
      <c r="E408" t="s">
        <v>83</v>
      </c>
      <c r="F408">
        <v>43</v>
      </c>
      <c r="G408" t="s">
        <v>40</v>
      </c>
      <c r="H408">
        <v>65</v>
      </c>
      <c r="I408" t="s">
        <v>39</v>
      </c>
      <c r="J408">
        <v>43</v>
      </c>
      <c r="K408" t="s">
        <v>40</v>
      </c>
      <c r="L408">
        <v>9.24</v>
      </c>
      <c r="M408" t="s">
        <v>38</v>
      </c>
      <c r="N408">
        <v>55.98923284</v>
      </c>
      <c r="O408">
        <v>248</v>
      </c>
      <c r="P408">
        <v>248</v>
      </c>
      <c r="Q408">
        <v>156</v>
      </c>
      <c r="R408">
        <v>14</v>
      </c>
      <c r="S408">
        <v>15</v>
      </c>
      <c r="T408">
        <v>25</v>
      </c>
      <c r="U408">
        <v>0</v>
      </c>
      <c r="V408">
        <v>0</v>
      </c>
      <c r="W408">
        <v>18</v>
      </c>
      <c r="X408">
        <v>9</v>
      </c>
      <c r="Y408">
        <v>0.16129032260000001</v>
      </c>
      <c r="Z408">
        <v>8.0645161000000003E-3</v>
      </c>
      <c r="AA408">
        <v>0</v>
      </c>
      <c r="AB408">
        <v>4.0322581E-3</v>
      </c>
      <c r="AC408">
        <v>1.20967742E-2</v>
      </c>
      <c r="AD408">
        <v>0.22580645160000001</v>
      </c>
      <c r="AE408">
        <v>8.0645161300000004E-2</v>
      </c>
      <c r="AF408">
        <v>8.0645161000000003E-3</v>
      </c>
      <c r="AG408">
        <v>8.8709677400000006E-2</v>
      </c>
      <c r="AH408">
        <v>0.1451612903</v>
      </c>
      <c r="AI408">
        <v>0.32661290320000003</v>
      </c>
      <c r="AJ408">
        <v>0.3185483871</v>
      </c>
      <c r="AK408">
        <v>9.6774193499999994E-2</v>
      </c>
      <c r="AL408">
        <v>0.40725806450000002</v>
      </c>
      <c r="AM408">
        <v>0.31451612899999998</v>
      </c>
      <c r="AN408">
        <v>4.0322581E-3</v>
      </c>
      <c r="AO408">
        <v>2.8225806499999999E-2</v>
      </c>
      <c r="AP408">
        <v>4.0322581E-3</v>
      </c>
      <c r="AQ408">
        <v>8.0645161000000003E-3</v>
      </c>
      <c r="AR408">
        <v>4.0322581E-3</v>
      </c>
      <c r="AS408">
        <v>0.28225806450000002</v>
      </c>
      <c r="AT408">
        <v>0.56451612900000003</v>
      </c>
      <c r="AU408">
        <v>0.89112903229999996</v>
      </c>
      <c r="AV408">
        <v>0.49193548390000003</v>
      </c>
      <c r="AW408">
        <v>0.52419354839999999</v>
      </c>
      <c r="AX408">
        <v>2.7327935223000002</v>
      </c>
      <c r="AY408">
        <v>3.4813278007999999</v>
      </c>
      <c r="AZ408">
        <v>3.8866396761000002</v>
      </c>
      <c r="BA408">
        <v>3.3983739837</v>
      </c>
      <c r="BB408">
        <v>3.3562753035999999</v>
      </c>
      <c r="BC408">
        <v>0</v>
      </c>
      <c r="BD408">
        <v>0</v>
      </c>
      <c r="BE408">
        <v>0</v>
      </c>
      <c r="BF408">
        <v>8.0645161000000003E-3</v>
      </c>
      <c r="BG408">
        <v>4.8387096800000001E-2</v>
      </c>
      <c r="BH408">
        <v>1.6129032299999999E-2</v>
      </c>
      <c r="BI408">
        <v>4.0322581E-3</v>
      </c>
      <c r="BJ408">
        <v>8.0645161000000003E-3</v>
      </c>
      <c r="BK408">
        <v>6.4516129000000005E-2</v>
      </c>
      <c r="BL408">
        <v>4.8387096800000001E-2</v>
      </c>
      <c r="BM408">
        <v>7.2580645200000002E-2</v>
      </c>
      <c r="BN408">
        <v>8.0645161300000004E-2</v>
      </c>
      <c r="BO408">
        <v>3.9230769231</v>
      </c>
      <c r="BP408">
        <v>3.8785425101</v>
      </c>
      <c r="BQ408">
        <v>3.7020408162999998</v>
      </c>
      <c r="BR408">
        <v>3.6857142857</v>
      </c>
      <c r="BS408">
        <v>3.4734693877999998</v>
      </c>
      <c r="BT408">
        <v>3.5918367347000002</v>
      </c>
      <c r="BU408">
        <v>6.8548387099999997E-2</v>
      </c>
      <c r="BV408">
        <v>0.1048387097</v>
      </c>
      <c r="BW408">
        <v>0.16532258059999999</v>
      </c>
      <c r="BX408">
        <v>0.18951612900000001</v>
      </c>
      <c r="BY408">
        <v>0.2298387097</v>
      </c>
      <c r="BZ408">
        <v>0.1935483871</v>
      </c>
      <c r="CA408">
        <v>4.0322581E-3</v>
      </c>
      <c r="CB408">
        <v>4.0322581E-3</v>
      </c>
      <c r="CC408">
        <v>1.20967742E-2</v>
      </c>
      <c r="CD408">
        <v>1.20967742E-2</v>
      </c>
      <c r="CE408">
        <v>1.20967742E-2</v>
      </c>
      <c r="CF408">
        <v>1.20967742E-2</v>
      </c>
      <c r="CG408">
        <v>0.92338709679999997</v>
      </c>
      <c r="CH408">
        <v>0.88306451610000003</v>
      </c>
      <c r="CI408">
        <v>0.75806451610000003</v>
      </c>
      <c r="CJ408">
        <v>0.74193548389999997</v>
      </c>
      <c r="CK408">
        <v>0.63709677419999999</v>
      </c>
      <c r="CL408">
        <v>0.69758064519999996</v>
      </c>
      <c r="CM408">
        <v>4.8387096800000001E-2</v>
      </c>
      <c r="CN408">
        <v>1.20967742E-2</v>
      </c>
      <c r="CO408">
        <v>4.0322581E-3</v>
      </c>
      <c r="CP408">
        <v>4.0322581E-3</v>
      </c>
      <c r="CQ408">
        <v>8.0645161000000003E-3</v>
      </c>
      <c r="CR408">
        <v>8.0645161000000003E-3</v>
      </c>
      <c r="CS408">
        <v>4.0322581E-3</v>
      </c>
      <c r="CT408">
        <v>4.0322581E-3</v>
      </c>
      <c r="CU408">
        <v>0.125</v>
      </c>
      <c r="CV408">
        <v>4.0322581E-3</v>
      </c>
      <c r="CW408">
        <v>1.20967742E-2</v>
      </c>
      <c r="CX408">
        <v>3.2258064500000003E-2</v>
      </c>
      <c r="CY408">
        <v>6.4516129000000005E-2</v>
      </c>
      <c r="CZ408">
        <v>8.8709677400000006E-2</v>
      </c>
      <c r="DA408">
        <v>4.4354838700000003E-2</v>
      </c>
      <c r="DB408">
        <v>2.4193548400000001E-2</v>
      </c>
      <c r="DC408">
        <v>0.45967741940000001</v>
      </c>
      <c r="DD408">
        <v>0.28629032259999998</v>
      </c>
      <c r="DE408">
        <v>0.26209677419999999</v>
      </c>
      <c r="DF408">
        <v>0.1935483871</v>
      </c>
      <c r="DG408">
        <v>0.26612903230000001</v>
      </c>
      <c r="DH408">
        <v>0.46370967740000002</v>
      </c>
      <c r="DI408">
        <v>0.31451612899999998</v>
      </c>
      <c r="DJ408">
        <v>0.15725806449999999</v>
      </c>
      <c r="DK408">
        <v>0.27419354839999999</v>
      </c>
      <c r="DL408">
        <v>0.63306451610000003</v>
      </c>
      <c r="DM408">
        <v>0.65322580649999995</v>
      </c>
      <c r="DN408">
        <v>0.70161290320000003</v>
      </c>
      <c r="DO408">
        <v>0.58467741939999995</v>
      </c>
      <c r="DP408">
        <v>0.36290322580000001</v>
      </c>
      <c r="DQ408">
        <v>0.56048387099999997</v>
      </c>
      <c r="DR408">
        <v>0.73790322580000001</v>
      </c>
      <c r="DS408">
        <v>9.2741935499999997E-2</v>
      </c>
      <c r="DT408">
        <v>6.4516129000000005E-2</v>
      </c>
      <c r="DU408">
        <v>6.8548387099999997E-2</v>
      </c>
      <c r="DV408">
        <v>6.8548387099999997E-2</v>
      </c>
      <c r="DW408">
        <v>7.6612903199999999E-2</v>
      </c>
      <c r="DX408">
        <v>7.6612903199999999E-2</v>
      </c>
      <c r="DY408">
        <v>7.6612903199999999E-2</v>
      </c>
      <c r="DZ408">
        <v>7.6612903199999999E-2</v>
      </c>
      <c r="EA408">
        <v>3.0577777778000002</v>
      </c>
      <c r="EB408">
        <v>3.6465517241000001</v>
      </c>
      <c r="EC408">
        <v>3.6796536796999999</v>
      </c>
      <c r="ED408">
        <v>3.7099567100000002</v>
      </c>
      <c r="EE408">
        <v>3.5458515284000001</v>
      </c>
      <c r="EF408">
        <v>3.2794759825000002</v>
      </c>
      <c r="EG408">
        <v>3.5502183405999999</v>
      </c>
      <c r="EH408">
        <v>3.7641921397</v>
      </c>
      <c r="EI408">
        <v>0</v>
      </c>
      <c r="EJ408">
        <v>0</v>
      </c>
      <c r="EK408">
        <v>4.0322581E-3</v>
      </c>
      <c r="EL408">
        <v>8.0645161000000003E-3</v>
      </c>
      <c r="EM408">
        <v>1.20967742E-2</v>
      </c>
      <c r="EN408">
        <v>2.8225806499999999E-2</v>
      </c>
      <c r="EO408">
        <v>3.2258064500000003E-2</v>
      </c>
      <c r="EP408">
        <v>9.6774193499999994E-2</v>
      </c>
      <c r="EQ408">
        <v>0.14919354839999999</v>
      </c>
      <c r="ER408">
        <v>0.58064516129999999</v>
      </c>
      <c r="ES408">
        <v>8.8709677400000006E-2</v>
      </c>
      <c r="ET408">
        <v>4.0322581E-3</v>
      </c>
      <c r="EU408">
        <v>3.6290322600000001E-2</v>
      </c>
      <c r="EV408">
        <v>8.8709677400000006E-2</v>
      </c>
      <c r="EW408">
        <v>0.16935483870000001</v>
      </c>
      <c r="EX408">
        <v>1.20967742E-2</v>
      </c>
      <c r="EY408">
        <v>0.25403225810000002</v>
      </c>
      <c r="EZ408">
        <v>0.3185483871</v>
      </c>
      <c r="FA408">
        <v>0.4435483871</v>
      </c>
      <c r="FB408">
        <v>0.45161290320000003</v>
      </c>
      <c r="FC408">
        <v>0.39112903230000001</v>
      </c>
      <c r="FD408">
        <v>0.65322580649999995</v>
      </c>
      <c r="FE408">
        <v>0.38306451609999997</v>
      </c>
      <c r="FF408">
        <v>0.31048387100000002</v>
      </c>
      <c r="FG408">
        <v>0.19758064519999999</v>
      </c>
      <c r="FH408">
        <v>0.52419354839999999</v>
      </c>
      <c r="FI408">
        <v>1.6129032299999999E-2</v>
      </c>
      <c r="FJ408">
        <v>0.12903225809999999</v>
      </c>
      <c r="FK408">
        <v>8.8709677400000006E-2</v>
      </c>
      <c r="FL408">
        <v>8.0645161300000004E-2</v>
      </c>
      <c r="FM408">
        <v>8.0645161000000003E-3</v>
      </c>
      <c r="FN408">
        <v>0</v>
      </c>
      <c r="FO408">
        <v>6.8548387099999997E-2</v>
      </c>
      <c r="FP408">
        <v>0</v>
      </c>
      <c r="FQ408">
        <v>3.2258064500000003E-2</v>
      </c>
      <c r="FR408">
        <v>0</v>
      </c>
      <c r="FS408">
        <v>7.2580645200000002E-2</v>
      </c>
      <c r="FT408">
        <v>6.4516129000000005E-2</v>
      </c>
      <c r="FU408">
        <v>6.8548387099999997E-2</v>
      </c>
      <c r="FV408">
        <v>6.8548387099999997E-2</v>
      </c>
      <c r="FW408">
        <v>6.4516129000000005E-2</v>
      </c>
      <c r="FX408">
        <v>3.6290322600000001E-2</v>
      </c>
      <c r="FY408">
        <v>1.20967742E-2</v>
      </c>
      <c r="FZ408">
        <v>4.0322581E-3</v>
      </c>
      <c r="GA408">
        <v>4.4354838700000003E-2</v>
      </c>
      <c r="GB408">
        <v>3.6290322600000001E-2</v>
      </c>
      <c r="GC408">
        <v>2.0161290299999999E-2</v>
      </c>
      <c r="GD408">
        <v>0.24596774190000001</v>
      </c>
      <c r="GE408">
        <v>0.13709677419999999</v>
      </c>
      <c r="GF408">
        <v>8.4677419399999995E-2</v>
      </c>
      <c r="GG408">
        <v>0.2016129032</v>
      </c>
      <c r="GH408">
        <v>0.1814516129</v>
      </c>
      <c r="GI408">
        <v>0.13709677419999999</v>
      </c>
      <c r="GJ408">
        <v>2.7792792792999998</v>
      </c>
      <c r="GK408">
        <v>3.0776255708</v>
      </c>
      <c r="GL408">
        <v>3.2666666666999999</v>
      </c>
      <c r="GM408">
        <v>2.9234234234000001</v>
      </c>
      <c r="GN408">
        <v>2.9336734694</v>
      </c>
      <c r="GO408">
        <v>3.1762114537000001</v>
      </c>
      <c r="GP408">
        <v>0.49193548390000003</v>
      </c>
      <c r="GQ408">
        <v>0.50403225809999996</v>
      </c>
      <c r="GR408">
        <v>0.48387096769999999</v>
      </c>
      <c r="GS408">
        <v>0.42741935479999998</v>
      </c>
      <c r="GT408">
        <v>0.37096774189999998</v>
      </c>
      <c r="GU408">
        <v>0.41935483870000001</v>
      </c>
      <c r="GV408">
        <v>0.1048387097</v>
      </c>
      <c r="GW408">
        <v>0.1169354839</v>
      </c>
      <c r="GX408">
        <v>9.2741935499999997E-2</v>
      </c>
      <c r="GY408">
        <v>0.1048387097</v>
      </c>
      <c r="GZ408">
        <v>0.20967741940000001</v>
      </c>
      <c r="HA408">
        <v>8.4677419399999995E-2</v>
      </c>
      <c r="HB408">
        <v>0.12096774189999999</v>
      </c>
      <c r="HC408">
        <v>0.2298387097</v>
      </c>
      <c r="HD408">
        <v>0.33467741940000001</v>
      </c>
      <c r="HE408">
        <v>0.22177419349999999</v>
      </c>
      <c r="HF408">
        <v>0.2016129032</v>
      </c>
      <c r="HG408">
        <v>0.33870967740000002</v>
      </c>
      <c r="HH408" t="s">
        <v>1247</v>
      </c>
      <c r="HI408" t="s">
        <v>912</v>
      </c>
      <c r="HJ408">
        <v>248</v>
      </c>
      <c r="HK408">
        <v>416</v>
      </c>
      <c r="HL408" t="s">
        <v>425</v>
      </c>
      <c r="HM408">
        <v>743</v>
      </c>
      <c r="HN408">
        <v>11</v>
      </c>
    </row>
    <row r="409" spans="1:222" x14ac:dyDescent="0.25">
      <c r="A409">
        <v>610060</v>
      </c>
      <c r="B409" t="s">
        <v>346</v>
      </c>
      <c r="D409" t="s">
        <v>64</v>
      </c>
      <c r="E409" t="s">
        <v>45</v>
      </c>
      <c r="M409" t="s">
        <v>38</v>
      </c>
      <c r="FD409"/>
      <c r="HH409" t="s">
        <v>1248</v>
      </c>
      <c r="HL409" t="s">
        <v>346</v>
      </c>
      <c r="HM409">
        <v>545</v>
      </c>
    </row>
    <row r="410" spans="1:222" x14ac:dyDescent="0.25">
      <c r="A410">
        <v>610062</v>
      </c>
      <c r="B410" t="s">
        <v>428</v>
      </c>
      <c r="D410" t="s">
        <v>47</v>
      </c>
      <c r="E410" t="s">
        <v>45</v>
      </c>
      <c r="M410" t="s">
        <v>38</v>
      </c>
      <c r="N410">
        <v>7.6923076923</v>
      </c>
      <c r="O410">
        <v>18</v>
      </c>
      <c r="P410">
        <v>18</v>
      </c>
      <c r="Q410">
        <v>1</v>
      </c>
      <c r="R410">
        <v>6</v>
      </c>
      <c r="S410">
        <v>1</v>
      </c>
      <c r="T410">
        <v>9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5.5555555600000001E-2</v>
      </c>
      <c r="AB410">
        <v>0</v>
      </c>
      <c r="AC410">
        <v>0</v>
      </c>
      <c r="AD410">
        <v>0.16666666669999999</v>
      </c>
      <c r="AE410">
        <v>0</v>
      </c>
      <c r="AF410">
        <v>0</v>
      </c>
      <c r="AG410">
        <v>0.16666666669999999</v>
      </c>
      <c r="AH410">
        <v>0.22222222220000001</v>
      </c>
      <c r="AI410">
        <v>0.16666666669999999</v>
      </c>
      <c r="AJ410">
        <v>0.38888888890000001</v>
      </c>
      <c r="AK410">
        <v>0.33333333329999998</v>
      </c>
      <c r="AL410">
        <v>0.27777777780000001</v>
      </c>
      <c r="AM410">
        <v>0.27777777780000001</v>
      </c>
      <c r="AN410">
        <v>5.5555555600000001E-2</v>
      </c>
      <c r="AO410">
        <v>5.5555555600000001E-2</v>
      </c>
      <c r="AP410">
        <v>0</v>
      </c>
      <c r="AQ410">
        <v>5.5555555600000001E-2</v>
      </c>
      <c r="AR410">
        <v>5.5555555600000001E-2</v>
      </c>
      <c r="AS410">
        <v>0.61111111110000005</v>
      </c>
      <c r="AT410">
        <v>0.55555555560000003</v>
      </c>
      <c r="AU410">
        <v>0.61111111110000005</v>
      </c>
      <c r="AV410">
        <v>0.5</v>
      </c>
      <c r="AW410">
        <v>0.44444444440000003</v>
      </c>
      <c r="AX410">
        <v>3.4705882353000002</v>
      </c>
      <c r="AY410">
        <v>3.5882352941</v>
      </c>
      <c r="AZ410">
        <v>3.5</v>
      </c>
      <c r="BA410">
        <v>3.3529411764999999</v>
      </c>
      <c r="BB410">
        <v>3.2352941176000001</v>
      </c>
      <c r="BC410">
        <v>5.5555555600000001E-2</v>
      </c>
      <c r="BD410">
        <v>0</v>
      </c>
      <c r="BE410">
        <v>0</v>
      </c>
      <c r="BF410">
        <v>0.11111111110000001</v>
      </c>
      <c r="BG410">
        <v>0.16666666669999999</v>
      </c>
      <c r="BH410">
        <v>0.11111111110000001</v>
      </c>
      <c r="BI410">
        <v>0</v>
      </c>
      <c r="BJ410">
        <v>0.11111111110000001</v>
      </c>
      <c r="BK410">
        <v>0</v>
      </c>
      <c r="BL410">
        <v>5.5555555600000001E-2</v>
      </c>
      <c r="BM410">
        <v>5.5555555600000001E-2</v>
      </c>
      <c r="BN410">
        <v>5.5555555600000001E-2</v>
      </c>
      <c r="BO410">
        <v>3.6666666666999999</v>
      </c>
      <c r="BP410">
        <v>3.7058823528999998</v>
      </c>
      <c r="BQ410">
        <v>3.7058823528999998</v>
      </c>
      <c r="BR410">
        <v>3.5</v>
      </c>
      <c r="BS410">
        <v>3.2777777777999999</v>
      </c>
      <c r="BT410">
        <v>3.3888888889</v>
      </c>
      <c r="BU410">
        <v>0.16666666669999999</v>
      </c>
      <c r="BV410">
        <v>5.5555555600000001E-2</v>
      </c>
      <c r="BW410">
        <v>0.27777777780000001</v>
      </c>
      <c r="BX410">
        <v>5.5555555600000001E-2</v>
      </c>
      <c r="BY410">
        <v>0.11111111110000001</v>
      </c>
      <c r="BZ410">
        <v>0.16666666669999999</v>
      </c>
      <c r="CA410">
        <v>0</v>
      </c>
      <c r="CB410">
        <v>5.5555555600000001E-2</v>
      </c>
      <c r="CC410">
        <v>5.5555555600000001E-2</v>
      </c>
      <c r="CD410">
        <v>0</v>
      </c>
      <c r="CE410">
        <v>0</v>
      </c>
      <c r="CF410">
        <v>0</v>
      </c>
      <c r="CG410">
        <v>0.77777777780000001</v>
      </c>
      <c r="CH410">
        <v>0.77777777780000001</v>
      </c>
      <c r="CI410">
        <v>0.66666666669999997</v>
      </c>
      <c r="CJ410">
        <v>0.77777777780000001</v>
      </c>
      <c r="CK410">
        <v>0.66666666669999997</v>
      </c>
      <c r="CL410">
        <v>0.66666666669999997</v>
      </c>
      <c r="CM410">
        <v>0.11111111110000001</v>
      </c>
      <c r="CN410">
        <v>0</v>
      </c>
      <c r="CO410">
        <v>5.5555555600000001E-2</v>
      </c>
      <c r="CP410">
        <v>0</v>
      </c>
      <c r="CQ410">
        <v>0</v>
      </c>
      <c r="CR410">
        <v>0</v>
      </c>
      <c r="CS410">
        <v>0</v>
      </c>
      <c r="CT410">
        <v>5.5555555600000001E-2</v>
      </c>
      <c r="CU410">
        <v>0.22222222220000001</v>
      </c>
      <c r="CV410">
        <v>0</v>
      </c>
      <c r="CW410">
        <v>0</v>
      </c>
      <c r="CX410">
        <v>0</v>
      </c>
      <c r="CY410">
        <v>0.11111111110000001</v>
      </c>
      <c r="CZ410">
        <v>0.11111111110000001</v>
      </c>
      <c r="DA410">
        <v>0.11111111110000001</v>
      </c>
      <c r="DB410">
        <v>0</v>
      </c>
      <c r="DC410">
        <v>0.16666666669999999</v>
      </c>
      <c r="DD410">
        <v>0.33333333329999998</v>
      </c>
      <c r="DE410">
        <v>0.27777777780000001</v>
      </c>
      <c r="DF410">
        <v>0.38888888890000001</v>
      </c>
      <c r="DG410">
        <v>0.27777777780000001</v>
      </c>
      <c r="DH410">
        <v>0.27777777780000001</v>
      </c>
      <c r="DI410">
        <v>0.22222222220000001</v>
      </c>
      <c r="DJ410">
        <v>0.16666666669999999</v>
      </c>
      <c r="DK410">
        <v>0.27777777780000001</v>
      </c>
      <c r="DL410">
        <v>0.55555555560000003</v>
      </c>
      <c r="DM410">
        <v>0.55555555560000003</v>
      </c>
      <c r="DN410">
        <v>0.5</v>
      </c>
      <c r="DO410">
        <v>0.5</v>
      </c>
      <c r="DP410">
        <v>0.5</v>
      </c>
      <c r="DQ410">
        <v>0.5</v>
      </c>
      <c r="DR410">
        <v>0.66666666669999997</v>
      </c>
      <c r="DS410">
        <v>0.22222222220000001</v>
      </c>
      <c r="DT410">
        <v>0.11111111110000001</v>
      </c>
      <c r="DU410">
        <v>0.11111111110000001</v>
      </c>
      <c r="DV410">
        <v>0.11111111110000001</v>
      </c>
      <c r="DW410">
        <v>0.11111111110000001</v>
      </c>
      <c r="DX410">
        <v>0.11111111110000001</v>
      </c>
      <c r="DY410">
        <v>0.16666666669999999</v>
      </c>
      <c r="DZ410">
        <v>0.11111111110000001</v>
      </c>
      <c r="EA410">
        <v>2.7857142857000001</v>
      </c>
      <c r="EB410">
        <v>3.625</v>
      </c>
      <c r="EC410">
        <v>3.5</v>
      </c>
      <c r="ED410">
        <v>3.5625</v>
      </c>
      <c r="EE410">
        <v>3.4375</v>
      </c>
      <c r="EF410">
        <v>3.4375</v>
      </c>
      <c r="EG410">
        <v>3.4666666667000001</v>
      </c>
      <c r="EH410">
        <v>3.625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5.5555555600000001E-2</v>
      </c>
      <c r="EO410">
        <v>5.5555555600000001E-2</v>
      </c>
      <c r="EP410">
        <v>0.16666666669999999</v>
      </c>
      <c r="EQ410">
        <v>5.5555555600000001E-2</v>
      </c>
      <c r="ER410">
        <v>0.5</v>
      </c>
      <c r="ES410">
        <v>0.16666666669999999</v>
      </c>
      <c r="ET410">
        <v>0</v>
      </c>
      <c r="EU410">
        <v>0</v>
      </c>
      <c r="EV410">
        <v>5.5555555600000001E-2</v>
      </c>
      <c r="EW410">
        <v>0.11111111110000001</v>
      </c>
      <c r="EX410">
        <v>0</v>
      </c>
      <c r="EY410">
        <v>0.38888888890000001</v>
      </c>
      <c r="EZ410">
        <v>0.27777777780000001</v>
      </c>
      <c r="FA410">
        <v>0.27777777780000001</v>
      </c>
      <c r="FB410">
        <v>0.22222222220000001</v>
      </c>
      <c r="FC410">
        <v>0.38888888890000001</v>
      </c>
      <c r="FD410">
        <v>0.44444444440000003</v>
      </c>
      <c r="FE410">
        <v>0.55555555560000003</v>
      </c>
      <c r="FF410">
        <v>0.5</v>
      </c>
      <c r="FG410">
        <v>0.38888888890000001</v>
      </c>
      <c r="FH410">
        <v>0.38888888890000001</v>
      </c>
      <c r="FI410">
        <v>5.5555555600000001E-2</v>
      </c>
      <c r="FJ410">
        <v>5.5555555600000001E-2</v>
      </c>
      <c r="FK410">
        <v>5.5555555600000001E-2</v>
      </c>
      <c r="FL410">
        <v>0.16666666669999999</v>
      </c>
      <c r="FM410">
        <v>0.11111111110000001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0.11111111110000001</v>
      </c>
      <c r="FT410">
        <v>0.11111111110000001</v>
      </c>
      <c r="FU410">
        <v>0.11111111110000001</v>
      </c>
      <c r="FV410">
        <v>0.11111111110000001</v>
      </c>
      <c r="FW410">
        <v>0.11111111110000001</v>
      </c>
      <c r="FX410">
        <v>5.5555555600000001E-2</v>
      </c>
      <c r="FY410">
        <v>0.11111111110000001</v>
      </c>
      <c r="FZ410">
        <v>0</v>
      </c>
      <c r="GA410">
        <v>5.5555555600000001E-2</v>
      </c>
      <c r="GB410">
        <v>0</v>
      </c>
      <c r="GC410">
        <v>5.5555555600000001E-2</v>
      </c>
      <c r="GD410">
        <v>0.16666666669999999</v>
      </c>
      <c r="GE410">
        <v>5.5555555600000001E-2</v>
      </c>
      <c r="GF410">
        <v>5.5555555600000001E-2</v>
      </c>
      <c r="GG410">
        <v>0.16666666669999999</v>
      </c>
      <c r="GH410">
        <v>0.11111111110000001</v>
      </c>
      <c r="GI410">
        <v>0.16666666669999999</v>
      </c>
      <c r="GJ410">
        <v>2.9375</v>
      </c>
      <c r="GK410">
        <v>3.1333333333</v>
      </c>
      <c r="GL410">
        <v>3.375</v>
      </c>
      <c r="GM410">
        <v>2.9375</v>
      </c>
      <c r="GN410">
        <v>3.2307692308</v>
      </c>
      <c r="GO410">
        <v>2.9375</v>
      </c>
      <c r="GP410">
        <v>0.44444444440000003</v>
      </c>
      <c r="GQ410">
        <v>0.27777777780000001</v>
      </c>
      <c r="GR410">
        <v>0.44444444440000003</v>
      </c>
      <c r="GS410">
        <v>0.44444444440000003</v>
      </c>
      <c r="GT410">
        <v>0.33333333329999998</v>
      </c>
      <c r="GU410">
        <v>0.44444444440000003</v>
      </c>
      <c r="GV410">
        <v>0.11111111110000001</v>
      </c>
      <c r="GW410">
        <v>0.16666666669999999</v>
      </c>
      <c r="GX410">
        <v>0.11111111110000001</v>
      </c>
      <c r="GY410">
        <v>0.11111111110000001</v>
      </c>
      <c r="GZ410">
        <v>0.27777777780000001</v>
      </c>
      <c r="HA410">
        <v>0.11111111110000001</v>
      </c>
      <c r="HB410">
        <v>0.22222222220000001</v>
      </c>
      <c r="HC410">
        <v>0.38888888890000001</v>
      </c>
      <c r="HD410">
        <v>0.38888888890000001</v>
      </c>
      <c r="HE410">
        <v>0.22222222220000001</v>
      </c>
      <c r="HF410">
        <v>0.27777777780000001</v>
      </c>
      <c r="HG410">
        <v>0.22222222220000001</v>
      </c>
      <c r="HH410" t="s">
        <v>1249</v>
      </c>
      <c r="HJ410">
        <v>18</v>
      </c>
      <c r="HK410">
        <v>26</v>
      </c>
      <c r="HL410" t="s">
        <v>428</v>
      </c>
      <c r="HM410">
        <v>338</v>
      </c>
      <c r="HN410">
        <v>1</v>
      </c>
    </row>
    <row r="411" spans="1:222" x14ac:dyDescent="0.25">
      <c r="A411">
        <v>610063</v>
      </c>
      <c r="B411" t="s">
        <v>429</v>
      </c>
      <c r="C411" t="s">
        <v>38</v>
      </c>
      <c r="D411" t="s">
        <v>141</v>
      </c>
      <c r="E411" s="151">
        <v>0.65</v>
      </c>
      <c r="F411">
        <v>42</v>
      </c>
      <c r="G411" t="s">
        <v>40</v>
      </c>
      <c r="H411">
        <v>57</v>
      </c>
      <c r="I411" t="s">
        <v>40</v>
      </c>
      <c r="J411">
        <v>57</v>
      </c>
      <c r="K411" t="s">
        <v>40</v>
      </c>
      <c r="L411">
        <v>8.64</v>
      </c>
      <c r="M411" t="s">
        <v>38</v>
      </c>
      <c r="N411">
        <v>64.164305948999996</v>
      </c>
      <c r="O411">
        <v>281</v>
      </c>
      <c r="P411">
        <v>281</v>
      </c>
      <c r="Q411">
        <v>4</v>
      </c>
      <c r="R411">
        <v>1</v>
      </c>
      <c r="S411">
        <v>0</v>
      </c>
      <c r="T411">
        <v>262</v>
      </c>
      <c r="U411">
        <v>0</v>
      </c>
      <c r="V411">
        <v>0</v>
      </c>
      <c r="W411">
        <v>0</v>
      </c>
      <c r="X411">
        <v>4</v>
      </c>
      <c r="Y411">
        <v>2.84697509E-2</v>
      </c>
      <c r="Z411">
        <v>1.77935943E-2</v>
      </c>
      <c r="AA411">
        <v>7.1174376999999997E-3</v>
      </c>
      <c r="AB411">
        <v>1.4234875399999999E-2</v>
      </c>
      <c r="AC411">
        <v>3.91459075E-2</v>
      </c>
      <c r="AD411">
        <v>5.69395018E-2</v>
      </c>
      <c r="AE411">
        <v>8.18505338E-2</v>
      </c>
      <c r="AF411">
        <v>4.27046263E-2</v>
      </c>
      <c r="AG411">
        <v>0.103202847</v>
      </c>
      <c r="AH411">
        <v>0.17793594309999999</v>
      </c>
      <c r="AI411">
        <v>0.38434163700000001</v>
      </c>
      <c r="AJ411">
        <v>0.39145907470000002</v>
      </c>
      <c r="AK411">
        <v>0.29537366549999999</v>
      </c>
      <c r="AL411">
        <v>0.3701067616</v>
      </c>
      <c r="AM411">
        <v>0.34163701070000002</v>
      </c>
      <c r="AN411">
        <v>1.77935943E-2</v>
      </c>
      <c r="AO411">
        <v>4.27046263E-2</v>
      </c>
      <c r="AP411">
        <v>5.33807829E-2</v>
      </c>
      <c r="AQ411">
        <v>6.4056939500000007E-2</v>
      </c>
      <c r="AR411">
        <v>5.33807829E-2</v>
      </c>
      <c r="AS411">
        <v>0.51245551600000006</v>
      </c>
      <c r="AT411">
        <v>0.46619217080000003</v>
      </c>
      <c r="AU411">
        <v>0.60142348749999996</v>
      </c>
      <c r="AV411">
        <v>0.44839857649999998</v>
      </c>
      <c r="AW411">
        <v>0.38790035589999999</v>
      </c>
      <c r="AX411">
        <v>3.4057971014000001</v>
      </c>
      <c r="AY411">
        <v>3.3643122676999999</v>
      </c>
      <c r="AZ411">
        <v>3.5751879699</v>
      </c>
      <c r="BA411">
        <v>3.3384030417999999</v>
      </c>
      <c r="BB411">
        <v>3.1390977443999999</v>
      </c>
      <c r="BC411">
        <v>1.06761566E-2</v>
      </c>
      <c r="BD411">
        <v>1.06761566E-2</v>
      </c>
      <c r="BE411">
        <v>7.1174376999999997E-3</v>
      </c>
      <c r="BF411">
        <v>1.06761566E-2</v>
      </c>
      <c r="BG411">
        <v>4.27046263E-2</v>
      </c>
      <c r="BH411">
        <v>1.4234875399999999E-2</v>
      </c>
      <c r="BI411">
        <v>1.4234875399999999E-2</v>
      </c>
      <c r="BJ411">
        <v>3.2028469800000001E-2</v>
      </c>
      <c r="BK411">
        <v>4.9822064100000001E-2</v>
      </c>
      <c r="BL411">
        <v>8.8967971500000007E-2</v>
      </c>
      <c r="BM411">
        <v>6.76156584E-2</v>
      </c>
      <c r="BN411">
        <v>6.0498220599999999E-2</v>
      </c>
      <c r="BO411">
        <v>3.7625899281000001</v>
      </c>
      <c r="BP411">
        <v>3.6923076923</v>
      </c>
      <c r="BQ411">
        <v>3.6490566038000001</v>
      </c>
      <c r="BR411">
        <v>3.5481481481000001</v>
      </c>
      <c r="BS411">
        <v>3.4816176471000002</v>
      </c>
      <c r="BT411">
        <v>3.5818181818000001</v>
      </c>
      <c r="BU411">
        <v>0.17437722420000001</v>
      </c>
      <c r="BV411">
        <v>0.20284697509999999</v>
      </c>
      <c r="BW411">
        <v>0.2099644128</v>
      </c>
      <c r="BX411">
        <v>0.22419928829999999</v>
      </c>
      <c r="BY411">
        <v>0.23843416370000001</v>
      </c>
      <c r="BZ411">
        <v>0.24555160140000001</v>
      </c>
      <c r="CA411">
        <v>1.06761566E-2</v>
      </c>
      <c r="CB411">
        <v>2.84697509E-2</v>
      </c>
      <c r="CC411">
        <v>5.69395018E-2</v>
      </c>
      <c r="CD411">
        <v>3.91459075E-2</v>
      </c>
      <c r="CE411">
        <v>3.2028469800000001E-2</v>
      </c>
      <c r="CF411">
        <v>2.13523132E-2</v>
      </c>
      <c r="CG411">
        <v>0.7900355872</v>
      </c>
      <c r="CH411">
        <v>0.72597864769999998</v>
      </c>
      <c r="CI411">
        <v>0.67615658359999997</v>
      </c>
      <c r="CJ411">
        <v>0.63701067619999996</v>
      </c>
      <c r="CK411">
        <v>0.61921708190000002</v>
      </c>
      <c r="CL411">
        <v>0.65836298930000003</v>
      </c>
      <c r="CM411">
        <v>0.12455516010000001</v>
      </c>
      <c r="CN411">
        <v>0</v>
      </c>
      <c r="CO411">
        <v>0</v>
      </c>
      <c r="CP411">
        <v>1.4234875399999999E-2</v>
      </c>
      <c r="CQ411">
        <v>1.06761566E-2</v>
      </c>
      <c r="CR411">
        <v>1.06761566E-2</v>
      </c>
      <c r="CS411">
        <v>1.06761566E-2</v>
      </c>
      <c r="CT411">
        <v>1.77935943E-2</v>
      </c>
      <c r="CU411">
        <v>0.13523131669999999</v>
      </c>
      <c r="CV411">
        <v>3.55871886E-2</v>
      </c>
      <c r="CW411">
        <v>3.55871886E-2</v>
      </c>
      <c r="CX411">
        <v>3.91459075E-2</v>
      </c>
      <c r="CY411">
        <v>4.62633452E-2</v>
      </c>
      <c r="CZ411">
        <v>3.91459075E-2</v>
      </c>
      <c r="DA411">
        <v>4.27046263E-2</v>
      </c>
      <c r="DB411">
        <v>6.4056939500000007E-2</v>
      </c>
      <c r="DC411">
        <v>0.31672597860000001</v>
      </c>
      <c r="DD411">
        <v>0.30960854090000001</v>
      </c>
      <c r="DE411">
        <v>0.29537366549999999</v>
      </c>
      <c r="DF411">
        <v>0.29893238430000002</v>
      </c>
      <c r="DG411">
        <v>0.35587188609999998</v>
      </c>
      <c r="DH411">
        <v>0.43772241989999999</v>
      </c>
      <c r="DI411">
        <v>0.33807829179999999</v>
      </c>
      <c r="DJ411">
        <v>0.3274021352</v>
      </c>
      <c r="DK411">
        <v>0.3274021352</v>
      </c>
      <c r="DL411">
        <v>0.56583629889999998</v>
      </c>
      <c r="DM411">
        <v>0.5800711744</v>
      </c>
      <c r="DN411">
        <v>0.55516014229999999</v>
      </c>
      <c r="DO411">
        <v>0.46975088970000001</v>
      </c>
      <c r="DP411">
        <v>0.42704626330000001</v>
      </c>
      <c r="DQ411">
        <v>0.53380782920000003</v>
      </c>
      <c r="DR411">
        <v>0.50889679720000003</v>
      </c>
      <c r="DS411">
        <v>9.6085409299999994E-2</v>
      </c>
      <c r="DT411">
        <v>8.8967971500000007E-2</v>
      </c>
      <c r="DU411">
        <v>8.8967971500000007E-2</v>
      </c>
      <c r="DV411">
        <v>9.25266904E-2</v>
      </c>
      <c r="DW411">
        <v>0.1174377224</v>
      </c>
      <c r="DX411">
        <v>8.5409252699999993E-2</v>
      </c>
      <c r="DY411">
        <v>7.4733096099999993E-2</v>
      </c>
      <c r="DZ411">
        <v>8.18505338E-2</v>
      </c>
      <c r="EA411">
        <v>2.9370078739999999</v>
      </c>
      <c r="EB411">
        <v>3.58203125</v>
      </c>
      <c r="EC411">
        <v>3.59765625</v>
      </c>
      <c r="ED411">
        <v>3.5372549019999999</v>
      </c>
      <c r="EE411">
        <v>3.4556451613000001</v>
      </c>
      <c r="EF411">
        <v>3.4007782100999999</v>
      </c>
      <c r="EG411">
        <v>3.5076923077000002</v>
      </c>
      <c r="EH411">
        <v>3.4457364341000001</v>
      </c>
      <c r="EI411">
        <v>0</v>
      </c>
      <c r="EJ411">
        <v>1.4234875399999999E-2</v>
      </c>
      <c r="EK411">
        <v>7.1174376999999997E-3</v>
      </c>
      <c r="EL411">
        <v>7.1174376999999997E-3</v>
      </c>
      <c r="EM411">
        <v>4.62633452E-2</v>
      </c>
      <c r="EN411">
        <v>4.27046263E-2</v>
      </c>
      <c r="EO411">
        <v>6.76156584E-2</v>
      </c>
      <c r="EP411">
        <v>0.1138790036</v>
      </c>
      <c r="EQ411">
        <v>0.13523131669999999</v>
      </c>
      <c r="ER411">
        <v>0.42704626330000001</v>
      </c>
      <c r="ES411">
        <v>0.1387900356</v>
      </c>
      <c r="ET411">
        <v>3.5587189000000001E-3</v>
      </c>
      <c r="EU411">
        <v>2.4911032E-2</v>
      </c>
      <c r="EV411">
        <v>1.77935943E-2</v>
      </c>
      <c r="EW411">
        <v>5.33807829E-2</v>
      </c>
      <c r="EX411">
        <v>3.91459075E-2</v>
      </c>
      <c r="EY411">
        <v>0.34163701070000002</v>
      </c>
      <c r="EZ411">
        <v>0.32384341639999997</v>
      </c>
      <c r="FA411">
        <v>0.32384341639999997</v>
      </c>
      <c r="FB411">
        <v>0.36654804270000002</v>
      </c>
      <c r="FC411">
        <v>0.33807829179999999</v>
      </c>
      <c r="FD411">
        <v>0.54448398580000001</v>
      </c>
      <c r="FE411">
        <v>0.46619217080000003</v>
      </c>
      <c r="FF411">
        <v>0.48042704629999999</v>
      </c>
      <c r="FG411">
        <v>0.41637010679999997</v>
      </c>
      <c r="FH411">
        <v>0.487544484</v>
      </c>
      <c r="FI411">
        <v>2.13523132E-2</v>
      </c>
      <c r="FJ411">
        <v>7.8291814900000006E-2</v>
      </c>
      <c r="FK411">
        <v>8.18505338E-2</v>
      </c>
      <c r="FL411">
        <v>4.9822064100000001E-2</v>
      </c>
      <c r="FM411">
        <v>4.9822064100000001E-2</v>
      </c>
      <c r="FN411">
        <v>1.77935943E-2</v>
      </c>
      <c r="FO411">
        <v>2.4911032E-2</v>
      </c>
      <c r="FP411">
        <v>1.4234875399999999E-2</v>
      </c>
      <c r="FQ411">
        <v>1.77935943E-2</v>
      </c>
      <c r="FR411">
        <v>1.06761566E-2</v>
      </c>
      <c r="FS411">
        <v>7.11743772E-2</v>
      </c>
      <c r="FT411">
        <v>8.18505338E-2</v>
      </c>
      <c r="FU411">
        <v>8.18505338E-2</v>
      </c>
      <c r="FV411">
        <v>9.6085409299999994E-2</v>
      </c>
      <c r="FW411">
        <v>7.4733096099999993E-2</v>
      </c>
      <c r="FX411">
        <v>7.1174376999999997E-3</v>
      </c>
      <c r="FY411">
        <v>3.5587189000000001E-3</v>
      </c>
      <c r="FZ411">
        <v>1.4234875399999999E-2</v>
      </c>
      <c r="GA411">
        <v>1.77935943E-2</v>
      </c>
      <c r="GB411">
        <v>2.4911032E-2</v>
      </c>
      <c r="GC411">
        <v>1.4234875399999999E-2</v>
      </c>
      <c r="GD411">
        <v>9.25266904E-2</v>
      </c>
      <c r="GE411">
        <v>5.69395018E-2</v>
      </c>
      <c r="GF411">
        <v>4.9822064100000001E-2</v>
      </c>
      <c r="GG411">
        <v>8.8967971500000007E-2</v>
      </c>
      <c r="GH411">
        <v>8.8967971500000007E-2</v>
      </c>
      <c r="GI411">
        <v>4.9822064100000001E-2</v>
      </c>
      <c r="GJ411">
        <v>3.2337164751</v>
      </c>
      <c r="GK411">
        <v>3.3745173744999999</v>
      </c>
      <c r="GL411">
        <v>3.34375</v>
      </c>
      <c r="GM411">
        <v>3.2713178295000001</v>
      </c>
      <c r="GN411">
        <v>3.2578125</v>
      </c>
      <c r="GO411">
        <v>3.3615384614999999</v>
      </c>
      <c r="GP411">
        <v>0.50533807829999999</v>
      </c>
      <c r="GQ411">
        <v>0.45195729540000001</v>
      </c>
      <c r="GR411">
        <v>0.45551601419999999</v>
      </c>
      <c r="GS411">
        <v>0.43772241989999999</v>
      </c>
      <c r="GT411">
        <v>0.42348754449999998</v>
      </c>
      <c r="GU411">
        <v>0.44839857649999998</v>
      </c>
      <c r="GV411">
        <v>7.11743772E-2</v>
      </c>
      <c r="GW411">
        <v>7.8291814900000006E-2</v>
      </c>
      <c r="GX411">
        <v>8.8967971500000007E-2</v>
      </c>
      <c r="GY411">
        <v>8.18505338E-2</v>
      </c>
      <c r="GZ411">
        <v>8.8967971500000007E-2</v>
      </c>
      <c r="HA411">
        <v>7.4733096099999993E-2</v>
      </c>
      <c r="HB411">
        <v>0.32384341639999997</v>
      </c>
      <c r="HC411">
        <v>0.40925266900000001</v>
      </c>
      <c r="HD411">
        <v>0.39145907470000002</v>
      </c>
      <c r="HE411">
        <v>0.37366548040000003</v>
      </c>
      <c r="HF411">
        <v>0.37366548040000003</v>
      </c>
      <c r="HG411">
        <v>0.41281138789999999</v>
      </c>
      <c r="HH411" t="s">
        <v>1250</v>
      </c>
      <c r="HI411">
        <v>65</v>
      </c>
      <c r="HJ411">
        <v>281</v>
      </c>
      <c r="HK411">
        <v>453</v>
      </c>
      <c r="HL411" t="s">
        <v>429</v>
      </c>
      <c r="HM411">
        <v>706</v>
      </c>
      <c r="HN411">
        <v>10</v>
      </c>
    </row>
    <row r="412" spans="1:222" x14ac:dyDescent="0.25">
      <c r="A412">
        <v>610065</v>
      </c>
      <c r="B412" t="s">
        <v>630</v>
      </c>
      <c r="C412" t="s">
        <v>38</v>
      </c>
      <c r="D412" t="s">
        <v>90</v>
      </c>
      <c r="E412" s="151">
        <v>0.6</v>
      </c>
      <c r="F412">
        <v>59</v>
      </c>
      <c r="G412" t="s">
        <v>40</v>
      </c>
      <c r="H412">
        <v>45</v>
      </c>
      <c r="I412" t="s">
        <v>40</v>
      </c>
      <c r="J412">
        <v>50</v>
      </c>
      <c r="K412" t="s">
        <v>40</v>
      </c>
      <c r="L412">
        <v>8.48</v>
      </c>
      <c r="M412" t="s">
        <v>38</v>
      </c>
      <c r="N412">
        <v>60.389610390000001</v>
      </c>
      <c r="O412">
        <v>130</v>
      </c>
      <c r="P412">
        <v>130</v>
      </c>
      <c r="Q412">
        <v>0</v>
      </c>
      <c r="R412">
        <v>124</v>
      </c>
      <c r="S412">
        <v>0</v>
      </c>
      <c r="T412">
        <v>1</v>
      </c>
      <c r="U412">
        <v>1</v>
      </c>
      <c r="V412">
        <v>0</v>
      </c>
      <c r="W412">
        <v>1</v>
      </c>
      <c r="X412">
        <v>3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7.6923076999999996E-3</v>
      </c>
      <c r="AE412">
        <v>0</v>
      </c>
      <c r="AF412">
        <v>3.0769230799999998E-2</v>
      </c>
      <c r="AG412">
        <v>6.92307692E-2</v>
      </c>
      <c r="AH412">
        <v>5.3846153799999998E-2</v>
      </c>
      <c r="AI412">
        <v>0.45384615379999999</v>
      </c>
      <c r="AJ412">
        <v>0.43846153850000003</v>
      </c>
      <c r="AK412">
        <v>0.33846153849999999</v>
      </c>
      <c r="AL412">
        <v>0.43076923080000001</v>
      </c>
      <c r="AM412">
        <v>0.40769230769999998</v>
      </c>
      <c r="AN412">
        <v>0</v>
      </c>
      <c r="AO412">
        <v>0</v>
      </c>
      <c r="AP412">
        <v>7.6923076999999996E-3</v>
      </c>
      <c r="AQ412">
        <v>0</v>
      </c>
      <c r="AR412">
        <v>0</v>
      </c>
      <c r="AS412">
        <v>0.5384615385</v>
      </c>
      <c r="AT412">
        <v>0.56153846149999997</v>
      </c>
      <c r="AU412">
        <v>0.62307692309999996</v>
      </c>
      <c r="AV412">
        <v>0.5</v>
      </c>
      <c r="AW412">
        <v>0.5384615385</v>
      </c>
      <c r="AX412">
        <v>3.5307692307999998</v>
      </c>
      <c r="AY412">
        <v>3.5615384615000001</v>
      </c>
      <c r="AZ412">
        <v>3.5968992248</v>
      </c>
      <c r="BA412">
        <v>3.4307692308000002</v>
      </c>
      <c r="BB412">
        <v>3.4846153846000001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1.5384615399999999E-2</v>
      </c>
      <c r="BK412">
        <v>0</v>
      </c>
      <c r="BL412">
        <v>2.3076923100000001E-2</v>
      </c>
      <c r="BM412">
        <v>2.3076923100000001E-2</v>
      </c>
      <c r="BN412">
        <v>2.3076923100000001E-2</v>
      </c>
      <c r="BO412">
        <v>3.5230769231000001</v>
      </c>
      <c r="BP412">
        <v>3.5076923077000002</v>
      </c>
      <c r="BQ412">
        <v>3.5692307691999998</v>
      </c>
      <c r="BR412">
        <v>3.5384615385</v>
      </c>
      <c r="BS412">
        <v>3.5891472867999998</v>
      </c>
      <c r="BT412">
        <v>3.5426356589000001</v>
      </c>
      <c r="BU412">
        <v>0.47692307690000002</v>
      </c>
      <c r="BV412">
        <v>0.4615384615</v>
      </c>
      <c r="BW412">
        <v>0.43076923080000001</v>
      </c>
      <c r="BX412">
        <v>0.41538461539999999</v>
      </c>
      <c r="BY412">
        <v>0.36153846150000002</v>
      </c>
      <c r="BZ412">
        <v>0.40769230769999998</v>
      </c>
      <c r="CA412">
        <v>0</v>
      </c>
      <c r="CB412">
        <v>0</v>
      </c>
      <c r="CC412">
        <v>0</v>
      </c>
      <c r="CD412">
        <v>0</v>
      </c>
      <c r="CE412">
        <v>7.6923076999999996E-3</v>
      </c>
      <c r="CF412">
        <v>7.6923076999999996E-3</v>
      </c>
      <c r="CG412">
        <v>0.52307692309999998</v>
      </c>
      <c r="CH412">
        <v>0.52307692309999998</v>
      </c>
      <c r="CI412">
        <v>0.56923076920000004</v>
      </c>
      <c r="CJ412">
        <v>0.56153846149999997</v>
      </c>
      <c r="CK412">
        <v>0.60769230770000005</v>
      </c>
      <c r="CL412">
        <v>0.56153846149999997</v>
      </c>
      <c r="CM412">
        <v>4.6153846200000001E-2</v>
      </c>
      <c r="CN412">
        <v>0</v>
      </c>
      <c r="CO412">
        <v>7.6923076999999996E-3</v>
      </c>
      <c r="CP412">
        <v>7.6923076999999996E-3</v>
      </c>
      <c r="CQ412">
        <v>7.6923076999999996E-3</v>
      </c>
      <c r="CR412">
        <v>0</v>
      </c>
      <c r="CS412">
        <v>0</v>
      </c>
      <c r="CT412">
        <v>0</v>
      </c>
      <c r="CU412">
        <v>0.1538461538</v>
      </c>
      <c r="CV412">
        <v>3.0769230799999998E-2</v>
      </c>
      <c r="CW412">
        <v>2.3076923100000001E-2</v>
      </c>
      <c r="CX412">
        <v>2.3076923100000001E-2</v>
      </c>
      <c r="CY412">
        <v>1.5384615399999999E-2</v>
      </c>
      <c r="CZ412">
        <v>2.3076923100000001E-2</v>
      </c>
      <c r="DA412">
        <v>1.5384615399999999E-2</v>
      </c>
      <c r="DB412">
        <v>2.3076923100000001E-2</v>
      </c>
      <c r="DC412">
        <v>0.54615384619999996</v>
      </c>
      <c r="DD412">
        <v>0.6153846154</v>
      </c>
      <c r="DE412">
        <v>0.55384615380000002</v>
      </c>
      <c r="DF412">
        <v>0.56923076920000004</v>
      </c>
      <c r="DG412">
        <v>0.54615384619999996</v>
      </c>
      <c r="DH412">
        <v>0.4615384615</v>
      </c>
      <c r="DI412">
        <v>0.3461538462</v>
      </c>
      <c r="DJ412">
        <v>0.39230769230000001</v>
      </c>
      <c r="DK412">
        <v>0.23846153849999999</v>
      </c>
      <c r="DL412">
        <v>0.3461538462</v>
      </c>
      <c r="DM412">
        <v>0.40769230769999998</v>
      </c>
      <c r="DN412">
        <v>0.3846153846</v>
      </c>
      <c r="DO412">
        <v>0.41538461539999999</v>
      </c>
      <c r="DP412">
        <v>0.49230769229999999</v>
      </c>
      <c r="DQ412">
        <v>0.6153846154</v>
      </c>
      <c r="DR412">
        <v>0.56923076920000004</v>
      </c>
      <c r="DS412">
        <v>1.5384615399999999E-2</v>
      </c>
      <c r="DT412">
        <v>7.6923076999999996E-3</v>
      </c>
      <c r="DU412">
        <v>7.6923076999999996E-3</v>
      </c>
      <c r="DV412">
        <v>1.5384615399999999E-2</v>
      </c>
      <c r="DW412">
        <v>1.5384615399999999E-2</v>
      </c>
      <c r="DX412">
        <v>2.3076923100000001E-2</v>
      </c>
      <c r="DY412">
        <v>2.3076923100000001E-2</v>
      </c>
      <c r="DZ412">
        <v>1.5384615399999999E-2</v>
      </c>
      <c r="EA412">
        <v>2.9921875</v>
      </c>
      <c r="EB412">
        <v>3.3178294573999998</v>
      </c>
      <c r="EC412">
        <v>3.3720930233000002</v>
      </c>
      <c r="ED412">
        <v>3.3515625</v>
      </c>
      <c r="EE412">
        <v>3.390625</v>
      </c>
      <c r="EF412">
        <v>3.4803149605999999</v>
      </c>
      <c r="EG412">
        <v>3.6141732282999999</v>
      </c>
      <c r="EH412">
        <v>3.5546875</v>
      </c>
      <c r="EI412">
        <v>0</v>
      </c>
      <c r="EJ412">
        <v>0</v>
      </c>
      <c r="EK412">
        <v>7.6923076999999996E-3</v>
      </c>
      <c r="EL412">
        <v>0</v>
      </c>
      <c r="EM412">
        <v>7.6923076999999996E-3</v>
      </c>
      <c r="EN412">
        <v>0</v>
      </c>
      <c r="EO412">
        <v>0.1076923077</v>
      </c>
      <c r="EP412">
        <v>0.26153846149999999</v>
      </c>
      <c r="EQ412">
        <v>0.33846153849999999</v>
      </c>
      <c r="ER412">
        <v>0.1153846154</v>
      </c>
      <c r="ES412">
        <v>0.16153846150000001</v>
      </c>
      <c r="ET412">
        <v>1.5384615399999999E-2</v>
      </c>
      <c r="EU412">
        <v>7.6923076999999996E-3</v>
      </c>
      <c r="EV412">
        <v>0</v>
      </c>
      <c r="EW412">
        <v>2.3076923100000001E-2</v>
      </c>
      <c r="EX412">
        <v>7.6923076999999996E-3</v>
      </c>
      <c r="EY412">
        <v>0.5384615385</v>
      </c>
      <c r="EZ412">
        <v>0.46923076920000001</v>
      </c>
      <c r="FA412">
        <v>0.48461538459999998</v>
      </c>
      <c r="FB412">
        <v>0.45384615379999999</v>
      </c>
      <c r="FC412">
        <v>0.5384615385</v>
      </c>
      <c r="FD412">
        <v>0.43846153850000003</v>
      </c>
      <c r="FE412">
        <v>0.5</v>
      </c>
      <c r="FF412">
        <v>0.50769230769999996</v>
      </c>
      <c r="FG412">
        <v>0.50769230769999996</v>
      </c>
      <c r="FH412">
        <v>0.41538461539999999</v>
      </c>
      <c r="FI412">
        <v>7.6923076999999996E-3</v>
      </c>
      <c r="FJ412">
        <v>2.3076923100000001E-2</v>
      </c>
      <c r="FK412">
        <v>7.6923076999999996E-3</v>
      </c>
      <c r="FL412">
        <v>1.5384615399999999E-2</v>
      </c>
      <c r="FM412">
        <v>2.3076923100000001E-2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1.5384615399999999E-2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0.1</v>
      </c>
      <c r="GE412">
        <v>7.6923076899999998E-2</v>
      </c>
      <c r="GF412">
        <v>5.3846153799999998E-2</v>
      </c>
      <c r="GG412">
        <v>6.92307692E-2</v>
      </c>
      <c r="GH412">
        <v>9.2307692299999994E-2</v>
      </c>
      <c r="GI412">
        <v>6.92307692E-2</v>
      </c>
      <c r="GJ412">
        <v>3.1240310078000002</v>
      </c>
      <c r="GK412">
        <v>3.2635658914999999</v>
      </c>
      <c r="GL412">
        <v>3.2403100775000002</v>
      </c>
      <c r="GM412">
        <v>3.2945736434000001</v>
      </c>
      <c r="GN412">
        <v>3.2945736434000001</v>
      </c>
      <c r="GO412">
        <v>3.3178294573999998</v>
      </c>
      <c r="GP412">
        <v>0.66923076920000002</v>
      </c>
      <c r="GQ412">
        <v>0.5769230769</v>
      </c>
      <c r="GR412">
        <v>0.64615384620000005</v>
      </c>
      <c r="GS412">
        <v>0.56153846149999997</v>
      </c>
      <c r="GT412">
        <v>0.51538461540000002</v>
      </c>
      <c r="GU412">
        <v>0.5384615385</v>
      </c>
      <c r="GV412">
        <v>7.6923076999999996E-3</v>
      </c>
      <c r="GW412">
        <v>7.6923076999999996E-3</v>
      </c>
      <c r="GX412">
        <v>7.6923076999999996E-3</v>
      </c>
      <c r="GY412">
        <v>7.6923076999999996E-3</v>
      </c>
      <c r="GZ412">
        <v>7.6923076999999996E-3</v>
      </c>
      <c r="HA412">
        <v>7.6923076999999996E-3</v>
      </c>
      <c r="HB412">
        <v>0.22307692309999999</v>
      </c>
      <c r="HC412">
        <v>0.33846153849999999</v>
      </c>
      <c r="HD412">
        <v>0.29230769229999998</v>
      </c>
      <c r="HE412">
        <v>0.36153846150000002</v>
      </c>
      <c r="HF412">
        <v>0.3846153846</v>
      </c>
      <c r="HG412">
        <v>0.3846153846</v>
      </c>
      <c r="HH412" t="s">
        <v>1251</v>
      </c>
      <c r="HI412">
        <v>60</v>
      </c>
      <c r="HJ412">
        <v>130</v>
      </c>
      <c r="HK412">
        <v>186</v>
      </c>
      <c r="HL412" t="s">
        <v>630</v>
      </c>
      <c r="HM412">
        <v>308</v>
      </c>
      <c r="HN412">
        <v>0</v>
      </c>
    </row>
    <row r="413" spans="1:222" x14ac:dyDescent="0.25">
      <c r="A413">
        <v>610066</v>
      </c>
      <c r="B413" t="s">
        <v>431</v>
      </c>
      <c r="C413" t="s">
        <v>38</v>
      </c>
      <c r="D413" t="s">
        <v>69</v>
      </c>
      <c r="E413" s="151">
        <v>0.6</v>
      </c>
      <c r="F413">
        <v>99</v>
      </c>
      <c r="G413" t="s">
        <v>62</v>
      </c>
      <c r="H413">
        <v>59</v>
      </c>
      <c r="I413" t="s">
        <v>40</v>
      </c>
      <c r="J413">
        <v>41</v>
      </c>
      <c r="K413" t="s">
        <v>40</v>
      </c>
      <c r="L413">
        <v>9.4600000000000009</v>
      </c>
      <c r="M413" t="s">
        <v>38</v>
      </c>
      <c r="N413">
        <v>31.413612565000001</v>
      </c>
      <c r="O413">
        <v>57</v>
      </c>
      <c r="P413">
        <v>57</v>
      </c>
      <c r="Q413">
        <v>1</v>
      </c>
      <c r="R413">
        <v>51</v>
      </c>
      <c r="S413">
        <v>1</v>
      </c>
      <c r="T413">
        <v>0</v>
      </c>
      <c r="U413">
        <v>0</v>
      </c>
      <c r="V413">
        <v>0</v>
      </c>
      <c r="W413">
        <v>2</v>
      </c>
      <c r="X413">
        <v>1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1.75438596E-2</v>
      </c>
      <c r="AH413">
        <v>3.50877193E-2</v>
      </c>
      <c r="AI413">
        <v>7.0175438600000001E-2</v>
      </c>
      <c r="AJ413">
        <v>1.75438596E-2</v>
      </c>
      <c r="AK413">
        <v>5.2631578900000003E-2</v>
      </c>
      <c r="AL413">
        <v>0.26315789470000001</v>
      </c>
      <c r="AM413">
        <v>0.2807017544</v>
      </c>
      <c r="AN413">
        <v>0</v>
      </c>
      <c r="AO413">
        <v>1.75438596E-2</v>
      </c>
      <c r="AP413">
        <v>0</v>
      </c>
      <c r="AQ413">
        <v>0</v>
      </c>
      <c r="AR413">
        <v>0</v>
      </c>
      <c r="AS413">
        <v>0.92982456140000003</v>
      </c>
      <c r="AT413">
        <v>0.96491228070000001</v>
      </c>
      <c r="AU413">
        <v>0.94736842109999997</v>
      </c>
      <c r="AV413">
        <v>0.7192982456</v>
      </c>
      <c r="AW413">
        <v>0.68421052630000001</v>
      </c>
      <c r="AX413">
        <v>3.9298245613999998</v>
      </c>
      <c r="AY413">
        <v>3.9821428570999999</v>
      </c>
      <c r="AZ413">
        <v>3.9473684211000002</v>
      </c>
      <c r="BA413">
        <v>3.7017543860000002</v>
      </c>
      <c r="BB413">
        <v>3.6491228069999999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1.75438596E-2</v>
      </c>
      <c r="BI413">
        <v>1.75438596E-2</v>
      </c>
      <c r="BJ413">
        <v>3.50877193E-2</v>
      </c>
      <c r="BK413">
        <v>8.7719298200000004E-2</v>
      </c>
      <c r="BL413">
        <v>5.2631578900000003E-2</v>
      </c>
      <c r="BM413">
        <v>0.1403508772</v>
      </c>
      <c r="BN413">
        <v>7.0175438600000001E-2</v>
      </c>
      <c r="BO413">
        <v>3.8771929825</v>
      </c>
      <c r="BP413">
        <v>3.8035714286000002</v>
      </c>
      <c r="BQ413">
        <v>3.6</v>
      </c>
      <c r="BR413">
        <v>3.6315789474</v>
      </c>
      <c r="BS413">
        <v>3.5087719298</v>
      </c>
      <c r="BT413">
        <v>3.5892857142999999</v>
      </c>
      <c r="BU413">
        <v>8.7719298200000004E-2</v>
      </c>
      <c r="BV413">
        <v>0.1228070175</v>
      </c>
      <c r="BW413">
        <v>0.2105263158</v>
      </c>
      <c r="BX413">
        <v>0.26315789470000001</v>
      </c>
      <c r="BY413">
        <v>0.2105263158</v>
      </c>
      <c r="BZ413">
        <v>0.2105263158</v>
      </c>
      <c r="CA413">
        <v>0</v>
      </c>
      <c r="CB413">
        <v>1.75438596E-2</v>
      </c>
      <c r="CC413">
        <v>3.50877193E-2</v>
      </c>
      <c r="CD413">
        <v>0</v>
      </c>
      <c r="CE413">
        <v>0</v>
      </c>
      <c r="CF413">
        <v>1.75438596E-2</v>
      </c>
      <c r="CG413">
        <v>0.89473684210000004</v>
      </c>
      <c r="CH413">
        <v>0.82456140349999996</v>
      </c>
      <c r="CI413">
        <v>0.66666666669999997</v>
      </c>
      <c r="CJ413">
        <v>0.68421052630000001</v>
      </c>
      <c r="CK413">
        <v>0.64912280700000002</v>
      </c>
      <c r="CL413">
        <v>0.68421052630000001</v>
      </c>
      <c r="CM413">
        <v>5.2631578900000003E-2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0.22807017539999999</v>
      </c>
      <c r="CV413">
        <v>1.75438596E-2</v>
      </c>
      <c r="CW413">
        <v>0</v>
      </c>
      <c r="CX413">
        <v>1.75438596E-2</v>
      </c>
      <c r="CY413">
        <v>0</v>
      </c>
      <c r="CZ413">
        <v>0</v>
      </c>
      <c r="DA413">
        <v>1.75438596E-2</v>
      </c>
      <c r="DB413">
        <v>3.50877193E-2</v>
      </c>
      <c r="DC413">
        <v>0.24561403509999999</v>
      </c>
      <c r="DD413">
        <v>8.7719298200000004E-2</v>
      </c>
      <c r="DE413">
        <v>0.1403508772</v>
      </c>
      <c r="DF413">
        <v>0.1403508772</v>
      </c>
      <c r="DG413">
        <v>0.22807017539999999</v>
      </c>
      <c r="DH413">
        <v>0.15789473679999999</v>
      </c>
      <c r="DI413">
        <v>8.7719298200000004E-2</v>
      </c>
      <c r="DJ413">
        <v>0.1228070175</v>
      </c>
      <c r="DK413">
        <v>0.47368421049999998</v>
      </c>
      <c r="DL413">
        <v>0.8771929825</v>
      </c>
      <c r="DM413">
        <v>0.85964912280000005</v>
      </c>
      <c r="DN413">
        <v>0.82456140349999996</v>
      </c>
      <c r="DO413">
        <v>0.77192982460000004</v>
      </c>
      <c r="DP413">
        <v>0.82456140349999996</v>
      </c>
      <c r="DQ413">
        <v>0.89473684210000004</v>
      </c>
      <c r="DR413">
        <v>0.84210526320000001</v>
      </c>
      <c r="DS413">
        <v>0</v>
      </c>
      <c r="DT413">
        <v>1.75438596E-2</v>
      </c>
      <c r="DU413">
        <v>0</v>
      </c>
      <c r="DV413">
        <v>1.75438596E-2</v>
      </c>
      <c r="DW413">
        <v>0</v>
      </c>
      <c r="DX413">
        <v>1.75438596E-2</v>
      </c>
      <c r="DY413">
        <v>0</v>
      </c>
      <c r="DZ413">
        <v>0</v>
      </c>
      <c r="EA413">
        <v>3.1403508771999999</v>
      </c>
      <c r="EB413">
        <v>3.875</v>
      </c>
      <c r="EC413">
        <v>3.8596491228000001</v>
      </c>
      <c r="ED413">
        <v>3.8214285713999998</v>
      </c>
      <c r="EE413">
        <v>3.7719298245999999</v>
      </c>
      <c r="EF413">
        <v>3.8392857142999999</v>
      </c>
      <c r="EG413">
        <v>3.8771929825</v>
      </c>
      <c r="EH413">
        <v>3.8070175438999998</v>
      </c>
      <c r="EI413">
        <v>0</v>
      </c>
      <c r="EJ413">
        <v>0</v>
      </c>
      <c r="EK413">
        <v>0</v>
      </c>
      <c r="EL413">
        <v>1.75438596E-2</v>
      </c>
      <c r="EM413">
        <v>0</v>
      </c>
      <c r="EN413">
        <v>0</v>
      </c>
      <c r="EO413">
        <v>7.0175438600000001E-2</v>
      </c>
      <c r="EP413">
        <v>5.2631578900000003E-2</v>
      </c>
      <c r="EQ413">
        <v>0.1228070175</v>
      </c>
      <c r="ER413">
        <v>0.73684210530000005</v>
      </c>
      <c r="ES413">
        <v>0</v>
      </c>
      <c r="ET413">
        <v>1.75438596E-2</v>
      </c>
      <c r="EU413">
        <v>3.50877193E-2</v>
      </c>
      <c r="EV413">
        <v>0.1228070175</v>
      </c>
      <c r="EW413">
        <v>0.15789473679999999</v>
      </c>
      <c r="EX413">
        <v>0</v>
      </c>
      <c r="EY413">
        <v>0.33333333329999998</v>
      </c>
      <c r="EZ413">
        <v>0.26315789470000001</v>
      </c>
      <c r="FA413">
        <v>0.52631578950000002</v>
      </c>
      <c r="FB413">
        <v>0.52631578950000002</v>
      </c>
      <c r="FC413">
        <v>0.35087719299999998</v>
      </c>
      <c r="FD413">
        <v>0.64912280700000002</v>
      </c>
      <c r="FE413">
        <v>0.64912280700000002</v>
      </c>
      <c r="FF413">
        <v>0.31578947369999999</v>
      </c>
      <c r="FG413">
        <v>0.26315789470000001</v>
      </c>
      <c r="FH413">
        <v>0.64912280700000002</v>
      </c>
      <c r="FI413">
        <v>0</v>
      </c>
      <c r="FJ413">
        <v>1.75438596E-2</v>
      </c>
      <c r="FK413">
        <v>3.50877193E-2</v>
      </c>
      <c r="FL413">
        <v>5.2631578900000003E-2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3.50877193E-2</v>
      </c>
      <c r="FU413">
        <v>0</v>
      </c>
      <c r="FV413">
        <v>0</v>
      </c>
      <c r="FW413">
        <v>0</v>
      </c>
      <c r="FX413">
        <v>5.2631578900000003E-2</v>
      </c>
      <c r="FY413">
        <v>1.75438596E-2</v>
      </c>
      <c r="FZ413">
        <v>1.75438596E-2</v>
      </c>
      <c r="GA413">
        <v>7.0175438600000001E-2</v>
      </c>
      <c r="GB413">
        <v>1.75438596E-2</v>
      </c>
      <c r="GC413">
        <v>0.1403508772</v>
      </c>
      <c r="GD413">
        <v>0.26315789470000001</v>
      </c>
      <c r="GE413">
        <v>0.1403508772</v>
      </c>
      <c r="GF413">
        <v>8.7719298200000004E-2</v>
      </c>
      <c r="GG413">
        <v>0.1403508772</v>
      </c>
      <c r="GH413">
        <v>0.2105263158</v>
      </c>
      <c r="GI413">
        <v>0.22807017539999999</v>
      </c>
      <c r="GJ413">
        <v>2.7818181817999998</v>
      </c>
      <c r="GK413">
        <v>3.1698113208000001</v>
      </c>
      <c r="GL413">
        <v>3.2857142857000001</v>
      </c>
      <c r="GM413">
        <v>3.1607142857000001</v>
      </c>
      <c r="GN413">
        <v>3.16</v>
      </c>
      <c r="GO413">
        <v>2.7818181817999998</v>
      </c>
      <c r="GP413">
        <v>0.49122807019999998</v>
      </c>
      <c r="GQ413">
        <v>0.43859649119999999</v>
      </c>
      <c r="GR413">
        <v>0.47368421049999998</v>
      </c>
      <c r="GS413">
        <v>0.33333333329999998</v>
      </c>
      <c r="GT413">
        <v>0.26315789470000001</v>
      </c>
      <c r="GU413">
        <v>0.29824561399999999</v>
      </c>
      <c r="GV413">
        <v>3.50877193E-2</v>
      </c>
      <c r="GW413">
        <v>7.0175438600000001E-2</v>
      </c>
      <c r="GX413">
        <v>1.75438596E-2</v>
      </c>
      <c r="GY413">
        <v>1.75438596E-2</v>
      </c>
      <c r="GZ413">
        <v>0.1228070175</v>
      </c>
      <c r="HA413">
        <v>3.50877193E-2</v>
      </c>
      <c r="HB413">
        <v>0.15789473679999999</v>
      </c>
      <c r="HC413">
        <v>0.33333333329999998</v>
      </c>
      <c r="HD413">
        <v>0.40350877190000001</v>
      </c>
      <c r="HE413">
        <v>0.43859649119999999</v>
      </c>
      <c r="HF413">
        <v>0.38596491230000002</v>
      </c>
      <c r="HG413">
        <v>0.29824561399999999</v>
      </c>
      <c r="HH413" t="s">
        <v>1252</v>
      </c>
      <c r="HI413">
        <v>60</v>
      </c>
      <c r="HJ413">
        <v>57</v>
      </c>
      <c r="HK413">
        <v>60</v>
      </c>
      <c r="HL413" t="s">
        <v>431</v>
      </c>
      <c r="HM413">
        <v>191</v>
      </c>
      <c r="HN413">
        <v>1</v>
      </c>
    </row>
    <row r="414" spans="1:222" x14ac:dyDescent="0.25">
      <c r="A414">
        <v>610067</v>
      </c>
      <c r="B414" t="s">
        <v>433</v>
      </c>
      <c r="D414" t="s">
        <v>67</v>
      </c>
      <c r="E414" t="s">
        <v>45</v>
      </c>
      <c r="M414" t="s">
        <v>38</v>
      </c>
      <c r="FD414"/>
      <c r="HH414" t="s">
        <v>1253</v>
      </c>
      <c r="HL414" t="s">
        <v>433</v>
      </c>
      <c r="HM414">
        <v>809</v>
      </c>
    </row>
    <row r="415" spans="1:222" x14ac:dyDescent="0.25">
      <c r="A415">
        <v>610068</v>
      </c>
      <c r="B415" t="s">
        <v>306</v>
      </c>
      <c r="C415" t="s">
        <v>38</v>
      </c>
      <c r="D415" t="s">
        <v>98</v>
      </c>
      <c r="E415" s="151">
        <v>0.51</v>
      </c>
      <c r="F415">
        <v>35</v>
      </c>
      <c r="G415" t="s">
        <v>49</v>
      </c>
      <c r="H415">
        <v>64</v>
      </c>
      <c r="I415" t="s">
        <v>39</v>
      </c>
      <c r="J415">
        <v>53</v>
      </c>
      <c r="K415" t="s">
        <v>40</v>
      </c>
      <c r="L415">
        <v>8.8000000000000007</v>
      </c>
      <c r="M415" t="s">
        <v>38</v>
      </c>
      <c r="N415">
        <v>50.402684563999998</v>
      </c>
      <c r="O415">
        <v>426</v>
      </c>
      <c r="P415">
        <v>426</v>
      </c>
      <c r="Q415">
        <v>15</v>
      </c>
      <c r="R415">
        <v>5</v>
      </c>
      <c r="S415">
        <v>3</v>
      </c>
      <c r="T415">
        <v>383</v>
      </c>
      <c r="U415">
        <v>0</v>
      </c>
      <c r="V415">
        <v>0</v>
      </c>
      <c r="W415">
        <v>3</v>
      </c>
      <c r="X415">
        <v>8</v>
      </c>
      <c r="Y415">
        <v>3.2863849799999997E-2</v>
      </c>
      <c r="Z415">
        <v>3.2863849799999997E-2</v>
      </c>
      <c r="AA415">
        <v>1.6431924899999999E-2</v>
      </c>
      <c r="AB415">
        <v>2.34741784E-2</v>
      </c>
      <c r="AC415">
        <v>8.6854460100000003E-2</v>
      </c>
      <c r="AD415">
        <v>5.6338028200000001E-2</v>
      </c>
      <c r="AE415">
        <v>6.3380281699999999E-2</v>
      </c>
      <c r="AF415">
        <v>3.5211267599999999E-2</v>
      </c>
      <c r="AG415">
        <v>0.1009389671</v>
      </c>
      <c r="AH415">
        <v>0.1267605634</v>
      </c>
      <c r="AI415">
        <v>0.39671361500000002</v>
      </c>
      <c r="AJ415">
        <v>0.4389671362</v>
      </c>
      <c r="AK415">
        <v>0.32863849769999998</v>
      </c>
      <c r="AL415">
        <v>0.36150234739999998</v>
      </c>
      <c r="AM415">
        <v>0.33333333329999998</v>
      </c>
      <c r="AN415">
        <v>2.5821596200000001E-2</v>
      </c>
      <c r="AO415">
        <v>8.4507042300000002E-2</v>
      </c>
      <c r="AP415">
        <v>5.3990610299999998E-2</v>
      </c>
      <c r="AQ415">
        <v>9.3896713600000001E-2</v>
      </c>
      <c r="AR415">
        <v>7.9812206600000005E-2</v>
      </c>
      <c r="AS415">
        <v>0.48826291080000001</v>
      </c>
      <c r="AT415">
        <v>0.38028169010000001</v>
      </c>
      <c r="AU415">
        <v>0.56572769950000001</v>
      </c>
      <c r="AV415">
        <v>0.42018779340000001</v>
      </c>
      <c r="AW415">
        <v>0.37323943659999997</v>
      </c>
      <c r="AX415">
        <v>3.3759036144999999</v>
      </c>
      <c r="AY415">
        <v>3.2743589744000001</v>
      </c>
      <c r="AZ415">
        <v>3.5260545905999998</v>
      </c>
      <c r="BA415">
        <v>3.3005181346999999</v>
      </c>
      <c r="BB415">
        <v>3.0790816326999999</v>
      </c>
      <c r="BC415">
        <v>7.0422534999999998E-3</v>
      </c>
      <c r="BD415">
        <v>1.6431924899999999E-2</v>
      </c>
      <c r="BE415">
        <v>7.0422534999999998E-3</v>
      </c>
      <c r="BF415">
        <v>1.17370892E-2</v>
      </c>
      <c r="BG415">
        <v>2.8169014100000001E-2</v>
      </c>
      <c r="BH415">
        <v>2.34741784E-2</v>
      </c>
      <c r="BI415">
        <v>1.87793427E-2</v>
      </c>
      <c r="BJ415">
        <v>2.5821596200000001E-2</v>
      </c>
      <c r="BK415">
        <v>2.1126760599999999E-2</v>
      </c>
      <c r="BL415">
        <v>5.8685446000000002E-2</v>
      </c>
      <c r="BM415">
        <v>8.4507042300000002E-2</v>
      </c>
      <c r="BN415">
        <v>4.9295774600000002E-2</v>
      </c>
      <c r="BO415">
        <v>3.809178744</v>
      </c>
      <c r="BP415">
        <v>3.7259259258999999</v>
      </c>
      <c r="BQ415">
        <v>3.7250000000000001</v>
      </c>
      <c r="BR415">
        <v>3.6278481013000001</v>
      </c>
      <c r="BS415">
        <v>3.5199004975000001</v>
      </c>
      <c r="BT415">
        <v>3.6144278607000002</v>
      </c>
      <c r="BU415">
        <v>0.1267605634</v>
      </c>
      <c r="BV415">
        <v>0.1596244131</v>
      </c>
      <c r="BW415">
        <v>0.19483568079999999</v>
      </c>
      <c r="BX415">
        <v>0.19248826290000001</v>
      </c>
      <c r="BY415">
        <v>0.1995305164</v>
      </c>
      <c r="BZ415">
        <v>0.19483568079999999</v>
      </c>
      <c r="CA415">
        <v>2.8169014100000001E-2</v>
      </c>
      <c r="CB415">
        <v>4.9295774600000002E-2</v>
      </c>
      <c r="CC415">
        <v>6.1032863800000003E-2</v>
      </c>
      <c r="CD415">
        <v>7.2769953100000007E-2</v>
      </c>
      <c r="CE415">
        <v>5.6338028200000001E-2</v>
      </c>
      <c r="CF415">
        <v>5.6338028200000001E-2</v>
      </c>
      <c r="CG415">
        <v>0.81924882629999995</v>
      </c>
      <c r="CH415">
        <v>0.74882629109999999</v>
      </c>
      <c r="CI415">
        <v>0.71596244129999997</v>
      </c>
      <c r="CJ415">
        <v>0.66431924880000004</v>
      </c>
      <c r="CK415">
        <v>0.63145539910000004</v>
      </c>
      <c r="CL415">
        <v>0.67605633799999998</v>
      </c>
      <c r="CM415">
        <v>0.1220657277</v>
      </c>
      <c r="CN415">
        <v>9.3896714000000006E-3</v>
      </c>
      <c r="CO415">
        <v>7.0422534999999998E-3</v>
      </c>
      <c r="CP415">
        <v>1.4084507E-2</v>
      </c>
      <c r="CQ415">
        <v>2.1126760599999999E-2</v>
      </c>
      <c r="CR415">
        <v>1.4084507E-2</v>
      </c>
      <c r="CS415">
        <v>1.4084507E-2</v>
      </c>
      <c r="CT415">
        <v>1.87793427E-2</v>
      </c>
      <c r="CU415">
        <v>0.1431924883</v>
      </c>
      <c r="CV415">
        <v>3.0516431900000002E-2</v>
      </c>
      <c r="CW415">
        <v>1.87793427E-2</v>
      </c>
      <c r="CX415">
        <v>3.5211267599999999E-2</v>
      </c>
      <c r="CY415">
        <v>4.2253521099999997E-2</v>
      </c>
      <c r="CZ415">
        <v>5.3990610299999998E-2</v>
      </c>
      <c r="DA415">
        <v>2.5821596200000001E-2</v>
      </c>
      <c r="DB415">
        <v>6.57276995E-2</v>
      </c>
      <c r="DC415">
        <v>0.29107981220000001</v>
      </c>
      <c r="DD415">
        <v>0.27934272300000001</v>
      </c>
      <c r="DE415">
        <v>0.2863849765</v>
      </c>
      <c r="DF415">
        <v>0.28169014079999999</v>
      </c>
      <c r="DG415">
        <v>0.31690140849999998</v>
      </c>
      <c r="DH415">
        <v>0.43661971830000001</v>
      </c>
      <c r="DI415">
        <v>0.26056338029999998</v>
      </c>
      <c r="DJ415">
        <v>0.32159624409999998</v>
      </c>
      <c r="DK415">
        <v>0.33098591550000001</v>
      </c>
      <c r="DL415">
        <v>0.57276995310000001</v>
      </c>
      <c r="DM415">
        <v>0.56807511740000005</v>
      </c>
      <c r="DN415">
        <v>0.55164319250000005</v>
      </c>
      <c r="DO415">
        <v>0.48591549299999998</v>
      </c>
      <c r="DP415">
        <v>0.38732394370000001</v>
      </c>
      <c r="DQ415">
        <v>0.60563380280000001</v>
      </c>
      <c r="DR415">
        <v>0.46713615019999999</v>
      </c>
      <c r="DS415">
        <v>0.11267605629999999</v>
      </c>
      <c r="DT415">
        <v>0.10798122070000001</v>
      </c>
      <c r="DU415">
        <v>0.1197183099</v>
      </c>
      <c r="DV415">
        <v>0.117370892</v>
      </c>
      <c r="DW415">
        <v>0.13380281690000001</v>
      </c>
      <c r="DX415">
        <v>0.10798122070000001</v>
      </c>
      <c r="DY415">
        <v>9.3896713600000001E-2</v>
      </c>
      <c r="DZ415">
        <v>0.1267605634</v>
      </c>
      <c r="EA415">
        <v>2.9365079365</v>
      </c>
      <c r="EB415">
        <v>3.5868421053000001</v>
      </c>
      <c r="EC415">
        <v>3.6080000000000001</v>
      </c>
      <c r="ED415">
        <v>3.5531914894000001</v>
      </c>
      <c r="EE415">
        <v>3.4634146340999998</v>
      </c>
      <c r="EF415">
        <v>3.3421052632000001</v>
      </c>
      <c r="EG415">
        <v>3.6088082901999998</v>
      </c>
      <c r="EH415">
        <v>3.4166666666999999</v>
      </c>
      <c r="EI415">
        <v>7.0422534999999998E-3</v>
      </c>
      <c r="EJ415">
        <v>9.3896714000000006E-3</v>
      </c>
      <c r="EK415">
        <v>7.0422534999999998E-3</v>
      </c>
      <c r="EL415">
        <v>4.6948357000000003E-3</v>
      </c>
      <c r="EM415">
        <v>3.0516431900000002E-2</v>
      </c>
      <c r="EN415">
        <v>1.87793427E-2</v>
      </c>
      <c r="EO415">
        <v>4.9295774600000002E-2</v>
      </c>
      <c r="EP415">
        <v>0.1549295775</v>
      </c>
      <c r="EQ415">
        <v>0.1267605634</v>
      </c>
      <c r="ER415">
        <v>0.44600938969999998</v>
      </c>
      <c r="ES415">
        <v>0.1455399061</v>
      </c>
      <c r="ET415">
        <v>7.0422534999999998E-3</v>
      </c>
      <c r="EU415">
        <v>9.3896714000000006E-3</v>
      </c>
      <c r="EV415">
        <v>1.87793427E-2</v>
      </c>
      <c r="EW415">
        <v>8.6854460100000003E-2</v>
      </c>
      <c r="EX415">
        <v>2.8169014100000001E-2</v>
      </c>
      <c r="EY415">
        <v>0.32863849769999998</v>
      </c>
      <c r="EZ415">
        <v>0.32863849769999998</v>
      </c>
      <c r="FA415">
        <v>0.3145539906</v>
      </c>
      <c r="FB415">
        <v>0.34976525819999998</v>
      </c>
      <c r="FC415">
        <v>0.37323943659999997</v>
      </c>
      <c r="FD415">
        <v>0.55164319250000005</v>
      </c>
      <c r="FE415">
        <v>0.49530516429999999</v>
      </c>
      <c r="FF415">
        <v>0.48356807509999999</v>
      </c>
      <c r="FG415">
        <v>0.33802816899999999</v>
      </c>
      <c r="FH415">
        <v>0.42253521129999999</v>
      </c>
      <c r="FI415">
        <v>2.1126760599999999E-2</v>
      </c>
      <c r="FJ415">
        <v>4.2253521099999997E-2</v>
      </c>
      <c r="FK415">
        <v>5.1643192499999997E-2</v>
      </c>
      <c r="FL415">
        <v>8.4507042300000002E-2</v>
      </c>
      <c r="FM415">
        <v>4.9295774600000002E-2</v>
      </c>
      <c r="FN415">
        <v>2.3474177999999999E-3</v>
      </c>
      <c r="FO415">
        <v>1.87793427E-2</v>
      </c>
      <c r="FP415">
        <v>9.3896714000000006E-3</v>
      </c>
      <c r="FQ415">
        <v>1.87793427E-2</v>
      </c>
      <c r="FR415">
        <v>7.0422534999999998E-3</v>
      </c>
      <c r="FS415">
        <v>8.9201877900000004E-2</v>
      </c>
      <c r="FT415">
        <v>0.1056338028</v>
      </c>
      <c r="FU415">
        <v>0.1220657277</v>
      </c>
      <c r="FV415">
        <v>0.1220657277</v>
      </c>
      <c r="FW415">
        <v>0.1197183099</v>
      </c>
      <c r="FX415">
        <v>1.6431924899999999E-2</v>
      </c>
      <c r="FY415">
        <v>1.4084507E-2</v>
      </c>
      <c r="FZ415">
        <v>7.0422534999999998E-3</v>
      </c>
      <c r="GA415">
        <v>1.6431924899999999E-2</v>
      </c>
      <c r="GB415">
        <v>1.6431924899999999E-2</v>
      </c>
      <c r="GC415">
        <v>7.0422534999999998E-3</v>
      </c>
      <c r="GD415">
        <v>5.8685446000000002E-2</v>
      </c>
      <c r="GE415">
        <v>3.9906103300000002E-2</v>
      </c>
      <c r="GF415">
        <v>3.5211267599999999E-2</v>
      </c>
      <c r="GG415">
        <v>7.5117370899999994E-2</v>
      </c>
      <c r="GH415">
        <v>4.9295774600000002E-2</v>
      </c>
      <c r="GI415">
        <v>4.9295774600000002E-2</v>
      </c>
      <c r="GJ415">
        <v>3.2689295038999999</v>
      </c>
      <c r="GK415">
        <v>3.4312169311999998</v>
      </c>
      <c r="GL415">
        <v>3.4502617801</v>
      </c>
      <c r="GM415">
        <v>3.3263707571999999</v>
      </c>
      <c r="GN415">
        <v>3.3155080213999999</v>
      </c>
      <c r="GO415">
        <v>3.4490861618999999</v>
      </c>
      <c r="GP415">
        <v>0.49061032859999998</v>
      </c>
      <c r="GQ415">
        <v>0.382629108</v>
      </c>
      <c r="GR415">
        <v>0.40140845069999997</v>
      </c>
      <c r="GS415">
        <v>0.40610328639999999</v>
      </c>
      <c r="GT415">
        <v>0.45305164320000002</v>
      </c>
      <c r="GU415">
        <v>0.37558685450000001</v>
      </c>
      <c r="GV415">
        <v>0.1009389671</v>
      </c>
      <c r="GW415">
        <v>0.11267605629999999</v>
      </c>
      <c r="GX415">
        <v>0.10328638499999999</v>
      </c>
      <c r="GY415">
        <v>0.1009389671</v>
      </c>
      <c r="GZ415">
        <v>0.1220657277</v>
      </c>
      <c r="HA415">
        <v>0.1009389671</v>
      </c>
      <c r="HB415">
        <v>0.33333333329999998</v>
      </c>
      <c r="HC415">
        <v>0.45070422539999999</v>
      </c>
      <c r="HD415">
        <v>0.45305164320000002</v>
      </c>
      <c r="HE415">
        <v>0.40140845069999997</v>
      </c>
      <c r="HF415">
        <v>0.35915492960000001</v>
      </c>
      <c r="HG415">
        <v>0.46713615019999999</v>
      </c>
      <c r="HH415" t="s">
        <v>1254</v>
      </c>
      <c r="HI415">
        <v>51</v>
      </c>
      <c r="HJ415">
        <v>426</v>
      </c>
      <c r="HK415">
        <v>751</v>
      </c>
      <c r="HL415" t="s">
        <v>306</v>
      </c>
      <c r="HM415">
        <v>1490</v>
      </c>
      <c r="HN415">
        <v>9</v>
      </c>
    </row>
    <row r="416" spans="1:222" x14ac:dyDescent="0.25">
      <c r="A416">
        <v>610070</v>
      </c>
      <c r="B416" t="s">
        <v>435</v>
      </c>
      <c r="C416" t="s">
        <v>38</v>
      </c>
      <c r="D416" t="s">
        <v>60</v>
      </c>
      <c r="E416" s="151">
        <v>0.5</v>
      </c>
      <c r="F416">
        <v>74</v>
      </c>
      <c r="G416" t="s">
        <v>39</v>
      </c>
      <c r="H416">
        <v>77</v>
      </c>
      <c r="I416" t="s">
        <v>39</v>
      </c>
      <c r="J416">
        <v>73</v>
      </c>
      <c r="K416" t="s">
        <v>39</v>
      </c>
      <c r="L416">
        <v>9.39</v>
      </c>
      <c r="M416" t="s">
        <v>38</v>
      </c>
      <c r="N416">
        <v>39.204545455000002</v>
      </c>
      <c r="O416">
        <v>160</v>
      </c>
      <c r="P416">
        <v>160</v>
      </c>
      <c r="Q416">
        <v>16</v>
      </c>
      <c r="R416">
        <v>4</v>
      </c>
      <c r="S416">
        <v>8</v>
      </c>
      <c r="T416">
        <v>116</v>
      </c>
      <c r="U416">
        <v>0</v>
      </c>
      <c r="V416">
        <v>0</v>
      </c>
      <c r="W416">
        <v>6</v>
      </c>
      <c r="X416">
        <v>4</v>
      </c>
      <c r="Y416">
        <v>0</v>
      </c>
      <c r="Z416">
        <v>1.2500000000000001E-2</v>
      </c>
      <c r="AA416">
        <v>6.2500000000000003E-3</v>
      </c>
      <c r="AB416">
        <v>6.2500000000000003E-3</v>
      </c>
      <c r="AC416">
        <v>3.7499999999999999E-2</v>
      </c>
      <c r="AD416">
        <v>1.8749999999999999E-2</v>
      </c>
      <c r="AE416">
        <v>2.5000000000000001E-2</v>
      </c>
      <c r="AF416">
        <v>3.125E-2</v>
      </c>
      <c r="AG416">
        <v>7.4999999999999997E-2</v>
      </c>
      <c r="AH416">
        <v>6.8750000000000006E-2</v>
      </c>
      <c r="AI416">
        <v>0.2</v>
      </c>
      <c r="AJ416">
        <v>0.23125000000000001</v>
      </c>
      <c r="AK416">
        <v>0.125</v>
      </c>
      <c r="AL416">
        <v>0.20624999999999999</v>
      </c>
      <c r="AM416">
        <v>0.24374999999999999</v>
      </c>
      <c r="AN416">
        <v>1.2500000000000001E-2</v>
      </c>
      <c r="AO416">
        <v>1.8749999999999999E-2</v>
      </c>
      <c r="AP416">
        <v>2.5000000000000001E-2</v>
      </c>
      <c r="AQ416">
        <v>3.125E-2</v>
      </c>
      <c r="AR416">
        <v>3.7499999999999999E-2</v>
      </c>
      <c r="AS416">
        <v>0.76875000000000004</v>
      </c>
      <c r="AT416">
        <v>0.71250000000000002</v>
      </c>
      <c r="AU416">
        <v>0.8125</v>
      </c>
      <c r="AV416">
        <v>0.68125000000000002</v>
      </c>
      <c r="AW416">
        <v>0.61250000000000004</v>
      </c>
      <c r="AX416">
        <v>3.7594936709</v>
      </c>
      <c r="AY416">
        <v>3.6751592356999998</v>
      </c>
      <c r="AZ416">
        <v>3.7884615385</v>
      </c>
      <c r="BA416">
        <v>3.6129032257999998</v>
      </c>
      <c r="BB416">
        <v>3.487012987</v>
      </c>
      <c r="BC416">
        <v>6.2500000000000003E-3</v>
      </c>
      <c r="BD416">
        <v>0</v>
      </c>
      <c r="BE416">
        <v>0</v>
      </c>
      <c r="BF416">
        <v>1.2500000000000001E-2</v>
      </c>
      <c r="BG416">
        <v>3.125E-2</v>
      </c>
      <c r="BH416">
        <v>1.8749999999999999E-2</v>
      </c>
      <c r="BI416">
        <v>1.8749999999999999E-2</v>
      </c>
      <c r="BJ416">
        <v>2.5000000000000001E-2</v>
      </c>
      <c r="BK416">
        <v>3.125E-2</v>
      </c>
      <c r="BL416">
        <v>1.2500000000000001E-2</v>
      </c>
      <c r="BM416">
        <v>6.25E-2</v>
      </c>
      <c r="BN416">
        <v>5.6250000000000001E-2</v>
      </c>
      <c r="BO416">
        <v>3.8734177215000001</v>
      </c>
      <c r="BP416">
        <v>3.8227848100999999</v>
      </c>
      <c r="BQ416">
        <v>3.8216560510000002</v>
      </c>
      <c r="BR416">
        <v>3.7677419355000001</v>
      </c>
      <c r="BS416">
        <v>3.6242038217000001</v>
      </c>
      <c r="BT416">
        <v>3.7006369427000001</v>
      </c>
      <c r="BU416">
        <v>6.8750000000000006E-2</v>
      </c>
      <c r="BV416">
        <v>0.125</v>
      </c>
      <c r="BW416">
        <v>0.1125</v>
      </c>
      <c r="BX416">
        <v>0.16250000000000001</v>
      </c>
      <c r="BY416">
        <v>0.15</v>
      </c>
      <c r="BZ416">
        <v>0.125</v>
      </c>
      <c r="CA416">
        <v>1.2500000000000001E-2</v>
      </c>
      <c r="CB416">
        <v>1.2500000000000001E-2</v>
      </c>
      <c r="CC416">
        <v>1.8749999999999999E-2</v>
      </c>
      <c r="CD416">
        <v>3.125E-2</v>
      </c>
      <c r="CE416">
        <v>1.8749999999999999E-2</v>
      </c>
      <c r="CF416">
        <v>1.8749999999999999E-2</v>
      </c>
      <c r="CG416">
        <v>0.89375000000000004</v>
      </c>
      <c r="CH416">
        <v>0.83750000000000002</v>
      </c>
      <c r="CI416">
        <v>0.83750000000000002</v>
      </c>
      <c r="CJ416">
        <v>0.78125</v>
      </c>
      <c r="CK416">
        <v>0.73750000000000004</v>
      </c>
      <c r="CL416">
        <v>0.78125</v>
      </c>
      <c r="CM416">
        <v>9.375E-2</v>
      </c>
      <c r="CN416">
        <v>0</v>
      </c>
      <c r="CO416">
        <v>0</v>
      </c>
      <c r="CP416">
        <v>0</v>
      </c>
      <c r="CQ416">
        <v>6.2500000000000003E-3</v>
      </c>
      <c r="CR416">
        <v>6.2500000000000003E-3</v>
      </c>
      <c r="CS416">
        <v>0</v>
      </c>
      <c r="CT416">
        <v>6.2500000000000003E-3</v>
      </c>
      <c r="CU416">
        <v>0.10625</v>
      </c>
      <c r="CV416">
        <v>6.2500000000000003E-3</v>
      </c>
      <c r="CW416">
        <v>1.2500000000000001E-2</v>
      </c>
      <c r="CX416">
        <v>1.2500000000000001E-2</v>
      </c>
      <c r="CY416">
        <v>6.2500000000000003E-3</v>
      </c>
      <c r="CZ416">
        <v>2.5000000000000001E-2</v>
      </c>
      <c r="DA416">
        <v>1.8749999999999999E-2</v>
      </c>
      <c r="DB416">
        <v>6.2500000000000003E-3</v>
      </c>
      <c r="DC416">
        <v>0.28125</v>
      </c>
      <c r="DD416">
        <v>0.16875000000000001</v>
      </c>
      <c r="DE416">
        <v>0.2</v>
      </c>
      <c r="DF416">
        <v>0.21249999999999999</v>
      </c>
      <c r="DG416">
        <v>0.3</v>
      </c>
      <c r="DH416">
        <v>0.23125000000000001</v>
      </c>
      <c r="DI416">
        <v>0.18124999999999999</v>
      </c>
      <c r="DJ416">
        <v>0.19375000000000001</v>
      </c>
      <c r="DK416">
        <v>0.45</v>
      </c>
      <c r="DL416">
        <v>0.76249999999999996</v>
      </c>
      <c r="DM416">
        <v>0.73124999999999996</v>
      </c>
      <c r="DN416">
        <v>0.70625000000000004</v>
      </c>
      <c r="DO416">
        <v>0.61875000000000002</v>
      </c>
      <c r="DP416">
        <v>0.65</v>
      </c>
      <c r="DQ416">
        <v>0.72499999999999998</v>
      </c>
      <c r="DR416">
        <v>0.72499999999999998</v>
      </c>
      <c r="DS416">
        <v>6.8750000000000006E-2</v>
      </c>
      <c r="DT416">
        <v>6.25E-2</v>
      </c>
      <c r="DU416">
        <v>5.6250000000000001E-2</v>
      </c>
      <c r="DV416">
        <v>6.8750000000000006E-2</v>
      </c>
      <c r="DW416">
        <v>6.8750000000000006E-2</v>
      </c>
      <c r="DX416">
        <v>8.7499999999999994E-2</v>
      </c>
      <c r="DY416">
        <v>7.4999999999999997E-2</v>
      </c>
      <c r="DZ416">
        <v>6.8750000000000006E-2</v>
      </c>
      <c r="EA416">
        <v>3.1677852349000002</v>
      </c>
      <c r="EB416">
        <v>3.8066666667</v>
      </c>
      <c r="EC416">
        <v>3.761589404</v>
      </c>
      <c r="ED416">
        <v>3.744966443</v>
      </c>
      <c r="EE416">
        <v>3.6442953020000002</v>
      </c>
      <c r="EF416">
        <v>3.6712328767</v>
      </c>
      <c r="EG416">
        <v>3.7635135135</v>
      </c>
      <c r="EH416">
        <v>3.7583892617000001</v>
      </c>
      <c r="EI416">
        <v>0</v>
      </c>
      <c r="EJ416">
        <v>0</v>
      </c>
      <c r="EK416">
        <v>0</v>
      </c>
      <c r="EL416">
        <v>1.2500000000000001E-2</v>
      </c>
      <c r="EM416">
        <v>6.2500000000000003E-3</v>
      </c>
      <c r="EN416">
        <v>6.2500000000000003E-3</v>
      </c>
      <c r="EO416">
        <v>1.2500000000000001E-2</v>
      </c>
      <c r="EP416">
        <v>0.1125</v>
      </c>
      <c r="EQ416">
        <v>0.13125000000000001</v>
      </c>
      <c r="ER416">
        <v>0.57499999999999996</v>
      </c>
      <c r="ES416">
        <v>0.14374999999999999</v>
      </c>
      <c r="ET416">
        <v>6.2500000000000003E-3</v>
      </c>
      <c r="EU416">
        <v>6.2500000000000003E-3</v>
      </c>
      <c r="EV416">
        <v>1.8749999999999999E-2</v>
      </c>
      <c r="EW416">
        <v>0.15</v>
      </c>
      <c r="EX416">
        <v>6.25E-2</v>
      </c>
      <c r="EY416">
        <v>0.21249999999999999</v>
      </c>
      <c r="EZ416">
        <v>0.19375000000000001</v>
      </c>
      <c r="FA416">
        <v>0.18124999999999999</v>
      </c>
      <c r="FB416">
        <v>0.31874999999999998</v>
      </c>
      <c r="FC416">
        <v>0.29375000000000001</v>
      </c>
      <c r="FD416">
        <v>0.67500000000000004</v>
      </c>
      <c r="FE416">
        <v>0.70625000000000004</v>
      </c>
      <c r="FF416">
        <v>0.66874999999999996</v>
      </c>
      <c r="FG416">
        <v>0.41249999999999998</v>
      </c>
      <c r="FH416">
        <v>0.55625000000000002</v>
      </c>
      <c r="FI416">
        <v>3.7499999999999999E-2</v>
      </c>
      <c r="FJ416">
        <v>1.2500000000000001E-2</v>
      </c>
      <c r="FK416">
        <v>4.3749999999999997E-2</v>
      </c>
      <c r="FL416">
        <v>3.7499999999999999E-2</v>
      </c>
      <c r="FM416">
        <v>1.2500000000000001E-2</v>
      </c>
      <c r="FN416">
        <v>1.2500000000000001E-2</v>
      </c>
      <c r="FO416">
        <v>1.2500000000000001E-2</v>
      </c>
      <c r="FP416">
        <v>1.2500000000000001E-2</v>
      </c>
      <c r="FQ416">
        <v>6.2500000000000003E-3</v>
      </c>
      <c r="FR416">
        <v>1.2500000000000001E-2</v>
      </c>
      <c r="FS416">
        <v>5.6250000000000001E-2</v>
      </c>
      <c r="FT416">
        <v>6.8750000000000006E-2</v>
      </c>
      <c r="FU416">
        <v>7.4999999999999997E-2</v>
      </c>
      <c r="FV416">
        <v>7.4999999999999997E-2</v>
      </c>
      <c r="FW416">
        <v>6.25E-2</v>
      </c>
      <c r="FX416">
        <v>6.2500000000000003E-3</v>
      </c>
      <c r="FY416">
        <v>0</v>
      </c>
      <c r="FZ416">
        <v>0</v>
      </c>
      <c r="GA416">
        <v>1.2500000000000001E-2</v>
      </c>
      <c r="GB416">
        <v>6.2500000000000003E-3</v>
      </c>
      <c r="GC416">
        <v>6.2500000000000003E-3</v>
      </c>
      <c r="GD416">
        <v>0.1</v>
      </c>
      <c r="GE416">
        <v>7.4999999999999997E-2</v>
      </c>
      <c r="GF416">
        <v>5.6250000000000001E-2</v>
      </c>
      <c r="GG416">
        <v>6.25E-2</v>
      </c>
      <c r="GH416">
        <v>6.25E-2</v>
      </c>
      <c r="GI416">
        <v>0.05</v>
      </c>
      <c r="GJ416">
        <v>3.34</v>
      </c>
      <c r="GK416">
        <v>3.4383561644</v>
      </c>
      <c r="GL416">
        <v>3.4569536423999998</v>
      </c>
      <c r="GM416">
        <v>3.4266666667000001</v>
      </c>
      <c r="GN416">
        <v>3.4149659863999999</v>
      </c>
      <c r="GO416">
        <v>3.4635761589</v>
      </c>
      <c r="GP416">
        <v>0.4</v>
      </c>
      <c r="GQ416">
        <v>0.36249999999999999</v>
      </c>
      <c r="GR416">
        <v>0.4</v>
      </c>
      <c r="GS416">
        <v>0.375</v>
      </c>
      <c r="GT416">
        <v>0.39374999999999999</v>
      </c>
      <c r="GU416">
        <v>0.38750000000000001</v>
      </c>
      <c r="GV416">
        <v>6.25E-2</v>
      </c>
      <c r="GW416">
        <v>8.7499999999999994E-2</v>
      </c>
      <c r="GX416">
        <v>5.6250000000000001E-2</v>
      </c>
      <c r="GY416">
        <v>6.25E-2</v>
      </c>
      <c r="GZ416">
        <v>8.1250000000000003E-2</v>
      </c>
      <c r="HA416">
        <v>5.6250000000000001E-2</v>
      </c>
      <c r="HB416">
        <v>0.43125000000000002</v>
      </c>
      <c r="HC416">
        <v>0.47499999999999998</v>
      </c>
      <c r="HD416">
        <v>0.48749999999999999</v>
      </c>
      <c r="HE416">
        <v>0.48749999999999999</v>
      </c>
      <c r="HF416">
        <v>0.45624999999999999</v>
      </c>
      <c r="HG416">
        <v>0.5</v>
      </c>
      <c r="HH416" t="s">
        <v>1255</v>
      </c>
      <c r="HI416">
        <v>50</v>
      </c>
      <c r="HJ416">
        <v>160</v>
      </c>
      <c r="HK416">
        <v>276</v>
      </c>
      <c r="HL416" t="s">
        <v>435</v>
      </c>
      <c r="HM416">
        <v>704</v>
      </c>
      <c r="HN416">
        <v>6</v>
      </c>
    </row>
    <row r="417" spans="1:222" x14ac:dyDescent="0.25">
      <c r="A417">
        <v>610073</v>
      </c>
      <c r="B417" t="s">
        <v>439</v>
      </c>
      <c r="D417" t="s">
        <v>47</v>
      </c>
      <c r="E417" t="s">
        <v>45</v>
      </c>
      <c r="M417" t="s">
        <v>38</v>
      </c>
      <c r="FD417"/>
      <c r="HH417" t="s">
        <v>1256</v>
      </c>
      <c r="HL417" t="s">
        <v>439</v>
      </c>
      <c r="HM417">
        <v>395</v>
      </c>
    </row>
    <row r="418" spans="1:222" x14ac:dyDescent="0.25">
      <c r="A418">
        <v>610074</v>
      </c>
      <c r="B418" t="s">
        <v>441</v>
      </c>
      <c r="D418" t="s">
        <v>55</v>
      </c>
      <c r="E418" t="s">
        <v>45</v>
      </c>
      <c r="M418" t="s">
        <v>38</v>
      </c>
      <c r="N418">
        <v>17.417783191000002</v>
      </c>
      <c r="O418">
        <v>79</v>
      </c>
      <c r="P418">
        <v>79</v>
      </c>
      <c r="Q418">
        <v>4</v>
      </c>
      <c r="R418">
        <v>1</v>
      </c>
      <c r="S418">
        <v>0</v>
      </c>
      <c r="T418">
        <v>70</v>
      </c>
      <c r="U418">
        <v>0</v>
      </c>
      <c r="V418">
        <v>0</v>
      </c>
      <c r="W418">
        <v>2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3.7974683500000002E-2</v>
      </c>
      <c r="AD418">
        <v>3.7974683500000002E-2</v>
      </c>
      <c r="AE418">
        <v>2.5316455700000001E-2</v>
      </c>
      <c r="AF418">
        <v>2.5316455700000001E-2</v>
      </c>
      <c r="AG418">
        <v>0.11392405059999999</v>
      </c>
      <c r="AH418">
        <v>0.18987341769999999</v>
      </c>
      <c r="AI418">
        <v>0.34177215189999999</v>
      </c>
      <c r="AJ418">
        <v>0.35443037970000002</v>
      </c>
      <c r="AK418">
        <v>0.1518987342</v>
      </c>
      <c r="AL418">
        <v>0.34177215189999999</v>
      </c>
      <c r="AM418">
        <v>0.2405063291</v>
      </c>
      <c r="AN418">
        <v>1.26582278E-2</v>
      </c>
      <c r="AO418">
        <v>3.7974683500000002E-2</v>
      </c>
      <c r="AP418">
        <v>1.26582278E-2</v>
      </c>
      <c r="AQ418">
        <v>0</v>
      </c>
      <c r="AR418">
        <v>1.26582278E-2</v>
      </c>
      <c r="AS418">
        <v>0.60759493669999998</v>
      </c>
      <c r="AT418">
        <v>0.58227848100000001</v>
      </c>
      <c r="AU418">
        <v>0.81012658230000001</v>
      </c>
      <c r="AV418">
        <v>0.54430379750000002</v>
      </c>
      <c r="AW418">
        <v>0.51898734179999995</v>
      </c>
      <c r="AX418">
        <v>3.5769230769</v>
      </c>
      <c r="AY418">
        <v>3.5789473684000002</v>
      </c>
      <c r="AZ418">
        <v>3.7948717949000002</v>
      </c>
      <c r="BA418">
        <v>3.4303797467999999</v>
      </c>
      <c r="BB418">
        <v>3.2564102564000001</v>
      </c>
      <c r="BC418">
        <v>0</v>
      </c>
      <c r="BD418">
        <v>0</v>
      </c>
      <c r="BE418">
        <v>0</v>
      </c>
      <c r="BF418">
        <v>1.26582278E-2</v>
      </c>
      <c r="BG418">
        <v>1.26582278E-2</v>
      </c>
      <c r="BH418">
        <v>0</v>
      </c>
      <c r="BI418">
        <v>0</v>
      </c>
      <c r="BJ418">
        <v>1.26582278E-2</v>
      </c>
      <c r="BK418">
        <v>0</v>
      </c>
      <c r="BL418">
        <v>5.0632911400000001E-2</v>
      </c>
      <c r="BM418">
        <v>6.3291139199999999E-2</v>
      </c>
      <c r="BN418">
        <v>3.7974683500000002E-2</v>
      </c>
      <c r="BO418">
        <v>3.8717948718000001</v>
      </c>
      <c r="BP418">
        <v>3.8181818181999998</v>
      </c>
      <c r="BQ418">
        <v>3.7820512820999999</v>
      </c>
      <c r="BR418">
        <v>3.7272727272999999</v>
      </c>
      <c r="BS418">
        <v>3.6493506494000001</v>
      </c>
      <c r="BT418">
        <v>3.7341772151999999</v>
      </c>
      <c r="BU418">
        <v>0.12658227850000001</v>
      </c>
      <c r="BV418">
        <v>0.1518987342</v>
      </c>
      <c r="BW418">
        <v>0.21518987340000001</v>
      </c>
      <c r="BX418">
        <v>0.12658227850000001</v>
      </c>
      <c r="BY418">
        <v>0.17721518989999999</v>
      </c>
      <c r="BZ418">
        <v>0.18987341769999999</v>
      </c>
      <c r="CA418">
        <v>1.26582278E-2</v>
      </c>
      <c r="CB418">
        <v>2.5316455700000001E-2</v>
      </c>
      <c r="CC418">
        <v>1.26582278E-2</v>
      </c>
      <c r="CD418">
        <v>2.5316455700000001E-2</v>
      </c>
      <c r="CE418">
        <v>2.5316455700000001E-2</v>
      </c>
      <c r="CF418">
        <v>0</v>
      </c>
      <c r="CG418">
        <v>0.86075949370000004</v>
      </c>
      <c r="CH418">
        <v>0.81012658230000001</v>
      </c>
      <c r="CI418">
        <v>0.77215189870000001</v>
      </c>
      <c r="CJ418">
        <v>0.78481012660000005</v>
      </c>
      <c r="CK418">
        <v>0.72151898729999997</v>
      </c>
      <c r="CL418">
        <v>0.77215189870000001</v>
      </c>
      <c r="CM418">
        <v>0.1012658228</v>
      </c>
      <c r="CN418">
        <v>0</v>
      </c>
      <c r="CO418">
        <v>0</v>
      </c>
      <c r="CP418">
        <v>0</v>
      </c>
      <c r="CQ418">
        <v>1.26582278E-2</v>
      </c>
      <c r="CR418">
        <v>0</v>
      </c>
      <c r="CS418">
        <v>0</v>
      </c>
      <c r="CT418">
        <v>1.26582278E-2</v>
      </c>
      <c r="CU418">
        <v>0.164556962</v>
      </c>
      <c r="CV418">
        <v>2.5316455700000001E-2</v>
      </c>
      <c r="CW418">
        <v>2.5316455700000001E-2</v>
      </c>
      <c r="CX418">
        <v>3.7974683500000002E-2</v>
      </c>
      <c r="CY418">
        <v>5.0632911400000001E-2</v>
      </c>
      <c r="CZ418">
        <v>2.5316455700000001E-2</v>
      </c>
      <c r="DA418">
        <v>1.26582278E-2</v>
      </c>
      <c r="DB418">
        <v>3.7974683500000002E-2</v>
      </c>
      <c r="DC418">
        <v>0.34177215189999999</v>
      </c>
      <c r="DD418">
        <v>0.29113924050000001</v>
      </c>
      <c r="DE418">
        <v>0.35443037970000002</v>
      </c>
      <c r="DF418">
        <v>0.27848101269999997</v>
      </c>
      <c r="DG418">
        <v>0.34177215189999999</v>
      </c>
      <c r="DH418">
        <v>0.4430379747</v>
      </c>
      <c r="DI418">
        <v>0.21518987340000001</v>
      </c>
      <c r="DJ418">
        <v>0.17721518989999999</v>
      </c>
      <c r="DK418">
        <v>0.31645569620000003</v>
      </c>
      <c r="DL418">
        <v>0.63291139240000005</v>
      </c>
      <c r="DM418">
        <v>0.59493670890000006</v>
      </c>
      <c r="DN418">
        <v>0.64556962029999998</v>
      </c>
      <c r="DO418">
        <v>0.53164556959999998</v>
      </c>
      <c r="DP418">
        <v>0.46835443040000002</v>
      </c>
      <c r="DQ418">
        <v>0.73417721520000001</v>
      </c>
      <c r="DR418">
        <v>0.74683544300000004</v>
      </c>
      <c r="DS418">
        <v>7.5949367099999998E-2</v>
      </c>
      <c r="DT418">
        <v>5.0632911400000001E-2</v>
      </c>
      <c r="DU418">
        <v>2.5316455700000001E-2</v>
      </c>
      <c r="DV418">
        <v>3.7974683500000002E-2</v>
      </c>
      <c r="DW418">
        <v>6.3291139199999999E-2</v>
      </c>
      <c r="DX418">
        <v>6.3291139199999999E-2</v>
      </c>
      <c r="DY418">
        <v>3.7974683500000002E-2</v>
      </c>
      <c r="DZ418">
        <v>2.5316455700000001E-2</v>
      </c>
      <c r="EA418">
        <v>2.9452054794999998</v>
      </c>
      <c r="EB418">
        <v>3.64</v>
      </c>
      <c r="EC418">
        <v>3.5844155843999999</v>
      </c>
      <c r="ED418">
        <v>3.6315789474</v>
      </c>
      <c r="EE418">
        <v>3.4864864865</v>
      </c>
      <c r="EF418">
        <v>3.4729729730000001</v>
      </c>
      <c r="EG418">
        <v>3.75</v>
      </c>
      <c r="EH418">
        <v>3.7012987012999998</v>
      </c>
      <c r="EI418">
        <v>0</v>
      </c>
      <c r="EJ418">
        <v>0</v>
      </c>
      <c r="EK418">
        <v>0</v>
      </c>
      <c r="EL418">
        <v>0</v>
      </c>
      <c r="EM418">
        <v>1.26582278E-2</v>
      </c>
      <c r="EN418">
        <v>0</v>
      </c>
      <c r="EO418">
        <v>0</v>
      </c>
      <c r="EP418">
        <v>0.164556962</v>
      </c>
      <c r="EQ418">
        <v>0.13924050630000001</v>
      </c>
      <c r="ER418">
        <v>0.56962025319999998</v>
      </c>
      <c r="ES418">
        <v>0.11392405059999999</v>
      </c>
      <c r="ET418">
        <v>0</v>
      </c>
      <c r="EU418">
        <v>1.26582278E-2</v>
      </c>
      <c r="EV418">
        <v>1.26582278E-2</v>
      </c>
      <c r="EW418">
        <v>3.7974683500000002E-2</v>
      </c>
      <c r="EX418">
        <v>0</v>
      </c>
      <c r="EY418">
        <v>0.36708860760000001</v>
      </c>
      <c r="EZ418">
        <v>0.45569620249999998</v>
      </c>
      <c r="FA418">
        <v>0.39240506330000002</v>
      </c>
      <c r="FB418">
        <v>0.49367088609999998</v>
      </c>
      <c r="FC418">
        <v>0.39240506330000002</v>
      </c>
      <c r="FD418">
        <v>0.54430379750000002</v>
      </c>
      <c r="FE418">
        <v>0.35443037970000002</v>
      </c>
      <c r="FF418">
        <v>0.4050632911</v>
      </c>
      <c r="FG418">
        <v>0.32911392410000001</v>
      </c>
      <c r="FH418">
        <v>0.49367088609999998</v>
      </c>
      <c r="FI418">
        <v>2.5316455700000001E-2</v>
      </c>
      <c r="FJ418">
        <v>0.11392405059999999</v>
      </c>
      <c r="FK418">
        <v>0.1012658228</v>
      </c>
      <c r="FL418">
        <v>6.3291139199999999E-2</v>
      </c>
      <c r="FM418">
        <v>5.0632911400000001E-2</v>
      </c>
      <c r="FN418">
        <v>3.7974683500000002E-2</v>
      </c>
      <c r="FO418">
        <v>3.7974683500000002E-2</v>
      </c>
      <c r="FP418">
        <v>5.0632911400000001E-2</v>
      </c>
      <c r="FQ418">
        <v>3.7974683500000002E-2</v>
      </c>
      <c r="FR418">
        <v>3.7974683500000002E-2</v>
      </c>
      <c r="FS418">
        <v>2.5316455700000001E-2</v>
      </c>
      <c r="FT418">
        <v>2.5316455700000001E-2</v>
      </c>
      <c r="FU418">
        <v>3.7974683500000002E-2</v>
      </c>
      <c r="FV418">
        <v>3.7974683500000002E-2</v>
      </c>
      <c r="FW418">
        <v>2.5316455700000001E-2</v>
      </c>
      <c r="FX418">
        <v>2.5316455700000001E-2</v>
      </c>
      <c r="FY418">
        <v>0</v>
      </c>
      <c r="FZ418">
        <v>0</v>
      </c>
      <c r="GA418">
        <v>1.26582278E-2</v>
      </c>
      <c r="GB418">
        <v>3.7974683500000002E-2</v>
      </c>
      <c r="GC418">
        <v>0</v>
      </c>
      <c r="GD418">
        <v>5.0632911400000001E-2</v>
      </c>
      <c r="GE418">
        <v>3.7974683500000002E-2</v>
      </c>
      <c r="GF418">
        <v>5.0632911400000001E-2</v>
      </c>
      <c r="GG418">
        <v>5.0632911400000001E-2</v>
      </c>
      <c r="GH418">
        <v>6.3291139199999999E-2</v>
      </c>
      <c r="GI418">
        <v>6.3291139199999999E-2</v>
      </c>
      <c r="GJ418">
        <v>3.3376623376999999</v>
      </c>
      <c r="GK418">
        <v>3.4133333333000002</v>
      </c>
      <c r="GL418">
        <v>3.4605263158000001</v>
      </c>
      <c r="GM418">
        <v>3.4533333332999998</v>
      </c>
      <c r="GN418">
        <v>3.2894736841999999</v>
      </c>
      <c r="GO418">
        <v>3.4868421053</v>
      </c>
      <c r="GP418">
        <v>0.46835443040000002</v>
      </c>
      <c r="GQ418">
        <v>0.4810126582</v>
      </c>
      <c r="GR418">
        <v>0.41772151899999999</v>
      </c>
      <c r="GS418">
        <v>0.37974683539999998</v>
      </c>
      <c r="GT418">
        <v>0.4430379747</v>
      </c>
      <c r="GU418">
        <v>0.36708860760000001</v>
      </c>
      <c r="GV418">
        <v>2.5316455700000001E-2</v>
      </c>
      <c r="GW418">
        <v>5.0632911400000001E-2</v>
      </c>
      <c r="GX418">
        <v>3.7974683500000002E-2</v>
      </c>
      <c r="GY418">
        <v>5.0632911400000001E-2</v>
      </c>
      <c r="GZ418">
        <v>3.7974683500000002E-2</v>
      </c>
      <c r="HA418">
        <v>3.7974683500000002E-2</v>
      </c>
      <c r="HB418">
        <v>0.43037974680000002</v>
      </c>
      <c r="HC418">
        <v>0.43037974680000002</v>
      </c>
      <c r="HD418">
        <v>0.49367088609999998</v>
      </c>
      <c r="HE418">
        <v>0.50632911390000002</v>
      </c>
      <c r="HF418">
        <v>0.41772151899999999</v>
      </c>
      <c r="HG418">
        <v>0.53164556959999998</v>
      </c>
      <c r="HH418" t="s">
        <v>1257</v>
      </c>
      <c r="HJ418">
        <v>79</v>
      </c>
      <c r="HK418">
        <v>143</v>
      </c>
      <c r="HL418" t="s">
        <v>441</v>
      </c>
      <c r="HM418">
        <v>821</v>
      </c>
      <c r="HN418">
        <v>2</v>
      </c>
    </row>
    <row r="419" spans="1:222" x14ac:dyDescent="0.25">
      <c r="A419">
        <v>610076</v>
      </c>
      <c r="B419" t="s">
        <v>443</v>
      </c>
      <c r="C419" t="s">
        <v>38</v>
      </c>
      <c r="D419" t="s">
        <v>47</v>
      </c>
      <c r="E419" s="151">
        <v>0.5</v>
      </c>
      <c r="F419">
        <v>67</v>
      </c>
      <c r="G419" t="s">
        <v>39</v>
      </c>
      <c r="H419">
        <v>67</v>
      </c>
      <c r="I419" t="s">
        <v>39</v>
      </c>
      <c r="J419">
        <v>76</v>
      </c>
      <c r="K419" t="s">
        <v>39</v>
      </c>
      <c r="L419">
        <v>9.02</v>
      </c>
      <c r="M419" t="s">
        <v>38</v>
      </c>
      <c r="N419">
        <v>49.563318776999999</v>
      </c>
      <c r="O419">
        <v>140</v>
      </c>
      <c r="P419">
        <v>140</v>
      </c>
      <c r="Q419">
        <v>4</v>
      </c>
      <c r="R419">
        <v>22</v>
      </c>
      <c r="S419">
        <v>1</v>
      </c>
      <c r="T419">
        <v>102</v>
      </c>
      <c r="U419">
        <v>0</v>
      </c>
      <c r="V419">
        <v>0</v>
      </c>
      <c r="W419">
        <v>4</v>
      </c>
      <c r="X419">
        <v>0</v>
      </c>
      <c r="Y419">
        <v>7.1428571000000003E-3</v>
      </c>
      <c r="Z419">
        <v>0</v>
      </c>
      <c r="AA419">
        <v>1.42857143E-2</v>
      </c>
      <c r="AB419">
        <v>3.5714285700000001E-2</v>
      </c>
      <c r="AC419">
        <v>0.05</v>
      </c>
      <c r="AD419">
        <v>7.1428571000000003E-3</v>
      </c>
      <c r="AE419">
        <v>2.1428571399999999E-2</v>
      </c>
      <c r="AF419">
        <v>3.5714285700000001E-2</v>
      </c>
      <c r="AG419">
        <v>0.1071428571</v>
      </c>
      <c r="AH419">
        <v>0.12857142860000001</v>
      </c>
      <c r="AI419">
        <v>0.2357142857</v>
      </c>
      <c r="AJ419">
        <v>0.3</v>
      </c>
      <c r="AK419">
        <v>0.15714285710000001</v>
      </c>
      <c r="AL419">
        <v>0.29285714289999998</v>
      </c>
      <c r="AM419">
        <v>0.32142857139999997</v>
      </c>
      <c r="AN419">
        <v>0</v>
      </c>
      <c r="AO419">
        <v>7.1428571000000003E-3</v>
      </c>
      <c r="AP419">
        <v>1.42857143E-2</v>
      </c>
      <c r="AQ419">
        <v>7.1428571000000003E-3</v>
      </c>
      <c r="AR419">
        <v>0</v>
      </c>
      <c r="AS419">
        <v>0.75</v>
      </c>
      <c r="AT419">
        <v>0.67142857140000001</v>
      </c>
      <c r="AU419">
        <v>0.77857142859999995</v>
      </c>
      <c r="AV419">
        <v>0.5571428571</v>
      </c>
      <c r="AW419">
        <v>0.5</v>
      </c>
      <c r="AX419">
        <v>3.7285714286</v>
      </c>
      <c r="AY419">
        <v>3.6546762589999999</v>
      </c>
      <c r="AZ419">
        <v>3.7246376811999999</v>
      </c>
      <c r="BA419">
        <v>3.3812949639999998</v>
      </c>
      <c r="BB419">
        <v>3.2714285714</v>
      </c>
      <c r="BC419">
        <v>7.1428571000000003E-3</v>
      </c>
      <c r="BD419">
        <v>0</v>
      </c>
      <c r="BE419">
        <v>7.1428571000000003E-3</v>
      </c>
      <c r="BF419">
        <v>2.1428571399999999E-2</v>
      </c>
      <c r="BG419">
        <v>6.4285714300000005E-2</v>
      </c>
      <c r="BH419">
        <v>2.85714286E-2</v>
      </c>
      <c r="BI419">
        <v>1.42857143E-2</v>
      </c>
      <c r="BJ419">
        <v>2.85714286E-2</v>
      </c>
      <c r="BK419">
        <v>2.85714286E-2</v>
      </c>
      <c r="BL419">
        <v>7.1428571400000002E-2</v>
      </c>
      <c r="BM419">
        <v>2.85714286E-2</v>
      </c>
      <c r="BN419">
        <v>7.8571428600000007E-2</v>
      </c>
      <c r="BO419">
        <v>3.8357142856999999</v>
      </c>
      <c r="BP419">
        <v>3.7769784173000001</v>
      </c>
      <c r="BQ419">
        <v>3.6739130434999998</v>
      </c>
      <c r="BR419">
        <v>3.6014492753999998</v>
      </c>
      <c r="BS419">
        <v>3.5357142857000001</v>
      </c>
      <c r="BT419">
        <v>3.5857142856999999</v>
      </c>
      <c r="BU419">
        <v>0.11428571429999999</v>
      </c>
      <c r="BV419">
        <v>0.1642857143</v>
      </c>
      <c r="BW419">
        <v>0.24285714289999999</v>
      </c>
      <c r="BX419">
        <v>0.18571428570000001</v>
      </c>
      <c r="BY419">
        <v>0.21428571430000001</v>
      </c>
      <c r="BZ419">
        <v>0.17142857140000001</v>
      </c>
      <c r="CA419">
        <v>0</v>
      </c>
      <c r="CB419">
        <v>7.1428571000000003E-3</v>
      </c>
      <c r="CC419">
        <v>1.42857143E-2</v>
      </c>
      <c r="CD419">
        <v>1.42857143E-2</v>
      </c>
      <c r="CE419">
        <v>0</v>
      </c>
      <c r="CF419">
        <v>0</v>
      </c>
      <c r="CG419">
        <v>0.86428571430000001</v>
      </c>
      <c r="CH419">
        <v>0.8</v>
      </c>
      <c r="CI419">
        <v>0.70714285710000002</v>
      </c>
      <c r="CJ419">
        <v>0.70714285710000002</v>
      </c>
      <c r="CK419">
        <v>0.6928571429</v>
      </c>
      <c r="CL419">
        <v>0.72142857140000005</v>
      </c>
      <c r="CM419">
        <v>0.1214285714</v>
      </c>
      <c r="CN419">
        <v>7.1428571000000003E-3</v>
      </c>
      <c r="CO419">
        <v>0</v>
      </c>
      <c r="CP419">
        <v>7.1428571000000003E-3</v>
      </c>
      <c r="CQ419">
        <v>7.1428571000000003E-3</v>
      </c>
      <c r="CR419">
        <v>1.42857143E-2</v>
      </c>
      <c r="CS419">
        <v>7.1428571000000003E-3</v>
      </c>
      <c r="CT419">
        <v>0</v>
      </c>
      <c r="CU419">
        <v>0.25</v>
      </c>
      <c r="CV419">
        <v>1.42857143E-2</v>
      </c>
      <c r="CW419">
        <v>2.1428571399999999E-2</v>
      </c>
      <c r="CX419">
        <v>2.1428571399999999E-2</v>
      </c>
      <c r="CY419">
        <v>3.5714285700000001E-2</v>
      </c>
      <c r="CZ419">
        <v>2.85714286E-2</v>
      </c>
      <c r="DA419">
        <v>6.4285714300000005E-2</v>
      </c>
      <c r="DB419">
        <v>7.8571428600000007E-2</v>
      </c>
      <c r="DC419">
        <v>0.29285714289999998</v>
      </c>
      <c r="DD419">
        <v>0.3</v>
      </c>
      <c r="DE419">
        <v>0.25</v>
      </c>
      <c r="DF419">
        <v>0.27142857139999998</v>
      </c>
      <c r="DG419">
        <v>0.2785714286</v>
      </c>
      <c r="DH419">
        <v>0.42857142860000003</v>
      </c>
      <c r="DI419">
        <v>0.28571428570000001</v>
      </c>
      <c r="DJ419">
        <v>0.26428571429999997</v>
      </c>
      <c r="DK419">
        <v>0.32857142859999999</v>
      </c>
      <c r="DL419">
        <v>0.66428571430000005</v>
      </c>
      <c r="DM419">
        <v>0.72142857140000005</v>
      </c>
      <c r="DN419">
        <v>0.68571428570000004</v>
      </c>
      <c r="DO419">
        <v>0.66428571430000005</v>
      </c>
      <c r="DP419">
        <v>0.52857142859999995</v>
      </c>
      <c r="DQ419">
        <v>0.63571428569999999</v>
      </c>
      <c r="DR419">
        <v>0.65</v>
      </c>
      <c r="DS419">
        <v>7.1428571000000003E-3</v>
      </c>
      <c r="DT419">
        <v>1.42857143E-2</v>
      </c>
      <c r="DU419">
        <v>7.1428571000000003E-3</v>
      </c>
      <c r="DV419">
        <v>1.42857143E-2</v>
      </c>
      <c r="DW419">
        <v>1.42857143E-2</v>
      </c>
      <c r="DX419">
        <v>0</v>
      </c>
      <c r="DY419">
        <v>7.1428571000000003E-3</v>
      </c>
      <c r="DZ419">
        <v>7.1428571000000003E-3</v>
      </c>
      <c r="EA419">
        <v>2.8345323741000001</v>
      </c>
      <c r="EB419">
        <v>3.6449275362</v>
      </c>
      <c r="EC419">
        <v>3.7050359712000001</v>
      </c>
      <c r="ED419">
        <v>3.6594202898999999</v>
      </c>
      <c r="EE419">
        <v>3.6231884058000001</v>
      </c>
      <c r="EF419">
        <v>3.4714285714000002</v>
      </c>
      <c r="EG419">
        <v>3.5611510791000001</v>
      </c>
      <c r="EH419">
        <v>3.5755395683</v>
      </c>
      <c r="EI419">
        <v>7.1428571000000003E-3</v>
      </c>
      <c r="EJ419">
        <v>0</v>
      </c>
      <c r="EK419">
        <v>0</v>
      </c>
      <c r="EL419">
        <v>0</v>
      </c>
      <c r="EM419">
        <v>4.2857142899999999E-2</v>
      </c>
      <c r="EN419">
        <v>2.85714286E-2</v>
      </c>
      <c r="EO419">
        <v>4.2857142899999999E-2</v>
      </c>
      <c r="EP419">
        <v>0.14285714290000001</v>
      </c>
      <c r="EQ419">
        <v>0.15714285710000001</v>
      </c>
      <c r="ER419">
        <v>0.56428571429999996</v>
      </c>
      <c r="ES419">
        <v>1.42857143E-2</v>
      </c>
      <c r="ET419">
        <v>0</v>
      </c>
      <c r="EU419">
        <v>1.42857143E-2</v>
      </c>
      <c r="EV419">
        <v>0</v>
      </c>
      <c r="EW419">
        <v>0.1214285714</v>
      </c>
      <c r="EX419">
        <v>2.1428571399999999E-2</v>
      </c>
      <c r="EY419">
        <v>0.21428571430000001</v>
      </c>
      <c r="EZ419">
        <v>0.2214285714</v>
      </c>
      <c r="FA419">
        <v>0.24285714289999999</v>
      </c>
      <c r="FB419">
        <v>0.32142857139999997</v>
      </c>
      <c r="FC419">
        <v>0.24285714289999999</v>
      </c>
      <c r="FD419">
        <v>0.72857142860000002</v>
      </c>
      <c r="FE419">
        <v>0.64285714289999996</v>
      </c>
      <c r="FF419">
        <v>0.64285714289999996</v>
      </c>
      <c r="FG419">
        <v>0.46428571429999999</v>
      </c>
      <c r="FH419">
        <v>0.67857142859999997</v>
      </c>
      <c r="FI419">
        <v>2.85714286E-2</v>
      </c>
      <c r="FJ419">
        <v>8.5714285700000004E-2</v>
      </c>
      <c r="FK419">
        <v>7.8571428600000007E-2</v>
      </c>
      <c r="FL419">
        <v>6.4285714300000005E-2</v>
      </c>
      <c r="FM419">
        <v>3.5714285700000001E-2</v>
      </c>
      <c r="FN419">
        <v>2.1428571399999999E-2</v>
      </c>
      <c r="FO419">
        <v>2.1428571399999999E-2</v>
      </c>
      <c r="FP419">
        <v>1.42857143E-2</v>
      </c>
      <c r="FQ419">
        <v>1.42857143E-2</v>
      </c>
      <c r="FR419">
        <v>1.42857143E-2</v>
      </c>
      <c r="FS419">
        <v>7.1428571000000003E-3</v>
      </c>
      <c r="FT419">
        <v>1.42857143E-2</v>
      </c>
      <c r="FU419">
        <v>2.1428571399999999E-2</v>
      </c>
      <c r="FV419">
        <v>1.42857143E-2</v>
      </c>
      <c r="FW419">
        <v>7.1428571000000003E-3</v>
      </c>
      <c r="FX419">
        <v>2.85714286E-2</v>
      </c>
      <c r="FY419">
        <v>7.1428571000000003E-3</v>
      </c>
      <c r="FZ419">
        <v>7.1428571000000003E-3</v>
      </c>
      <c r="GA419">
        <v>4.2857142899999999E-2</v>
      </c>
      <c r="GB419">
        <v>1.42857143E-2</v>
      </c>
      <c r="GC419">
        <v>7.1428571000000003E-3</v>
      </c>
      <c r="GD419">
        <v>0.13571428569999999</v>
      </c>
      <c r="GE419">
        <v>8.5714285700000004E-2</v>
      </c>
      <c r="GF419">
        <v>0.1071428571</v>
      </c>
      <c r="GG419">
        <v>7.8571428600000007E-2</v>
      </c>
      <c r="GH419">
        <v>0.13571428569999999</v>
      </c>
      <c r="GI419">
        <v>0.1</v>
      </c>
      <c r="GJ419">
        <v>3.1142857142999998</v>
      </c>
      <c r="GK419">
        <v>3.35</v>
      </c>
      <c r="GL419">
        <v>3.3571428570999999</v>
      </c>
      <c r="GM419">
        <v>3.2642857143000001</v>
      </c>
      <c r="GN419">
        <v>3.2028985507000001</v>
      </c>
      <c r="GO419">
        <v>3.3785714285999999</v>
      </c>
      <c r="GP419">
        <v>0.52857142859999995</v>
      </c>
      <c r="GQ419">
        <v>0.45714285710000002</v>
      </c>
      <c r="GR419">
        <v>0.40714285709999998</v>
      </c>
      <c r="GS419">
        <v>0.45</v>
      </c>
      <c r="GT419">
        <v>0.4714285714</v>
      </c>
      <c r="GU419">
        <v>0.4</v>
      </c>
      <c r="GV419">
        <v>0</v>
      </c>
      <c r="GW419">
        <v>0</v>
      </c>
      <c r="GX419">
        <v>0</v>
      </c>
      <c r="GY419">
        <v>0</v>
      </c>
      <c r="GZ419">
        <v>1.42857143E-2</v>
      </c>
      <c r="HA419">
        <v>0</v>
      </c>
      <c r="HB419">
        <v>0.3071428571</v>
      </c>
      <c r="HC419">
        <v>0.45</v>
      </c>
      <c r="HD419">
        <v>0.47857142860000002</v>
      </c>
      <c r="HE419">
        <v>0.42857142860000003</v>
      </c>
      <c r="HF419">
        <v>0.36428571430000001</v>
      </c>
      <c r="HG419">
        <v>0.49285714289999999</v>
      </c>
      <c r="HH419" t="s">
        <v>1258</v>
      </c>
      <c r="HI419">
        <v>50</v>
      </c>
      <c r="HJ419">
        <v>140</v>
      </c>
      <c r="HK419">
        <v>227</v>
      </c>
      <c r="HL419" t="s">
        <v>443</v>
      </c>
      <c r="HM419">
        <v>458</v>
      </c>
      <c r="HN419">
        <v>7</v>
      </c>
    </row>
    <row r="420" spans="1:222" x14ac:dyDescent="0.25">
      <c r="A420">
        <v>610077</v>
      </c>
      <c r="B420" t="s">
        <v>445</v>
      </c>
      <c r="D420" t="s">
        <v>67</v>
      </c>
      <c r="E420" t="s">
        <v>45</v>
      </c>
      <c r="M420" t="s">
        <v>38</v>
      </c>
      <c r="N420">
        <v>14.831804281</v>
      </c>
      <c r="O420">
        <v>47</v>
      </c>
      <c r="P420">
        <v>47</v>
      </c>
      <c r="Q420">
        <v>3</v>
      </c>
      <c r="R420">
        <v>12</v>
      </c>
      <c r="S420">
        <v>0</v>
      </c>
      <c r="T420">
        <v>30</v>
      </c>
      <c r="U420">
        <v>0</v>
      </c>
      <c r="V420">
        <v>0</v>
      </c>
      <c r="W420">
        <v>0</v>
      </c>
      <c r="X420">
        <v>1</v>
      </c>
      <c r="Y420">
        <v>0.10638297870000001</v>
      </c>
      <c r="Z420">
        <v>4.2553191499999997E-2</v>
      </c>
      <c r="AA420">
        <v>2.1276595700000001E-2</v>
      </c>
      <c r="AB420">
        <v>4.2553191499999997E-2</v>
      </c>
      <c r="AC420">
        <v>0.12765957450000001</v>
      </c>
      <c r="AD420">
        <v>0.21276595740000001</v>
      </c>
      <c r="AE420">
        <v>0.12765957450000001</v>
      </c>
      <c r="AF420">
        <v>0.1489361702</v>
      </c>
      <c r="AG420">
        <v>0.17021276599999999</v>
      </c>
      <c r="AH420">
        <v>0.1914893617</v>
      </c>
      <c r="AI420">
        <v>0.42553191489999997</v>
      </c>
      <c r="AJ420">
        <v>0.46808510640000001</v>
      </c>
      <c r="AK420">
        <v>0.34042553190000002</v>
      </c>
      <c r="AL420">
        <v>0.40425531910000001</v>
      </c>
      <c r="AM420">
        <v>0.3829787234</v>
      </c>
      <c r="AN420">
        <v>0</v>
      </c>
      <c r="AO420">
        <v>6.3829787200000002E-2</v>
      </c>
      <c r="AP420">
        <v>2.1276595700000001E-2</v>
      </c>
      <c r="AQ420">
        <v>4.2553191499999997E-2</v>
      </c>
      <c r="AR420">
        <v>8.5106382999999994E-2</v>
      </c>
      <c r="AS420">
        <v>0.25531914890000001</v>
      </c>
      <c r="AT420">
        <v>0.29787234039999999</v>
      </c>
      <c r="AU420">
        <v>0.46808510640000001</v>
      </c>
      <c r="AV420">
        <v>0.34042553190000002</v>
      </c>
      <c r="AW420">
        <v>0.21276595740000001</v>
      </c>
      <c r="AX420">
        <v>2.8297872339999999</v>
      </c>
      <c r="AY420">
        <v>3.0909090908999999</v>
      </c>
      <c r="AZ420">
        <v>3.2826086957</v>
      </c>
      <c r="BA420">
        <v>3.0888888889000001</v>
      </c>
      <c r="BB420">
        <v>2.7441860464999999</v>
      </c>
      <c r="BC420">
        <v>0</v>
      </c>
      <c r="BD420">
        <v>0</v>
      </c>
      <c r="BE420">
        <v>2.1276595700000001E-2</v>
      </c>
      <c r="BF420">
        <v>2.1276595700000001E-2</v>
      </c>
      <c r="BG420">
        <v>6.3829787200000002E-2</v>
      </c>
      <c r="BH420">
        <v>4.2553191499999997E-2</v>
      </c>
      <c r="BI420">
        <v>4.2553191499999997E-2</v>
      </c>
      <c r="BJ420">
        <v>6.3829787200000002E-2</v>
      </c>
      <c r="BK420">
        <v>8.5106382999999994E-2</v>
      </c>
      <c r="BL420">
        <v>0.10638297870000001</v>
      </c>
      <c r="BM420">
        <v>0.1914893617</v>
      </c>
      <c r="BN420">
        <v>0.10638297870000001</v>
      </c>
      <c r="BO420">
        <v>3.8260869565000002</v>
      </c>
      <c r="BP420">
        <v>3.7608695652000002</v>
      </c>
      <c r="BQ420">
        <v>3.5217391303999999</v>
      </c>
      <c r="BR420">
        <v>3.4666666667000001</v>
      </c>
      <c r="BS420">
        <v>3.2391304347999998</v>
      </c>
      <c r="BT420">
        <v>3.3913043477999998</v>
      </c>
      <c r="BU420">
        <v>8.5106382999999994E-2</v>
      </c>
      <c r="BV420">
        <v>0.10638297870000001</v>
      </c>
      <c r="BW420">
        <v>0.2340425532</v>
      </c>
      <c r="BX420">
        <v>0.2340425532</v>
      </c>
      <c r="BY420">
        <v>0.17021276599999999</v>
      </c>
      <c r="BZ420">
        <v>0.25531914890000001</v>
      </c>
      <c r="CA420">
        <v>2.1276595700000001E-2</v>
      </c>
      <c r="CB420">
        <v>2.1276595700000001E-2</v>
      </c>
      <c r="CC420">
        <v>2.1276595700000001E-2</v>
      </c>
      <c r="CD420">
        <v>4.2553191499999997E-2</v>
      </c>
      <c r="CE420">
        <v>2.1276595700000001E-2</v>
      </c>
      <c r="CF420">
        <v>2.1276595700000001E-2</v>
      </c>
      <c r="CG420">
        <v>0.85106382979999995</v>
      </c>
      <c r="CH420">
        <v>0.80851063830000003</v>
      </c>
      <c r="CI420">
        <v>0.63829787230000001</v>
      </c>
      <c r="CJ420">
        <v>0.59574468089999999</v>
      </c>
      <c r="CK420">
        <v>0.55319148939999996</v>
      </c>
      <c r="CL420">
        <v>0.57446808510000003</v>
      </c>
      <c r="CM420">
        <v>0.21276595740000001</v>
      </c>
      <c r="CN420">
        <v>4.2553191499999997E-2</v>
      </c>
      <c r="CO420">
        <v>2.1276595700000001E-2</v>
      </c>
      <c r="CP420">
        <v>2.1276595700000001E-2</v>
      </c>
      <c r="CQ420">
        <v>4.2553191499999997E-2</v>
      </c>
      <c r="CR420">
        <v>4.2553191499999997E-2</v>
      </c>
      <c r="CS420">
        <v>4.2553191499999997E-2</v>
      </c>
      <c r="CT420">
        <v>2.1276595700000001E-2</v>
      </c>
      <c r="CU420">
        <v>0.1489361702</v>
      </c>
      <c r="CV420">
        <v>0.10638297870000001</v>
      </c>
      <c r="CW420">
        <v>0.12765957450000001</v>
      </c>
      <c r="CX420">
        <v>8.5106382999999994E-2</v>
      </c>
      <c r="CY420">
        <v>8.5106382999999994E-2</v>
      </c>
      <c r="CZ420">
        <v>8.5106382999999994E-2</v>
      </c>
      <c r="DA420">
        <v>6.3829787200000002E-2</v>
      </c>
      <c r="DB420">
        <v>0.12765957450000001</v>
      </c>
      <c r="DC420">
        <v>0.31914893620000001</v>
      </c>
      <c r="DD420">
        <v>0.42553191489999997</v>
      </c>
      <c r="DE420">
        <v>0.31914893620000001</v>
      </c>
      <c r="DF420">
        <v>0.3829787234</v>
      </c>
      <c r="DG420">
        <v>0.48936170210000002</v>
      </c>
      <c r="DH420">
        <v>0.59574468089999999</v>
      </c>
      <c r="DI420">
        <v>0.42553191489999997</v>
      </c>
      <c r="DJ420">
        <v>0.51063829790000004</v>
      </c>
      <c r="DK420">
        <v>0.17021276599999999</v>
      </c>
      <c r="DL420">
        <v>0.34042553190000002</v>
      </c>
      <c r="DM420">
        <v>0.40425531910000001</v>
      </c>
      <c r="DN420">
        <v>0.3829787234</v>
      </c>
      <c r="DO420">
        <v>0.27659574469999998</v>
      </c>
      <c r="DP420">
        <v>0.17021276599999999</v>
      </c>
      <c r="DQ420">
        <v>0.3829787234</v>
      </c>
      <c r="DR420">
        <v>0.25531914890000001</v>
      </c>
      <c r="DS420">
        <v>0.1489361702</v>
      </c>
      <c r="DT420">
        <v>8.5106382999999994E-2</v>
      </c>
      <c r="DU420">
        <v>0.12765957450000001</v>
      </c>
      <c r="DV420">
        <v>0.12765957450000001</v>
      </c>
      <c r="DW420">
        <v>0.10638297870000001</v>
      </c>
      <c r="DX420">
        <v>0.10638297870000001</v>
      </c>
      <c r="DY420">
        <v>8.5106382999999994E-2</v>
      </c>
      <c r="DZ420">
        <v>8.5106382999999994E-2</v>
      </c>
      <c r="EA420">
        <v>2.5249999999999999</v>
      </c>
      <c r="EB420">
        <v>3.1627906977000002</v>
      </c>
      <c r="EC420">
        <v>3.2682926828999999</v>
      </c>
      <c r="ED420">
        <v>3.2926829268</v>
      </c>
      <c r="EE420">
        <v>3.1190476189999998</v>
      </c>
      <c r="EF420">
        <v>3</v>
      </c>
      <c r="EG420">
        <v>3.2558139535000001</v>
      </c>
      <c r="EH420">
        <v>3.0930232557999999</v>
      </c>
      <c r="EI420">
        <v>6.3829787200000002E-2</v>
      </c>
      <c r="EJ420">
        <v>0</v>
      </c>
      <c r="EK420">
        <v>2.1276595700000001E-2</v>
      </c>
      <c r="EL420">
        <v>2.1276595700000001E-2</v>
      </c>
      <c r="EM420">
        <v>4.2553191499999997E-2</v>
      </c>
      <c r="EN420">
        <v>4.2553191499999997E-2</v>
      </c>
      <c r="EO420">
        <v>0.10638297870000001</v>
      </c>
      <c r="EP420">
        <v>0.25531914890000001</v>
      </c>
      <c r="EQ420">
        <v>4.2553191499999997E-2</v>
      </c>
      <c r="ER420">
        <v>0.31914893620000001</v>
      </c>
      <c r="ES420">
        <v>8.5106382999999994E-2</v>
      </c>
      <c r="ET420">
        <v>2.1276595700000001E-2</v>
      </c>
      <c r="EU420">
        <v>6.3829787200000002E-2</v>
      </c>
      <c r="EV420">
        <v>2.1276595700000001E-2</v>
      </c>
      <c r="EW420">
        <v>0.12765957450000001</v>
      </c>
      <c r="EX420">
        <v>8.5106382999999994E-2</v>
      </c>
      <c r="EY420">
        <v>0.27659574469999998</v>
      </c>
      <c r="EZ420">
        <v>0.27659574469999998</v>
      </c>
      <c r="FA420">
        <v>0.31914893620000001</v>
      </c>
      <c r="FB420">
        <v>0.36170212769999999</v>
      </c>
      <c r="FC420">
        <v>0.40425531910000001</v>
      </c>
      <c r="FD420">
        <v>0.51063829790000004</v>
      </c>
      <c r="FE420">
        <v>0.42553191489999997</v>
      </c>
      <c r="FF420">
        <v>0.42553191489999997</v>
      </c>
      <c r="FG420">
        <v>0.2340425532</v>
      </c>
      <c r="FH420">
        <v>0.29787234039999999</v>
      </c>
      <c r="FI420">
        <v>6.3829787200000002E-2</v>
      </c>
      <c r="FJ420">
        <v>0.10638297870000001</v>
      </c>
      <c r="FK420">
        <v>0.10638297870000001</v>
      </c>
      <c r="FL420">
        <v>0.17021276599999999</v>
      </c>
      <c r="FM420">
        <v>0.10638297870000001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0.12765957450000001</v>
      </c>
      <c r="FT420">
        <v>0.12765957450000001</v>
      </c>
      <c r="FU420">
        <v>0.12765957450000001</v>
      </c>
      <c r="FV420">
        <v>0.10638297870000001</v>
      </c>
      <c r="FW420">
        <v>0.10638297870000001</v>
      </c>
      <c r="FX420">
        <v>6.3829787200000002E-2</v>
      </c>
      <c r="FY420">
        <v>6.3829787200000002E-2</v>
      </c>
      <c r="FZ420">
        <v>4.2553191499999997E-2</v>
      </c>
      <c r="GA420">
        <v>8.5106382999999994E-2</v>
      </c>
      <c r="GB420">
        <v>6.3829787200000002E-2</v>
      </c>
      <c r="GC420">
        <v>8.5106382999999994E-2</v>
      </c>
      <c r="GD420">
        <v>0.12765957450000001</v>
      </c>
      <c r="GE420">
        <v>0.1489361702</v>
      </c>
      <c r="GF420">
        <v>0.10638297870000001</v>
      </c>
      <c r="GG420">
        <v>0.1489361702</v>
      </c>
      <c r="GH420">
        <v>0.1914893617</v>
      </c>
      <c r="GI420">
        <v>6.3829787200000002E-2</v>
      </c>
      <c r="GJ420">
        <v>2.9285714286000002</v>
      </c>
      <c r="GK420">
        <v>2.9750000000000001</v>
      </c>
      <c r="GL420">
        <v>3.2439024390000002</v>
      </c>
      <c r="GM420">
        <v>2.9756097560999999</v>
      </c>
      <c r="GN420">
        <v>2.9285714286000002</v>
      </c>
      <c r="GO420">
        <v>3.0952380952</v>
      </c>
      <c r="GP420">
        <v>0.51063829790000004</v>
      </c>
      <c r="GQ420">
        <v>0.3829787234</v>
      </c>
      <c r="GR420">
        <v>0.31914893620000001</v>
      </c>
      <c r="GS420">
        <v>0.34042553190000002</v>
      </c>
      <c r="GT420">
        <v>0.3829787234</v>
      </c>
      <c r="GU420">
        <v>0.42553191489999997</v>
      </c>
      <c r="GV420">
        <v>0.10638297870000001</v>
      </c>
      <c r="GW420">
        <v>0.1489361702</v>
      </c>
      <c r="GX420">
        <v>0.12765957450000001</v>
      </c>
      <c r="GY420">
        <v>0.12765957450000001</v>
      </c>
      <c r="GZ420">
        <v>0.10638297870000001</v>
      </c>
      <c r="HA420">
        <v>0.10638297870000001</v>
      </c>
      <c r="HB420">
        <v>0.1914893617</v>
      </c>
      <c r="HC420">
        <v>0.25531914890000001</v>
      </c>
      <c r="HD420">
        <v>0.40425531910000001</v>
      </c>
      <c r="HE420">
        <v>0.29787234039999999</v>
      </c>
      <c r="HF420">
        <v>0.25531914890000001</v>
      </c>
      <c r="HG420">
        <v>0.31914893620000001</v>
      </c>
      <c r="HH420" t="s">
        <v>1259</v>
      </c>
      <c r="HJ420">
        <v>47</v>
      </c>
      <c r="HK420">
        <v>97</v>
      </c>
      <c r="HL420" t="s">
        <v>445</v>
      </c>
      <c r="HM420">
        <v>654</v>
      </c>
      <c r="HN420">
        <v>1</v>
      </c>
    </row>
    <row r="421" spans="1:222" x14ac:dyDescent="0.25">
      <c r="A421">
        <v>610078</v>
      </c>
      <c r="B421" t="s">
        <v>343</v>
      </c>
      <c r="D421" t="s">
        <v>55</v>
      </c>
      <c r="E421" t="s">
        <v>45</v>
      </c>
      <c r="M421" t="s">
        <v>38</v>
      </c>
      <c r="FD421"/>
      <c r="HH421" t="s">
        <v>1260</v>
      </c>
      <c r="HL421" t="s">
        <v>343</v>
      </c>
      <c r="HM421">
        <v>697</v>
      </c>
    </row>
    <row r="422" spans="1:222" x14ac:dyDescent="0.25">
      <c r="A422">
        <v>610081</v>
      </c>
      <c r="B422" t="s">
        <v>582</v>
      </c>
      <c r="D422" t="s">
        <v>64</v>
      </c>
      <c r="E422" t="s">
        <v>45</v>
      </c>
      <c r="M422" t="s">
        <v>38</v>
      </c>
      <c r="N422">
        <v>8.8447653430000006</v>
      </c>
      <c r="O422">
        <v>34</v>
      </c>
      <c r="P422">
        <v>34</v>
      </c>
      <c r="Q422">
        <v>3</v>
      </c>
      <c r="R422">
        <v>4</v>
      </c>
      <c r="S422">
        <v>24</v>
      </c>
      <c r="T422">
        <v>0</v>
      </c>
      <c r="U422">
        <v>1</v>
      </c>
      <c r="V422">
        <v>0</v>
      </c>
      <c r="W422">
        <v>1</v>
      </c>
      <c r="X422">
        <v>1</v>
      </c>
      <c r="Y422">
        <v>0</v>
      </c>
      <c r="Z422">
        <v>0</v>
      </c>
      <c r="AA422">
        <v>0</v>
      </c>
      <c r="AB422">
        <v>2.9411764699999999E-2</v>
      </c>
      <c r="AC422">
        <v>8.82352941E-2</v>
      </c>
      <c r="AD422">
        <v>8.82352941E-2</v>
      </c>
      <c r="AE422">
        <v>5.8823529399999998E-2</v>
      </c>
      <c r="AF422">
        <v>2.9411764699999999E-2</v>
      </c>
      <c r="AG422">
        <v>2.9411764699999999E-2</v>
      </c>
      <c r="AH422">
        <v>0.1176470588</v>
      </c>
      <c r="AI422">
        <v>2.9411764699999999E-2</v>
      </c>
      <c r="AJ422">
        <v>5.8823529399999998E-2</v>
      </c>
      <c r="AK422">
        <v>0.1764705882</v>
      </c>
      <c r="AL422">
        <v>0.26470588239999998</v>
      </c>
      <c r="AM422">
        <v>0.1764705882</v>
      </c>
      <c r="AN422">
        <v>0</v>
      </c>
      <c r="AO422">
        <v>0</v>
      </c>
      <c r="AP422">
        <v>0</v>
      </c>
      <c r="AQ422">
        <v>2.9411764699999999E-2</v>
      </c>
      <c r="AR422">
        <v>2.9411764699999999E-2</v>
      </c>
      <c r="AS422">
        <v>0.88235294119999996</v>
      </c>
      <c r="AT422">
        <v>0.88235294119999996</v>
      </c>
      <c r="AU422">
        <v>0.79411764709999999</v>
      </c>
      <c r="AV422">
        <v>0.64705882349999999</v>
      </c>
      <c r="AW422">
        <v>0.58823529409999997</v>
      </c>
      <c r="AX422">
        <v>3.7941176471000002</v>
      </c>
      <c r="AY422">
        <v>3.8235294118000001</v>
      </c>
      <c r="AZ422">
        <v>3.7647058823999999</v>
      </c>
      <c r="BA422">
        <v>3.5757575758</v>
      </c>
      <c r="BB422">
        <v>3.3030303029999999</v>
      </c>
      <c r="BC422">
        <v>2.9411764699999999E-2</v>
      </c>
      <c r="BD422">
        <v>2.9411764699999999E-2</v>
      </c>
      <c r="BE422">
        <v>0</v>
      </c>
      <c r="BF422">
        <v>0</v>
      </c>
      <c r="BG422">
        <v>2.9411764699999999E-2</v>
      </c>
      <c r="BH422">
        <v>2.9411764699999999E-2</v>
      </c>
      <c r="BI422">
        <v>2.9411764699999999E-2</v>
      </c>
      <c r="BJ422">
        <v>2.9411764699999999E-2</v>
      </c>
      <c r="BK422">
        <v>5.8823529399999998E-2</v>
      </c>
      <c r="BL422">
        <v>5.8823529399999998E-2</v>
      </c>
      <c r="BM422">
        <v>0.1764705882</v>
      </c>
      <c r="BN422">
        <v>0.1176470588</v>
      </c>
      <c r="BO422">
        <v>3.7647058823999999</v>
      </c>
      <c r="BP422">
        <v>3.8235294118000001</v>
      </c>
      <c r="BQ422">
        <v>3.7647058823999999</v>
      </c>
      <c r="BR422">
        <v>3.7352941176000001</v>
      </c>
      <c r="BS422">
        <v>3.4848484848000001</v>
      </c>
      <c r="BT422">
        <v>3.6470588235000001</v>
      </c>
      <c r="BU422">
        <v>8.82352941E-2</v>
      </c>
      <c r="BV422">
        <v>2.9411764699999999E-2</v>
      </c>
      <c r="BW422">
        <v>0.1176470588</v>
      </c>
      <c r="BX422">
        <v>0.14705882349999999</v>
      </c>
      <c r="BY422">
        <v>5.8823529399999998E-2</v>
      </c>
      <c r="BZ422">
        <v>2.9411764699999999E-2</v>
      </c>
      <c r="CA422">
        <v>0</v>
      </c>
      <c r="CB422">
        <v>0</v>
      </c>
      <c r="CC422">
        <v>0</v>
      </c>
      <c r="CD422">
        <v>0</v>
      </c>
      <c r="CE422">
        <v>2.9411764699999999E-2</v>
      </c>
      <c r="CF422">
        <v>0</v>
      </c>
      <c r="CG422">
        <v>0.85294117650000001</v>
      </c>
      <c r="CH422">
        <v>0.91176470590000003</v>
      </c>
      <c r="CI422">
        <v>0.82352941180000006</v>
      </c>
      <c r="CJ422">
        <v>0.79411764709999999</v>
      </c>
      <c r="CK422">
        <v>0.70588235290000001</v>
      </c>
      <c r="CL422">
        <v>0.82352941180000006</v>
      </c>
      <c r="CM422">
        <v>0</v>
      </c>
      <c r="CN422">
        <v>0</v>
      </c>
      <c r="CO422">
        <v>0</v>
      </c>
      <c r="CP422">
        <v>2.9411764699999999E-2</v>
      </c>
      <c r="CQ422">
        <v>0</v>
      </c>
      <c r="CR422">
        <v>2.9411764699999999E-2</v>
      </c>
      <c r="CS422">
        <v>0</v>
      </c>
      <c r="CT422">
        <v>0</v>
      </c>
      <c r="CU422">
        <v>0.1764705882</v>
      </c>
      <c r="CV422">
        <v>2.9411764699999999E-2</v>
      </c>
      <c r="CW422">
        <v>2.9411764699999999E-2</v>
      </c>
      <c r="CX422">
        <v>2.9411764699999999E-2</v>
      </c>
      <c r="CY422">
        <v>5.8823529399999998E-2</v>
      </c>
      <c r="CZ422">
        <v>5.8823529399999998E-2</v>
      </c>
      <c r="DA422">
        <v>5.8823529399999998E-2</v>
      </c>
      <c r="DB422">
        <v>8.82352941E-2</v>
      </c>
      <c r="DC422">
        <v>0.23529411759999999</v>
      </c>
      <c r="DD422">
        <v>0.14705882349999999</v>
      </c>
      <c r="DE422">
        <v>0.14705882349999999</v>
      </c>
      <c r="DF422">
        <v>0.1176470588</v>
      </c>
      <c r="DG422">
        <v>0.23529411759999999</v>
      </c>
      <c r="DH422">
        <v>0.20588235290000001</v>
      </c>
      <c r="DI422">
        <v>0.1764705882</v>
      </c>
      <c r="DJ422">
        <v>0.1764705882</v>
      </c>
      <c r="DK422">
        <v>0.55882352940000002</v>
      </c>
      <c r="DL422">
        <v>0.79411764709999999</v>
      </c>
      <c r="DM422">
        <v>0.73529411759999996</v>
      </c>
      <c r="DN422">
        <v>0.79411764709999999</v>
      </c>
      <c r="DO422">
        <v>0.67647058819999994</v>
      </c>
      <c r="DP422">
        <v>0.67647058819999994</v>
      </c>
      <c r="DQ422">
        <v>0.73529411759999996</v>
      </c>
      <c r="DR422">
        <v>0.67647058819999994</v>
      </c>
      <c r="DS422">
        <v>2.9411764699999999E-2</v>
      </c>
      <c r="DT422">
        <v>2.9411764699999999E-2</v>
      </c>
      <c r="DU422">
        <v>8.82352941E-2</v>
      </c>
      <c r="DV422">
        <v>2.9411764699999999E-2</v>
      </c>
      <c r="DW422">
        <v>2.9411764699999999E-2</v>
      </c>
      <c r="DX422">
        <v>2.9411764699999999E-2</v>
      </c>
      <c r="DY422">
        <v>2.9411764699999999E-2</v>
      </c>
      <c r="DZ422">
        <v>5.8823529399999998E-2</v>
      </c>
      <c r="EA422">
        <v>3.3939393939000002</v>
      </c>
      <c r="EB422">
        <v>3.7878787879</v>
      </c>
      <c r="EC422">
        <v>3.7741935484</v>
      </c>
      <c r="ED422">
        <v>3.7272727272999999</v>
      </c>
      <c r="EE422">
        <v>3.6363636364</v>
      </c>
      <c r="EF422">
        <v>3.5757575758</v>
      </c>
      <c r="EG422">
        <v>3.6969696970000001</v>
      </c>
      <c r="EH422">
        <v>3.625</v>
      </c>
      <c r="EI422">
        <v>0</v>
      </c>
      <c r="EJ422">
        <v>5.8823529399999998E-2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0.1176470588</v>
      </c>
      <c r="EQ422">
        <v>0.14705882349999999</v>
      </c>
      <c r="ER422">
        <v>0.58823529409999997</v>
      </c>
      <c r="ES422">
        <v>8.82352941E-2</v>
      </c>
      <c r="ET422">
        <v>2.9411764699999999E-2</v>
      </c>
      <c r="EU422">
        <v>2.9411764699999999E-2</v>
      </c>
      <c r="EV422">
        <v>8.82352941E-2</v>
      </c>
      <c r="EW422">
        <v>8.82352941E-2</v>
      </c>
      <c r="EX422">
        <v>2.9411764699999999E-2</v>
      </c>
      <c r="EY422">
        <v>0.47058823529999999</v>
      </c>
      <c r="EZ422">
        <v>0.5</v>
      </c>
      <c r="FA422">
        <v>0.38235294120000002</v>
      </c>
      <c r="FB422">
        <v>0.52941176469999995</v>
      </c>
      <c r="FC422">
        <v>0.29411764709999999</v>
      </c>
      <c r="FD422">
        <v>0.44117647059999998</v>
      </c>
      <c r="FE422">
        <v>0.41176470590000003</v>
      </c>
      <c r="FF422">
        <v>0.35294117650000001</v>
      </c>
      <c r="FG422">
        <v>0.20588235290000001</v>
      </c>
      <c r="FH422">
        <v>0.64705882349999999</v>
      </c>
      <c r="FI422">
        <v>2.9411764699999999E-2</v>
      </c>
      <c r="FJ422">
        <v>2.9411764699999999E-2</v>
      </c>
      <c r="FK422">
        <v>0.1176470588</v>
      </c>
      <c r="FL422">
        <v>0.14705882349999999</v>
      </c>
      <c r="FM422">
        <v>0</v>
      </c>
      <c r="FN422">
        <v>0</v>
      </c>
      <c r="FO422">
        <v>0</v>
      </c>
      <c r="FP422">
        <v>2.9411764699999999E-2</v>
      </c>
      <c r="FQ422">
        <v>0</v>
      </c>
      <c r="FR422">
        <v>0</v>
      </c>
      <c r="FS422">
        <v>2.9411764699999999E-2</v>
      </c>
      <c r="FT422">
        <v>2.9411764699999999E-2</v>
      </c>
      <c r="FU422">
        <v>2.9411764699999999E-2</v>
      </c>
      <c r="FV422">
        <v>2.9411764699999999E-2</v>
      </c>
      <c r="FW422">
        <v>2.9411764699999999E-2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0.1176470588</v>
      </c>
      <c r="GD422">
        <v>0.26470588239999998</v>
      </c>
      <c r="GE422">
        <v>0.1764705882</v>
      </c>
      <c r="GF422">
        <v>0.14705882349999999</v>
      </c>
      <c r="GG422">
        <v>0.20588235290000001</v>
      </c>
      <c r="GH422">
        <v>0.23529411759999999</v>
      </c>
      <c r="GI422">
        <v>0.1764705882</v>
      </c>
      <c r="GJ422">
        <v>3</v>
      </c>
      <c r="GK422">
        <v>3.1875</v>
      </c>
      <c r="GL422">
        <v>3.28125</v>
      </c>
      <c r="GM422">
        <v>3.21875</v>
      </c>
      <c r="GN422">
        <v>3.1666666666999999</v>
      </c>
      <c r="GO422">
        <v>3.0303030302999998</v>
      </c>
      <c r="GP422">
        <v>0.41176470590000003</v>
      </c>
      <c r="GQ422">
        <v>0.41176470590000003</v>
      </c>
      <c r="GR422">
        <v>0.38235294120000002</v>
      </c>
      <c r="GS422">
        <v>0.3235294118</v>
      </c>
      <c r="GT422">
        <v>0.26470588239999998</v>
      </c>
      <c r="GU422">
        <v>0.23529411759999999</v>
      </c>
      <c r="GV422">
        <v>5.8823529399999998E-2</v>
      </c>
      <c r="GW422">
        <v>5.8823529399999998E-2</v>
      </c>
      <c r="GX422">
        <v>5.8823529399999998E-2</v>
      </c>
      <c r="GY422">
        <v>5.8823529399999998E-2</v>
      </c>
      <c r="GZ422">
        <v>0.1176470588</v>
      </c>
      <c r="HA422">
        <v>2.9411764699999999E-2</v>
      </c>
      <c r="HB422">
        <v>0.26470588239999998</v>
      </c>
      <c r="HC422">
        <v>0.35294117650000001</v>
      </c>
      <c r="HD422">
        <v>0.41176470590000003</v>
      </c>
      <c r="HE422">
        <v>0.41176470590000003</v>
      </c>
      <c r="HF422">
        <v>0.38235294120000002</v>
      </c>
      <c r="HG422">
        <v>0.44117647059999998</v>
      </c>
      <c r="HH422" t="s">
        <v>1496</v>
      </c>
      <c r="HJ422">
        <v>34</v>
      </c>
      <c r="HK422">
        <v>49</v>
      </c>
      <c r="HL422" t="s">
        <v>582</v>
      </c>
      <c r="HM422">
        <v>554</v>
      </c>
      <c r="HN422">
        <v>0</v>
      </c>
    </row>
    <row r="423" spans="1:222" x14ac:dyDescent="0.25">
      <c r="A423">
        <v>610082</v>
      </c>
      <c r="B423" t="s">
        <v>447</v>
      </c>
      <c r="C423" t="s">
        <v>38</v>
      </c>
      <c r="D423" t="s">
        <v>47</v>
      </c>
      <c r="E423" s="151">
        <v>0.63</v>
      </c>
      <c r="F423">
        <v>73</v>
      </c>
      <c r="G423" t="s">
        <v>39</v>
      </c>
      <c r="H423">
        <v>69</v>
      </c>
      <c r="I423" t="s">
        <v>39</v>
      </c>
      <c r="J423">
        <v>61</v>
      </c>
      <c r="K423" t="s">
        <v>39</v>
      </c>
      <c r="L423">
        <v>9.52</v>
      </c>
      <c r="M423" t="s">
        <v>38</v>
      </c>
      <c r="N423">
        <v>62.212389381000001</v>
      </c>
      <c r="O423">
        <v>426</v>
      </c>
      <c r="P423">
        <v>426</v>
      </c>
      <c r="Q423">
        <v>338</v>
      </c>
      <c r="R423">
        <v>0</v>
      </c>
      <c r="S423">
        <v>2</v>
      </c>
      <c r="T423">
        <v>42</v>
      </c>
      <c r="U423">
        <v>0</v>
      </c>
      <c r="V423">
        <v>0</v>
      </c>
      <c r="W423">
        <v>9</v>
      </c>
      <c r="X423">
        <v>19</v>
      </c>
      <c r="Y423">
        <v>4.6948357000000003E-3</v>
      </c>
      <c r="Z423">
        <v>2.3474177999999999E-3</v>
      </c>
      <c r="AA423">
        <v>9.3896714000000006E-3</v>
      </c>
      <c r="AB423">
        <v>1.6431924899999999E-2</v>
      </c>
      <c r="AC423">
        <v>5.6338028200000001E-2</v>
      </c>
      <c r="AD423">
        <v>1.17370892E-2</v>
      </c>
      <c r="AE423">
        <v>9.3896714000000006E-3</v>
      </c>
      <c r="AF423">
        <v>2.5821596200000001E-2</v>
      </c>
      <c r="AG423">
        <v>6.57276995E-2</v>
      </c>
      <c r="AH423">
        <v>0.13145539910000001</v>
      </c>
      <c r="AI423">
        <v>0.20892018779999999</v>
      </c>
      <c r="AJ423">
        <v>0.23004694840000001</v>
      </c>
      <c r="AK423">
        <v>0.18309859149999999</v>
      </c>
      <c r="AL423">
        <v>0.26291079810000001</v>
      </c>
      <c r="AM423">
        <v>0.26056338029999998</v>
      </c>
      <c r="AN423">
        <v>4.6948357000000003E-3</v>
      </c>
      <c r="AO423">
        <v>1.4084507E-2</v>
      </c>
      <c r="AP423">
        <v>9.3896714000000006E-3</v>
      </c>
      <c r="AQ423">
        <v>9.3896714000000006E-3</v>
      </c>
      <c r="AR423">
        <v>9.3896714000000006E-3</v>
      </c>
      <c r="AS423">
        <v>0.76995305160000005</v>
      </c>
      <c r="AT423">
        <v>0.74413145540000003</v>
      </c>
      <c r="AU423">
        <v>0.77230046949999998</v>
      </c>
      <c r="AV423">
        <v>0.6455399061</v>
      </c>
      <c r="AW423">
        <v>0.54225352110000002</v>
      </c>
      <c r="AX423">
        <v>3.7523584905999998</v>
      </c>
      <c r="AY423">
        <v>3.7404761904999999</v>
      </c>
      <c r="AZ423">
        <v>3.7345971564</v>
      </c>
      <c r="BA423">
        <v>3.5521327014000001</v>
      </c>
      <c r="BB423">
        <v>3.3009478673000001</v>
      </c>
      <c r="BC423">
        <v>0</v>
      </c>
      <c r="BD423">
        <v>4.6948357000000003E-3</v>
      </c>
      <c r="BE423">
        <v>4.6948357000000003E-3</v>
      </c>
      <c r="BF423">
        <v>1.87793427E-2</v>
      </c>
      <c r="BG423">
        <v>5.6338028200000001E-2</v>
      </c>
      <c r="BH423">
        <v>3.2863849799999997E-2</v>
      </c>
      <c r="BI423">
        <v>9.3896714000000006E-3</v>
      </c>
      <c r="BJ423">
        <v>2.8169014100000001E-2</v>
      </c>
      <c r="BK423">
        <v>3.2863849799999997E-2</v>
      </c>
      <c r="BL423">
        <v>5.8685446000000002E-2</v>
      </c>
      <c r="BM423">
        <v>8.2159624400000006E-2</v>
      </c>
      <c r="BN423">
        <v>6.1032863800000003E-2</v>
      </c>
      <c r="BO423">
        <v>3.8744075829</v>
      </c>
      <c r="BP423">
        <v>3.8278301887000001</v>
      </c>
      <c r="BQ423">
        <v>3.7482014387999998</v>
      </c>
      <c r="BR423">
        <v>3.6531100477999998</v>
      </c>
      <c r="BS423">
        <v>3.4809523809999998</v>
      </c>
      <c r="BT423">
        <v>3.6004728132000001</v>
      </c>
      <c r="BU423">
        <v>0.1056338028</v>
      </c>
      <c r="BV423">
        <v>0.1009389671</v>
      </c>
      <c r="BW423">
        <v>0.16666666669999999</v>
      </c>
      <c r="BX423">
        <v>0.16666666669999999</v>
      </c>
      <c r="BY423">
        <v>0.17840375589999999</v>
      </c>
      <c r="BZ423">
        <v>0.17605633800000001</v>
      </c>
      <c r="CA423">
        <v>9.3896714000000006E-3</v>
      </c>
      <c r="CB423">
        <v>4.6948357000000003E-3</v>
      </c>
      <c r="CC423">
        <v>2.1126760599999999E-2</v>
      </c>
      <c r="CD423">
        <v>1.87793427E-2</v>
      </c>
      <c r="CE423">
        <v>1.4084507E-2</v>
      </c>
      <c r="CF423">
        <v>7.0422534999999998E-3</v>
      </c>
      <c r="CG423">
        <v>0.87558685449999996</v>
      </c>
      <c r="CH423">
        <v>0.86150234739999998</v>
      </c>
      <c r="CI423">
        <v>0.7746478873</v>
      </c>
      <c r="CJ423">
        <v>0.73708920190000005</v>
      </c>
      <c r="CK423">
        <v>0.66901408449999999</v>
      </c>
      <c r="CL423">
        <v>0.72300469479999996</v>
      </c>
      <c r="CM423">
        <v>4.69483568E-2</v>
      </c>
      <c r="CN423">
        <v>7.0422534999999998E-3</v>
      </c>
      <c r="CO423">
        <v>2.3474177999999999E-3</v>
      </c>
      <c r="CP423">
        <v>4.6948357000000003E-3</v>
      </c>
      <c r="CQ423">
        <v>7.0422534999999998E-3</v>
      </c>
      <c r="CR423">
        <v>9.3896714000000006E-3</v>
      </c>
      <c r="CS423">
        <v>7.0422534999999998E-3</v>
      </c>
      <c r="CT423">
        <v>1.17370892E-2</v>
      </c>
      <c r="CU423">
        <v>0.1244131455</v>
      </c>
      <c r="CV423">
        <v>4.6948357000000003E-3</v>
      </c>
      <c r="CW423">
        <v>7.0422534999999998E-3</v>
      </c>
      <c r="CX423">
        <v>3.2863849799999997E-2</v>
      </c>
      <c r="CY423">
        <v>4.2253521099999997E-2</v>
      </c>
      <c r="CZ423">
        <v>2.34741784E-2</v>
      </c>
      <c r="DA423">
        <v>1.4084507E-2</v>
      </c>
      <c r="DB423">
        <v>3.9906103300000002E-2</v>
      </c>
      <c r="DC423">
        <v>0.45070422539999999</v>
      </c>
      <c r="DD423">
        <v>0.2746478873</v>
      </c>
      <c r="DE423">
        <v>0.1971830986</v>
      </c>
      <c r="DF423">
        <v>0.2276995305</v>
      </c>
      <c r="DG423">
        <v>0.28169014079999999</v>
      </c>
      <c r="DH423">
        <v>0.26291079810000001</v>
      </c>
      <c r="DI423">
        <v>0.21126760559999999</v>
      </c>
      <c r="DJ423">
        <v>0.1971830986</v>
      </c>
      <c r="DK423">
        <v>0.34741784040000001</v>
      </c>
      <c r="DL423">
        <v>0.69953051639999997</v>
      </c>
      <c r="DM423">
        <v>0.77699530520000004</v>
      </c>
      <c r="DN423">
        <v>0.71830985920000001</v>
      </c>
      <c r="DO423">
        <v>0.64788732390000003</v>
      </c>
      <c r="DP423">
        <v>0.68779342720000003</v>
      </c>
      <c r="DQ423">
        <v>0.74882629109999999</v>
      </c>
      <c r="DR423">
        <v>0.73943661969999996</v>
      </c>
      <c r="DS423">
        <v>3.0516431900000002E-2</v>
      </c>
      <c r="DT423">
        <v>1.4084507E-2</v>
      </c>
      <c r="DU423">
        <v>1.6431924899999999E-2</v>
      </c>
      <c r="DV423">
        <v>1.6431924899999999E-2</v>
      </c>
      <c r="DW423">
        <v>2.1126760599999999E-2</v>
      </c>
      <c r="DX423">
        <v>1.6431924899999999E-2</v>
      </c>
      <c r="DY423">
        <v>1.87793427E-2</v>
      </c>
      <c r="DZ423">
        <v>1.17370892E-2</v>
      </c>
      <c r="EA423">
        <v>3.1331719128</v>
      </c>
      <c r="EB423">
        <v>3.6904761905000001</v>
      </c>
      <c r="EC423">
        <v>3.7780429594</v>
      </c>
      <c r="ED423">
        <v>3.6873508353000002</v>
      </c>
      <c r="EE423">
        <v>3.6043165467999998</v>
      </c>
      <c r="EF423">
        <v>3.6563245822999999</v>
      </c>
      <c r="EG423">
        <v>3.7344497608</v>
      </c>
      <c r="EH423">
        <v>3.6840855107000001</v>
      </c>
      <c r="EI423">
        <v>7.0422534999999998E-3</v>
      </c>
      <c r="EJ423">
        <v>0</v>
      </c>
      <c r="EK423">
        <v>7.0422534999999998E-3</v>
      </c>
      <c r="EL423">
        <v>0</v>
      </c>
      <c r="EM423">
        <v>1.17370892E-2</v>
      </c>
      <c r="EN423">
        <v>9.3896714000000006E-3</v>
      </c>
      <c r="EO423">
        <v>1.87793427E-2</v>
      </c>
      <c r="EP423">
        <v>5.3990610299999998E-2</v>
      </c>
      <c r="EQ423">
        <v>9.8591549299999998E-2</v>
      </c>
      <c r="ER423">
        <v>0.76760563380000002</v>
      </c>
      <c r="ES423">
        <v>2.5821596200000001E-2</v>
      </c>
      <c r="ET423">
        <v>2.3474177999999999E-3</v>
      </c>
      <c r="EU423">
        <v>3.9906103300000002E-2</v>
      </c>
      <c r="EV423">
        <v>0.16197183100000001</v>
      </c>
      <c r="EW423">
        <v>7.9812206600000005E-2</v>
      </c>
      <c r="EX423">
        <v>4.6948357000000003E-3</v>
      </c>
      <c r="EY423">
        <v>0.23004694840000001</v>
      </c>
      <c r="EZ423">
        <v>0.34507042249999997</v>
      </c>
      <c r="FA423">
        <v>0.33333333329999998</v>
      </c>
      <c r="FB423">
        <v>0.3708920188</v>
      </c>
      <c r="FC423">
        <v>0.19014084510000001</v>
      </c>
      <c r="FD423">
        <v>0.72065727700000004</v>
      </c>
      <c r="FE423">
        <v>0.52112676059999996</v>
      </c>
      <c r="FF423">
        <v>0.43661971830000001</v>
      </c>
      <c r="FG423">
        <v>0.38028169010000001</v>
      </c>
      <c r="FH423">
        <v>0.78403755870000003</v>
      </c>
      <c r="FI423">
        <v>1.87793427E-2</v>
      </c>
      <c r="FJ423">
        <v>7.0422535199999997E-2</v>
      </c>
      <c r="FK423">
        <v>3.9906103300000002E-2</v>
      </c>
      <c r="FL423">
        <v>9.6244131499999996E-2</v>
      </c>
      <c r="FM423">
        <v>2.3474177999999999E-3</v>
      </c>
      <c r="FN423">
        <v>7.0422534999999998E-3</v>
      </c>
      <c r="FO423">
        <v>7.0422534999999998E-3</v>
      </c>
      <c r="FP423">
        <v>7.0422534999999998E-3</v>
      </c>
      <c r="FQ423">
        <v>5.3990610299999998E-2</v>
      </c>
      <c r="FR423">
        <v>7.0422534999999998E-3</v>
      </c>
      <c r="FS423">
        <v>2.1126760599999999E-2</v>
      </c>
      <c r="FT423">
        <v>1.6431924899999999E-2</v>
      </c>
      <c r="FU423">
        <v>2.1126760599999999E-2</v>
      </c>
      <c r="FV423">
        <v>1.87793427E-2</v>
      </c>
      <c r="FW423">
        <v>1.17370892E-2</v>
      </c>
      <c r="FX423">
        <v>6.8075117399999996E-2</v>
      </c>
      <c r="FY423">
        <v>1.4084507E-2</v>
      </c>
      <c r="FZ423">
        <v>7.0422534999999998E-3</v>
      </c>
      <c r="GA423">
        <v>4.9295774600000002E-2</v>
      </c>
      <c r="GB423">
        <v>4.9295774600000002E-2</v>
      </c>
      <c r="GC423">
        <v>2.34741784E-2</v>
      </c>
      <c r="GD423">
        <v>0.20657276999999999</v>
      </c>
      <c r="GE423">
        <v>8.4507042300000002E-2</v>
      </c>
      <c r="GF423">
        <v>3.9906103300000002E-2</v>
      </c>
      <c r="GG423">
        <v>0.1056338028</v>
      </c>
      <c r="GH423">
        <v>0.15023474179999999</v>
      </c>
      <c r="GI423">
        <v>9.8591549299999998E-2</v>
      </c>
      <c r="GJ423">
        <v>2.9101941748</v>
      </c>
      <c r="GK423">
        <v>3.3706467662000001</v>
      </c>
      <c r="GL423">
        <v>3.5073529412000002</v>
      </c>
      <c r="GM423">
        <v>3.2586206896999999</v>
      </c>
      <c r="GN423">
        <v>3.1155913977999998</v>
      </c>
      <c r="GO423">
        <v>3.3902439024</v>
      </c>
      <c r="GP423">
        <v>0.43661971830000001</v>
      </c>
      <c r="GQ423">
        <v>0.382629108</v>
      </c>
      <c r="GR423">
        <v>0.3708920188</v>
      </c>
      <c r="GS423">
        <v>0.34741784040000001</v>
      </c>
      <c r="GT423">
        <v>0.32394366200000002</v>
      </c>
      <c r="GU423">
        <v>0.31924882630000001</v>
      </c>
      <c r="GV423">
        <v>3.2863849799999997E-2</v>
      </c>
      <c r="GW423">
        <v>5.6338028200000001E-2</v>
      </c>
      <c r="GX423">
        <v>4.2253521099999997E-2</v>
      </c>
      <c r="GY423">
        <v>4.69483568E-2</v>
      </c>
      <c r="GZ423">
        <v>0.1267605634</v>
      </c>
      <c r="HA423">
        <v>3.75586854E-2</v>
      </c>
      <c r="HB423">
        <v>0.25586854460000003</v>
      </c>
      <c r="HC423">
        <v>0.46244131459999999</v>
      </c>
      <c r="HD423">
        <v>0.5399061033</v>
      </c>
      <c r="HE423">
        <v>0.45070422539999999</v>
      </c>
      <c r="HF423">
        <v>0.34976525819999998</v>
      </c>
      <c r="HG423">
        <v>0.52112676059999996</v>
      </c>
      <c r="HH423" t="s">
        <v>1261</v>
      </c>
      <c r="HI423">
        <v>63</v>
      </c>
      <c r="HJ423">
        <v>426</v>
      </c>
      <c r="HK423">
        <v>703</v>
      </c>
      <c r="HL423" t="s">
        <v>447</v>
      </c>
      <c r="HM423">
        <v>1130</v>
      </c>
      <c r="HN423">
        <v>16</v>
      </c>
    </row>
    <row r="424" spans="1:222" x14ac:dyDescent="0.25">
      <c r="A424">
        <v>610083</v>
      </c>
      <c r="B424" t="s">
        <v>88</v>
      </c>
      <c r="C424" t="s">
        <v>38</v>
      </c>
      <c r="D424" t="s">
        <v>53</v>
      </c>
      <c r="E424" s="151">
        <v>0.66</v>
      </c>
      <c r="F424">
        <v>95</v>
      </c>
      <c r="G424" t="s">
        <v>62</v>
      </c>
      <c r="H424">
        <v>99</v>
      </c>
      <c r="I424" t="s">
        <v>62</v>
      </c>
      <c r="J424">
        <v>98</v>
      </c>
      <c r="K424" t="s">
        <v>62</v>
      </c>
      <c r="L424">
        <v>9.66</v>
      </c>
      <c r="M424" t="s">
        <v>38</v>
      </c>
      <c r="N424">
        <v>63.507109004999997</v>
      </c>
      <c r="O424">
        <v>120</v>
      </c>
      <c r="P424">
        <v>120</v>
      </c>
      <c r="Q424">
        <v>45</v>
      </c>
      <c r="R424">
        <v>4</v>
      </c>
      <c r="S424">
        <v>18</v>
      </c>
      <c r="T424">
        <v>36</v>
      </c>
      <c r="U424">
        <v>0</v>
      </c>
      <c r="V424">
        <v>0</v>
      </c>
      <c r="W424">
        <v>7</v>
      </c>
      <c r="X424">
        <v>3</v>
      </c>
      <c r="Y424">
        <v>0</v>
      </c>
      <c r="Z424">
        <v>0</v>
      </c>
      <c r="AA424">
        <v>0</v>
      </c>
      <c r="AB424">
        <v>8.3333333000000006E-3</v>
      </c>
      <c r="AC424">
        <v>8.3333333000000006E-3</v>
      </c>
      <c r="AD424">
        <v>1.6666666699999999E-2</v>
      </c>
      <c r="AE424">
        <v>1.6666666699999999E-2</v>
      </c>
      <c r="AF424">
        <v>1.6666666699999999E-2</v>
      </c>
      <c r="AG424">
        <v>0.05</v>
      </c>
      <c r="AH424">
        <v>0.1083333333</v>
      </c>
      <c r="AI424">
        <v>9.1666666699999996E-2</v>
      </c>
      <c r="AJ424">
        <v>9.1666666699999996E-2</v>
      </c>
      <c r="AK424">
        <v>7.4999999999999997E-2</v>
      </c>
      <c r="AL424">
        <v>0.22500000000000001</v>
      </c>
      <c r="AM424">
        <v>0.2333333333</v>
      </c>
      <c r="AN424">
        <v>0</v>
      </c>
      <c r="AO424">
        <v>2.5000000000000001E-2</v>
      </c>
      <c r="AP424">
        <v>3.3333333299999997E-2</v>
      </c>
      <c r="AQ424">
        <v>3.3333333299999997E-2</v>
      </c>
      <c r="AR424">
        <v>3.3333333299999997E-2</v>
      </c>
      <c r="AS424">
        <v>0.89166666670000005</v>
      </c>
      <c r="AT424">
        <v>0.86666666670000003</v>
      </c>
      <c r="AU424">
        <v>0.875</v>
      </c>
      <c r="AV424">
        <v>0.68333333330000001</v>
      </c>
      <c r="AW424">
        <v>0.61666666670000003</v>
      </c>
      <c r="AX424">
        <v>3.875</v>
      </c>
      <c r="AY424">
        <v>3.8717948718000001</v>
      </c>
      <c r="AZ424">
        <v>3.8879310345000002</v>
      </c>
      <c r="BA424">
        <v>3.6379310345000002</v>
      </c>
      <c r="BB424">
        <v>3.5086206896999999</v>
      </c>
      <c r="BC424">
        <v>8.3333333000000006E-3</v>
      </c>
      <c r="BD424">
        <v>8.3333333000000006E-3</v>
      </c>
      <c r="BE424">
        <v>8.3333333000000006E-3</v>
      </c>
      <c r="BF424">
        <v>1.6666666699999999E-2</v>
      </c>
      <c r="BG424">
        <v>2.5000000000000001E-2</v>
      </c>
      <c r="BH424">
        <v>1.6666666699999999E-2</v>
      </c>
      <c r="BI424">
        <v>0</v>
      </c>
      <c r="BJ424">
        <v>8.3333333000000006E-3</v>
      </c>
      <c r="BK424">
        <v>8.3333333000000006E-3</v>
      </c>
      <c r="BL424">
        <v>2.5000000000000001E-2</v>
      </c>
      <c r="BM424">
        <v>2.5000000000000001E-2</v>
      </c>
      <c r="BN424">
        <v>4.16666667E-2</v>
      </c>
      <c r="BO424">
        <v>3.9237288135999999</v>
      </c>
      <c r="BP424">
        <v>3.9051724137999999</v>
      </c>
      <c r="BQ424">
        <v>3.8717948718000001</v>
      </c>
      <c r="BR424">
        <v>3.8017241379</v>
      </c>
      <c r="BS424">
        <v>3.7435897435999999</v>
      </c>
      <c r="BT424">
        <v>3.7606837607000001</v>
      </c>
      <c r="BU424">
        <v>0.05</v>
      </c>
      <c r="BV424">
        <v>0.05</v>
      </c>
      <c r="BW424">
        <v>8.3333333300000006E-2</v>
      </c>
      <c r="BX424">
        <v>9.1666666699999996E-2</v>
      </c>
      <c r="BY424">
        <v>0.125</v>
      </c>
      <c r="BZ424">
        <v>0.1</v>
      </c>
      <c r="CA424">
        <v>1.6666666699999999E-2</v>
      </c>
      <c r="CB424">
        <v>3.3333333299999997E-2</v>
      </c>
      <c r="CC424">
        <v>2.5000000000000001E-2</v>
      </c>
      <c r="CD424">
        <v>3.3333333299999997E-2</v>
      </c>
      <c r="CE424">
        <v>2.5000000000000001E-2</v>
      </c>
      <c r="CF424">
        <v>2.5000000000000001E-2</v>
      </c>
      <c r="CG424">
        <v>0.92500000000000004</v>
      </c>
      <c r="CH424">
        <v>0.9</v>
      </c>
      <c r="CI424">
        <v>0.875</v>
      </c>
      <c r="CJ424">
        <v>0.83333333330000003</v>
      </c>
      <c r="CK424">
        <v>0.8</v>
      </c>
      <c r="CL424">
        <v>0.81666666669999999</v>
      </c>
      <c r="CM424">
        <v>0.1</v>
      </c>
      <c r="CN424">
        <v>8.3333333000000006E-3</v>
      </c>
      <c r="CO424">
        <v>0</v>
      </c>
      <c r="CP424">
        <v>0</v>
      </c>
      <c r="CQ424">
        <v>0</v>
      </c>
      <c r="CR424">
        <v>8.3333333000000006E-3</v>
      </c>
      <c r="CS424">
        <v>0</v>
      </c>
      <c r="CT424">
        <v>8.3333333000000006E-3</v>
      </c>
      <c r="CU424">
        <v>1.6666666699999999E-2</v>
      </c>
      <c r="CV424">
        <v>1.6666666699999999E-2</v>
      </c>
      <c r="CW424">
        <v>8.3333333000000006E-3</v>
      </c>
      <c r="CX424">
        <v>8.3333333000000006E-3</v>
      </c>
      <c r="CY424">
        <v>8.3333333000000006E-3</v>
      </c>
      <c r="CZ424">
        <v>8.3333333000000006E-3</v>
      </c>
      <c r="DA424">
        <v>2.5000000000000001E-2</v>
      </c>
      <c r="DB424">
        <v>7.4999999999999997E-2</v>
      </c>
      <c r="DC424">
        <v>0.1333333333</v>
      </c>
      <c r="DD424">
        <v>4.16666667E-2</v>
      </c>
      <c r="DE424">
        <v>2.5000000000000001E-2</v>
      </c>
      <c r="DF424">
        <v>7.4999999999999997E-2</v>
      </c>
      <c r="DG424">
        <v>7.4999999999999997E-2</v>
      </c>
      <c r="DH424">
        <v>0.16666666669999999</v>
      </c>
      <c r="DI424">
        <v>0.1</v>
      </c>
      <c r="DJ424">
        <v>0.1166666667</v>
      </c>
      <c r="DK424">
        <v>0.6</v>
      </c>
      <c r="DL424">
        <v>0.79166666669999997</v>
      </c>
      <c r="DM424">
        <v>0.81666666669999999</v>
      </c>
      <c r="DN424">
        <v>0.77500000000000002</v>
      </c>
      <c r="DO424">
        <v>0.76666666670000005</v>
      </c>
      <c r="DP424">
        <v>0.68333333330000001</v>
      </c>
      <c r="DQ424">
        <v>0.72499999999999998</v>
      </c>
      <c r="DR424">
        <v>0.65833333329999999</v>
      </c>
      <c r="DS424">
        <v>0.15</v>
      </c>
      <c r="DT424">
        <v>0.1416666667</v>
      </c>
      <c r="DU424">
        <v>0.15</v>
      </c>
      <c r="DV424">
        <v>0.1416666667</v>
      </c>
      <c r="DW424">
        <v>0.15</v>
      </c>
      <c r="DX424">
        <v>0.1333333333</v>
      </c>
      <c r="DY424">
        <v>0.15</v>
      </c>
      <c r="DZ424">
        <v>0.1416666667</v>
      </c>
      <c r="EA424">
        <v>3.4509803922</v>
      </c>
      <c r="EB424">
        <v>3.8834951456</v>
      </c>
      <c r="EC424">
        <v>3.9509803922</v>
      </c>
      <c r="ED424">
        <v>3.8932038835</v>
      </c>
      <c r="EE424">
        <v>3.8921568626999998</v>
      </c>
      <c r="EF424">
        <v>3.7596153846</v>
      </c>
      <c r="EG424">
        <v>3.8235294118000001</v>
      </c>
      <c r="EH424">
        <v>3.6601941748</v>
      </c>
      <c r="EI424">
        <v>1.6666666699999999E-2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1.6666666699999999E-2</v>
      </c>
      <c r="EP424">
        <v>1.6666666699999999E-2</v>
      </c>
      <c r="EQ424">
        <v>5.8333333299999998E-2</v>
      </c>
      <c r="ER424">
        <v>0.74166666670000003</v>
      </c>
      <c r="ES424">
        <v>0.15</v>
      </c>
      <c r="ET424">
        <v>8.3333333000000006E-3</v>
      </c>
      <c r="EU424">
        <v>8.3333333000000006E-3</v>
      </c>
      <c r="EV424">
        <v>0</v>
      </c>
      <c r="EW424">
        <v>0</v>
      </c>
      <c r="EX424">
        <v>0</v>
      </c>
      <c r="EY424">
        <v>0.1166666667</v>
      </c>
      <c r="EZ424">
        <v>0.1333333333</v>
      </c>
      <c r="FA424">
        <v>0.16666666669999999</v>
      </c>
      <c r="FB424">
        <v>0.25833333330000002</v>
      </c>
      <c r="FC424">
        <v>0.1083333333</v>
      </c>
      <c r="FD424">
        <v>0.72499999999999998</v>
      </c>
      <c r="FE424">
        <v>0.55833333330000001</v>
      </c>
      <c r="FF424">
        <v>0.59166666670000001</v>
      </c>
      <c r="FG424">
        <v>0.51666666670000005</v>
      </c>
      <c r="FH424">
        <v>0.75</v>
      </c>
      <c r="FI424">
        <v>0</v>
      </c>
      <c r="FJ424">
        <v>0.1333333333</v>
      </c>
      <c r="FK424">
        <v>8.3333333300000006E-2</v>
      </c>
      <c r="FL424">
        <v>5.8333333299999998E-2</v>
      </c>
      <c r="FM424">
        <v>0</v>
      </c>
      <c r="FN424">
        <v>8.3333333000000006E-3</v>
      </c>
      <c r="FO424">
        <v>2.5000000000000001E-2</v>
      </c>
      <c r="FP424">
        <v>1.6666666699999999E-2</v>
      </c>
      <c r="FQ424">
        <v>2.5000000000000001E-2</v>
      </c>
      <c r="FR424">
        <v>8.3333333000000006E-3</v>
      </c>
      <c r="FS424">
        <v>0.1416666667</v>
      </c>
      <c r="FT424">
        <v>0.1416666667</v>
      </c>
      <c r="FU424">
        <v>0.1416666667</v>
      </c>
      <c r="FV424">
        <v>0.1416666667</v>
      </c>
      <c r="FW424">
        <v>0.1333333333</v>
      </c>
      <c r="FX424">
        <v>0.05</v>
      </c>
      <c r="FY424">
        <v>2.5000000000000001E-2</v>
      </c>
      <c r="FZ424">
        <v>8.3333333000000006E-3</v>
      </c>
      <c r="GA424">
        <v>0</v>
      </c>
      <c r="GB424">
        <v>8.3333333000000006E-3</v>
      </c>
      <c r="GC424">
        <v>1.6666666699999999E-2</v>
      </c>
      <c r="GD424">
        <v>9.1666666699999996E-2</v>
      </c>
      <c r="GE424">
        <v>9.1666666699999996E-2</v>
      </c>
      <c r="GF424">
        <v>4.16666667E-2</v>
      </c>
      <c r="GG424">
        <v>9.1666666699999996E-2</v>
      </c>
      <c r="GH424">
        <v>0.1083333333</v>
      </c>
      <c r="GI424">
        <v>7.4999999999999997E-2</v>
      </c>
      <c r="GJ424">
        <v>3.2692307692</v>
      </c>
      <c r="GK424">
        <v>3.3232323232000001</v>
      </c>
      <c r="GL424">
        <v>3.5392156862999999</v>
      </c>
      <c r="GM424">
        <v>3.5096153846</v>
      </c>
      <c r="GN424">
        <v>3.4285714286000002</v>
      </c>
      <c r="GO424">
        <v>3.4757281553000001</v>
      </c>
      <c r="GP424">
        <v>0.3</v>
      </c>
      <c r="GQ424">
        <v>0.3</v>
      </c>
      <c r="GR424">
        <v>0.28333333329999999</v>
      </c>
      <c r="GS424">
        <v>0.2416666667</v>
      </c>
      <c r="GT424">
        <v>0.22500000000000001</v>
      </c>
      <c r="GU424">
        <v>0.25</v>
      </c>
      <c r="GV424">
        <v>0.1333333333</v>
      </c>
      <c r="GW424">
        <v>0.17499999999999999</v>
      </c>
      <c r="GX424">
        <v>0.15</v>
      </c>
      <c r="GY424">
        <v>0.1333333333</v>
      </c>
      <c r="GZ424">
        <v>0.18333333330000001</v>
      </c>
      <c r="HA424">
        <v>0.1416666667</v>
      </c>
      <c r="HB424">
        <v>0.42499999999999999</v>
      </c>
      <c r="HC424">
        <v>0.40833333329999999</v>
      </c>
      <c r="HD424">
        <v>0.51666666670000005</v>
      </c>
      <c r="HE424">
        <v>0.53333333329999999</v>
      </c>
      <c r="HF424">
        <v>0.47499999999999998</v>
      </c>
      <c r="HG424">
        <v>0.51666666670000005</v>
      </c>
      <c r="HH424" t="s">
        <v>1262</v>
      </c>
      <c r="HI424">
        <v>66</v>
      </c>
      <c r="HJ424">
        <v>120</v>
      </c>
      <c r="HK424">
        <v>134</v>
      </c>
      <c r="HL424" t="s">
        <v>88</v>
      </c>
      <c r="HM424">
        <v>211</v>
      </c>
      <c r="HN424">
        <v>7</v>
      </c>
    </row>
    <row r="425" spans="1:222" x14ac:dyDescent="0.25">
      <c r="A425">
        <v>610084</v>
      </c>
      <c r="B425" t="s">
        <v>361</v>
      </c>
      <c r="C425" t="s">
        <v>38</v>
      </c>
      <c r="D425" t="s">
        <v>67</v>
      </c>
      <c r="E425" s="151">
        <v>0.49</v>
      </c>
      <c r="F425">
        <v>83</v>
      </c>
      <c r="G425" t="s">
        <v>62</v>
      </c>
      <c r="H425">
        <v>36</v>
      </c>
      <c r="I425" t="s">
        <v>49</v>
      </c>
      <c r="J425">
        <v>76</v>
      </c>
      <c r="K425" t="s">
        <v>39</v>
      </c>
      <c r="L425">
        <v>9.61</v>
      </c>
      <c r="M425" t="s">
        <v>38</v>
      </c>
      <c r="N425">
        <v>46.887966804999998</v>
      </c>
      <c r="O425">
        <v>100</v>
      </c>
      <c r="P425">
        <v>100</v>
      </c>
      <c r="Q425">
        <v>25</v>
      </c>
      <c r="R425">
        <v>28</v>
      </c>
      <c r="S425">
        <v>30</v>
      </c>
      <c r="T425">
        <v>10</v>
      </c>
      <c r="U425">
        <v>0</v>
      </c>
      <c r="V425">
        <v>0</v>
      </c>
      <c r="W425">
        <v>3</v>
      </c>
      <c r="X425">
        <v>3</v>
      </c>
      <c r="Y425">
        <v>0</v>
      </c>
      <c r="Z425">
        <v>0</v>
      </c>
      <c r="AA425">
        <v>0</v>
      </c>
      <c r="AB425">
        <v>0</v>
      </c>
      <c r="AC425">
        <v>0.01</v>
      </c>
      <c r="AD425">
        <v>0.05</v>
      </c>
      <c r="AE425">
        <v>0.01</v>
      </c>
      <c r="AF425">
        <v>0</v>
      </c>
      <c r="AG425">
        <v>0.05</v>
      </c>
      <c r="AH425">
        <v>7.0000000000000007E-2</v>
      </c>
      <c r="AI425">
        <v>0.23</v>
      </c>
      <c r="AJ425">
        <v>0.18</v>
      </c>
      <c r="AK425">
        <v>0.14000000000000001</v>
      </c>
      <c r="AL425">
        <v>0.3</v>
      </c>
      <c r="AM425">
        <v>0.26</v>
      </c>
      <c r="AN425">
        <v>0</v>
      </c>
      <c r="AO425">
        <v>0</v>
      </c>
      <c r="AP425">
        <v>0</v>
      </c>
      <c r="AQ425">
        <v>0.01</v>
      </c>
      <c r="AR425">
        <v>0.02</v>
      </c>
      <c r="AS425">
        <v>0.72</v>
      </c>
      <c r="AT425">
        <v>0.81</v>
      </c>
      <c r="AU425">
        <v>0.86</v>
      </c>
      <c r="AV425">
        <v>0.64</v>
      </c>
      <c r="AW425">
        <v>0.64</v>
      </c>
      <c r="AX425">
        <v>3.67</v>
      </c>
      <c r="AY425">
        <v>3.8</v>
      </c>
      <c r="AZ425">
        <v>3.86</v>
      </c>
      <c r="BA425">
        <v>3.5959595960000001</v>
      </c>
      <c r="BB425">
        <v>3.5612244897999998</v>
      </c>
      <c r="BC425">
        <v>0</v>
      </c>
      <c r="BD425">
        <v>0.01</v>
      </c>
      <c r="BE425">
        <v>0.02</v>
      </c>
      <c r="BF425">
        <v>0.05</v>
      </c>
      <c r="BG425">
        <v>7.0000000000000007E-2</v>
      </c>
      <c r="BH425">
        <v>0.04</v>
      </c>
      <c r="BI425">
        <v>0.02</v>
      </c>
      <c r="BJ425">
        <v>0.03</v>
      </c>
      <c r="BK425">
        <v>0.06</v>
      </c>
      <c r="BL425">
        <v>0.14000000000000001</v>
      </c>
      <c r="BM425">
        <v>0.11</v>
      </c>
      <c r="BN425">
        <v>0.11</v>
      </c>
      <c r="BO425">
        <v>3.83</v>
      </c>
      <c r="BP425">
        <v>3.75</v>
      </c>
      <c r="BQ425">
        <v>3.5858585859000001</v>
      </c>
      <c r="BR425">
        <v>3.35</v>
      </c>
      <c r="BS425">
        <v>3.2525252524999999</v>
      </c>
      <c r="BT425">
        <v>3.41</v>
      </c>
      <c r="BU425">
        <v>0.13</v>
      </c>
      <c r="BV425">
        <v>0.16</v>
      </c>
      <c r="BW425">
        <v>0.23</v>
      </c>
      <c r="BX425">
        <v>0.22</v>
      </c>
      <c r="BY425">
        <v>0.31</v>
      </c>
      <c r="BZ425">
        <v>0.25</v>
      </c>
      <c r="CA425">
        <v>0</v>
      </c>
      <c r="CB425">
        <v>0</v>
      </c>
      <c r="CC425">
        <v>0.01</v>
      </c>
      <c r="CD425">
        <v>0</v>
      </c>
      <c r="CE425">
        <v>0.01</v>
      </c>
      <c r="CF425">
        <v>0</v>
      </c>
      <c r="CG425">
        <v>0.85</v>
      </c>
      <c r="CH425">
        <v>0.8</v>
      </c>
      <c r="CI425">
        <v>0.68</v>
      </c>
      <c r="CJ425">
        <v>0.59</v>
      </c>
      <c r="CK425">
        <v>0.5</v>
      </c>
      <c r="CL425">
        <v>0.6</v>
      </c>
      <c r="CM425">
        <v>0.02</v>
      </c>
      <c r="CN425">
        <v>0</v>
      </c>
      <c r="CO425">
        <v>0</v>
      </c>
      <c r="CP425">
        <v>0</v>
      </c>
      <c r="CQ425">
        <v>0</v>
      </c>
      <c r="CR425">
        <v>0.01</v>
      </c>
      <c r="CS425">
        <v>0</v>
      </c>
      <c r="CT425">
        <v>0</v>
      </c>
      <c r="CU425">
        <v>0.09</v>
      </c>
      <c r="CV425">
        <v>0.01</v>
      </c>
      <c r="CW425">
        <v>0</v>
      </c>
      <c r="CX425">
        <v>0.01</v>
      </c>
      <c r="CY425">
        <v>0.06</v>
      </c>
      <c r="CZ425">
        <v>0.04</v>
      </c>
      <c r="DA425">
        <v>0.03</v>
      </c>
      <c r="DB425">
        <v>0.04</v>
      </c>
      <c r="DC425">
        <v>0.32</v>
      </c>
      <c r="DD425">
        <v>0.15</v>
      </c>
      <c r="DE425">
        <v>0.13</v>
      </c>
      <c r="DF425">
        <v>0.14000000000000001</v>
      </c>
      <c r="DG425">
        <v>0.28999999999999998</v>
      </c>
      <c r="DH425">
        <v>0.21</v>
      </c>
      <c r="DI425">
        <v>0.14000000000000001</v>
      </c>
      <c r="DJ425">
        <v>0.18</v>
      </c>
      <c r="DK425">
        <v>0.56000000000000005</v>
      </c>
      <c r="DL425">
        <v>0.84</v>
      </c>
      <c r="DM425">
        <v>0.87</v>
      </c>
      <c r="DN425">
        <v>0.84</v>
      </c>
      <c r="DO425">
        <v>0.64</v>
      </c>
      <c r="DP425">
        <v>0.74</v>
      </c>
      <c r="DQ425">
        <v>0.83</v>
      </c>
      <c r="DR425">
        <v>0.78</v>
      </c>
      <c r="DS425">
        <v>0.01</v>
      </c>
      <c r="DT425">
        <v>0</v>
      </c>
      <c r="DU425">
        <v>0</v>
      </c>
      <c r="DV425">
        <v>0.01</v>
      </c>
      <c r="DW425">
        <v>0.01</v>
      </c>
      <c r="DX425">
        <v>0</v>
      </c>
      <c r="DY425">
        <v>0</v>
      </c>
      <c r="DZ425">
        <v>0</v>
      </c>
      <c r="EA425">
        <v>3.4343434343000001</v>
      </c>
      <c r="EB425">
        <v>3.83</v>
      </c>
      <c r="EC425">
        <v>3.87</v>
      </c>
      <c r="ED425">
        <v>3.8383838384</v>
      </c>
      <c r="EE425">
        <v>3.5858585859000001</v>
      </c>
      <c r="EF425">
        <v>3.68</v>
      </c>
      <c r="EG425">
        <v>3.8</v>
      </c>
      <c r="EH425">
        <v>3.74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0.05</v>
      </c>
      <c r="EP425">
        <v>0.06</v>
      </c>
      <c r="EQ425">
        <v>0.1</v>
      </c>
      <c r="ER425">
        <v>0.74</v>
      </c>
      <c r="ES425">
        <v>0.05</v>
      </c>
      <c r="ET425">
        <v>0</v>
      </c>
      <c r="EU425">
        <v>0.01</v>
      </c>
      <c r="EV425">
        <v>0</v>
      </c>
      <c r="EW425">
        <v>0.06</v>
      </c>
      <c r="EX425">
        <v>0</v>
      </c>
      <c r="EY425">
        <v>0.2</v>
      </c>
      <c r="EZ425">
        <v>0.23</v>
      </c>
      <c r="FA425">
        <v>0.36</v>
      </c>
      <c r="FB425">
        <v>0.49</v>
      </c>
      <c r="FC425">
        <v>0.23</v>
      </c>
      <c r="FD425">
        <v>0.77</v>
      </c>
      <c r="FE425">
        <v>0.7</v>
      </c>
      <c r="FF425">
        <v>0.59</v>
      </c>
      <c r="FG425">
        <v>0.38</v>
      </c>
      <c r="FH425">
        <v>0.75</v>
      </c>
      <c r="FI425">
        <v>0.02</v>
      </c>
      <c r="FJ425">
        <v>0.05</v>
      </c>
      <c r="FK425">
        <v>0.03</v>
      </c>
      <c r="FL425">
        <v>0.06</v>
      </c>
      <c r="FM425">
        <v>0.01</v>
      </c>
      <c r="FN425">
        <v>0.01</v>
      </c>
      <c r="FO425">
        <v>0.01</v>
      </c>
      <c r="FP425">
        <v>0.02</v>
      </c>
      <c r="FQ425">
        <v>0.01</v>
      </c>
      <c r="FR425">
        <v>0.01</v>
      </c>
      <c r="FS425">
        <v>0</v>
      </c>
      <c r="FT425">
        <v>0</v>
      </c>
      <c r="FU425">
        <v>0</v>
      </c>
      <c r="FV425">
        <v>0</v>
      </c>
      <c r="FW425">
        <v>0</v>
      </c>
      <c r="FX425">
        <v>0.05</v>
      </c>
      <c r="FY425">
        <v>0.02</v>
      </c>
      <c r="FZ425">
        <v>0</v>
      </c>
      <c r="GA425">
        <v>0.03</v>
      </c>
      <c r="GB425">
        <v>0.02</v>
      </c>
      <c r="GC425">
        <v>0.04</v>
      </c>
      <c r="GD425">
        <v>0.26</v>
      </c>
      <c r="GE425">
        <v>0.14000000000000001</v>
      </c>
      <c r="GF425">
        <v>0.14000000000000001</v>
      </c>
      <c r="GG425">
        <v>0.16</v>
      </c>
      <c r="GH425">
        <v>0.27</v>
      </c>
      <c r="GI425">
        <v>0.28999999999999998</v>
      </c>
      <c r="GJ425">
        <v>2.9183673469000002</v>
      </c>
      <c r="GK425">
        <v>3.2291666666999999</v>
      </c>
      <c r="GL425">
        <v>3.3131313131</v>
      </c>
      <c r="GM425">
        <v>3.25</v>
      </c>
      <c r="GN425">
        <v>3.0645161289999998</v>
      </c>
      <c r="GO425">
        <v>2.9793814432999999</v>
      </c>
      <c r="GP425">
        <v>0.39</v>
      </c>
      <c r="GQ425">
        <v>0.4</v>
      </c>
      <c r="GR425">
        <v>0.4</v>
      </c>
      <c r="GS425">
        <v>0.31</v>
      </c>
      <c r="GT425">
        <v>0.27</v>
      </c>
      <c r="GU425">
        <v>0.28999999999999998</v>
      </c>
      <c r="GV425">
        <v>0.02</v>
      </c>
      <c r="GW425">
        <v>0.04</v>
      </c>
      <c r="GX425">
        <v>0.01</v>
      </c>
      <c r="GY425">
        <v>0.04</v>
      </c>
      <c r="GZ425">
        <v>7.0000000000000007E-2</v>
      </c>
      <c r="HA425">
        <v>0.03</v>
      </c>
      <c r="HB425">
        <v>0.28000000000000003</v>
      </c>
      <c r="HC425">
        <v>0.4</v>
      </c>
      <c r="HD425">
        <v>0.45</v>
      </c>
      <c r="HE425">
        <v>0.46</v>
      </c>
      <c r="HF425">
        <v>0.37</v>
      </c>
      <c r="HG425">
        <v>0.35</v>
      </c>
      <c r="HH425" t="s">
        <v>1687</v>
      </c>
      <c r="HI425">
        <v>49</v>
      </c>
      <c r="HJ425">
        <v>100</v>
      </c>
      <c r="HK425">
        <v>113</v>
      </c>
      <c r="HL425" t="s">
        <v>361</v>
      </c>
      <c r="HM425">
        <v>241</v>
      </c>
      <c r="HN425">
        <v>1</v>
      </c>
    </row>
    <row r="426" spans="1:222" x14ac:dyDescent="0.25">
      <c r="A426">
        <v>610086</v>
      </c>
      <c r="B426" t="s">
        <v>448</v>
      </c>
      <c r="C426" t="s">
        <v>38</v>
      </c>
      <c r="D426" t="s">
        <v>58</v>
      </c>
      <c r="E426" s="151">
        <v>0.37</v>
      </c>
      <c r="F426">
        <v>99</v>
      </c>
      <c r="G426" t="s">
        <v>62</v>
      </c>
      <c r="H426">
        <v>99</v>
      </c>
      <c r="I426" t="s">
        <v>62</v>
      </c>
      <c r="J426">
        <v>92</v>
      </c>
      <c r="K426" t="s">
        <v>62</v>
      </c>
      <c r="L426">
        <v>9.27</v>
      </c>
      <c r="M426" t="s">
        <v>38</v>
      </c>
      <c r="N426">
        <v>36.708860758999997</v>
      </c>
      <c r="O426">
        <v>48</v>
      </c>
      <c r="P426">
        <v>48</v>
      </c>
      <c r="Q426">
        <v>0</v>
      </c>
      <c r="R426">
        <v>43</v>
      </c>
      <c r="S426">
        <v>0</v>
      </c>
      <c r="T426">
        <v>0</v>
      </c>
      <c r="U426">
        <v>0</v>
      </c>
      <c r="V426">
        <v>0</v>
      </c>
      <c r="W426">
        <v>1</v>
      </c>
      <c r="X426">
        <v>3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6.25E-2</v>
      </c>
      <c r="AH426">
        <v>4.16666667E-2</v>
      </c>
      <c r="AI426">
        <v>4.16666667E-2</v>
      </c>
      <c r="AJ426">
        <v>8.3333333300000006E-2</v>
      </c>
      <c r="AK426">
        <v>0.10416666669999999</v>
      </c>
      <c r="AL426">
        <v>0.1875</v>
      </c>
      <c r="AM426">
        <v>0.10416666669999999</v>
      </c>
      <c r="AN426">
        <v>0</v>
      </c>
      <c r="AO426">
        <v>0</v>
      </c>
      <c r="AP426">
        <v>2.08333333E-2</v>
      </c>
      <c r="AQ426">
        <v>0</v>
      </c>
      <c r="AR426">
        <v>0</v>
      </c>
      <c r="AS426">
        <v>0.95833333330000003</v>
      </c>
      <c r="AT426">
        <v>0.91666666669999997</v>
      </c>
      <c r="AU426">
        <v>0.875</v>
      </c>
      <c r="AV426">
        <v>0.75</v>
      </c>
      <c r="AW426">
        <v>0.85416666669999997</v>
      </c>
      <c r="AX426">
        <v>3.9583333333000001</v>
      </c>
      <c r="AY426">
        <v>3.9166666666999999</v>
      </c>
      <c r="AZ426">
        <v>3.8936170212999999</v>
      </c>
      <c r="BA426">
        <v>3.6875</v>
      </c>
      <c r="BB426">
        <v>3.8125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2.08333333E-2</v>
      </c>
      <c r="BM426">
        <v>2.08333333E-2</v>
      </c>
      <c r="BN426">
        <v>2.08333333E-2</v>
      </c>
      <c r="BO426">
        <v>3.9375</v>
      </c>
      <c r="BP426">
        <v>3.9375</v>
      </c>
      <c r="BQ426">
        <v>3.9583333333000001</v>
      </c>
      <c r="BR426">
        <v>3.8958333333000001</v>
      </c>
      <c r="BS426">
        <v>3.8958333333000001</v>
      </c>
      <c r="BT426">
        <v>3.8958333333000001</v>
      </c>
      <c r="BU426">
        <v>6.25E-2</v>
      </c>
      <c r="BV426">
        <v>6.25E-2</v>
      </c>
      <c r="BW426">
        <v>4.16666667E-2</v>
      </c>
      <c r="BX426">
        <v>6.25E-2</v>
      </c>
      <c r="BY426">
        <v>6.25E-2</v>
      </c>
      <c r="BZ426">
        <v>6.25E-2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0.9375</v>
      </c>
      <c r="CH426">
        <v>0.9375</v>
      </c>
      <c r="CI426">
        <v>0.95833333330000003</v>
      </c>
      <c r="CJ426">
        <v>0.91666666669999997</v>
      </c>
      <c r="CK426">
        <v>0.91666666669999997</v>
      </c>
      <c r="CL426">
        <v>0.91666666669999997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6.25E-2</v>
      </c>
      <c r="CV426">
        <v>0</v>
      </c>
      <c r="CW426">
        <v>0</v>
      </c>
      <c r="CX426">
        <v>0</v>
      </c>
      <c r="CY426">
        <v>0</v>
      </c>
      <c r="CZ426">
        <v>2.08333333E-2</v>
      </c>
      <c r="DA426">
        <v>0</v>
      </c>
      <c r="DB426">
        <v>0</v>
      </c>
      <c r="DC426">
        <v>0.27083333329999998</v>
      </c>
      <c r="DD426">
        <v>0.125</v>
      </c>
      <c r="DE426">
        <v>6.25E-2</v>
      </c>
      <c r="DF426">
        <v>0.10416666669999999</v>
      </c>
      <c r="DG426">
        <v>0.125</v>
      </c>
      <c r="DH426">
        <v>0.125</v>
      </c>
      <c r="DI426">
        <v>0.14583333330000001</v>
      </c>
      <c r="DJ426">
        <v>6.25E-2</v>
      </c>
      <c r="DK426">
        <v>0.66666666669999997</v>
      </c>
      <c r="DL426">
        <v>0.875</v>
      </c>
      <c r="DM426">
        <v>0.9375</v>
      </c>
      <c r="DN426">
        <v>0.89583333330000003</v>
      </c>
      <c r="DO426">
        <v>0.875</v>
      </c>
      <c r="DP426">
        <v>0.85416666669999997</v>
      </c>
      <c r="DQ426">
        <v>0.85416666669999997</v>
      </c>
      <c r="DR426">
        <v>0.9375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3.6041666666999999</v>
      </c>
      <c r="EB426">
        <v>3.875</v>
      </c>
      <c r="EC426">
        <v>3.9375</v>
      </c>
      <c r="ED426">
        <v>3.8958333333000001</v>
      </c>
      <c r="EE426">
        <v>3.875</v>
      </c>
      <c r="EF426">
        <v>3.8333333333000001</v>
      </c>
      <c r="EG426">
        <v>3.8541666666999999</v>
      </c>
      <c r="EH426">
        <v>3.9375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8.3333333300000006E-2</v>
      </c>
      <c r="EO426">
        <v>4.16666667E-2</v>
      </c>
      <c r="EP426">
        <v>8.3333333300000006E-2</v>
      </c>
      <c r="EQ426">
        <v>6.25E-2</v>
      </c>
      <c r="ER426">
        <v>0.66666666669999997</v>
      </c>
      <c r="ES426">
        <v>6.25E-2</v>
      </c>
      <c r="ET426">
        <v>0</v>
      </c>
      <c r="EU426">
        <v>0</v>
      </c>
      <c r="EV426">
        <v>0</v>
      </c>
      <c r="EW426">
        <v>2.08333333E-2</v>
      </c>
      <c r="EX426">
        <v>0</v>
      </c>
      <c r="EY426">
        <v>0.16666666669999999</v>
      </c>
      <c r="EZ426">
        <v>0.22916666669999999</v>
      </c>
      <c r="FA426">
        <v>0.20833333330000001</v>
      </c>
      <c r="FB426">
        <v>0.22916666669999999</v>
      </c>
      <c r="FC426">
        <v>0.27083333329999998</v>
      </c>
      <c r="FD426">
        <v>0.70833333330000003</v>
      </c>
      <c r="FE426">
        <v>0.66666666669999997</v>
      </c>
      <c r="FF426">
        <v>0.66666666669999997</v>
      </c>
      <c r="FG426">
        <v>0.625</v>
      </c>
      <c r="FH426">
        <v>0.6875</v>
      </c>
      <c r="FI426">
        <v>8.3333333300000006E-2</v>
      </c>
      <c r="FJ426">
        <v>4.16666667E-2</v>
      </c>
      <c r="FK426">
        <v>8.3333333300000006E-2</v>
      </c>
      <c r="FL426">
        <v>8.3333333300000006E-2</v>
      </c>
      <c r="FM426">
        <v>0</v>
      </c>
      <c r="FN426">
        <v>4.16666667E-2</v>
      </c>
      <c r="FO426">
        <v>4.16666667E-2</v>
      </c>
      <c r="FP426">
        <v>4.16666667E-2</v>
      </c>
      <c r="FQ426">
        <v>4.16666667E-2</v>
      </c>
      <c r="FR426">
        <v>4.16666667E-2</v>
      </c>
      <c r="FS426">
        <v>0</v>
      </c>
      <c r="FT426">
        <v>2.08333333E-2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2.08333333E-2</v>
      </c>
      <c r="GB426">
        <v>0</v>
      </c>
      <c r="GC426">
        <v>0</v>
      </c>
      <c r="GD426">
        <v>6.25E-2</v>
      </c>
      <c r="GE426">
        <v>4.16666667E-2</v>
      </c>
      <c r="GF426">
        <v>4.16666667E-2</v>
      </c>
      <c r="GG426">
        <v>6.25E-2</v>
      </c>
      <c r="GH426">
        <v>0.10416666669999999</v>
      </c>
      <c r="GI426">
        <v>4.16666667E-2</v>
      </c>
      <c r="GJ426">
        <v>3.4791666666999999</v>
      </c>
      <c r="GK426">
        <v>3.5416666666999999</v>
      </c>
      <c r="GL426">
        <v>3.5833333333000001</v>
      </c>
      <c r="GM426">
        <v>3.5208333333000001</v>
      </c>
      <c r="GN426">
        <v>3.5</v>
      </c>
      <c r="GO426">
        <v>3.5416666666999999</v>
      </c>
      <c r="GP426">
        <v>0.39583333329999998</v>
      </c>
      <c r="GQ426">
        <v>0.375</v>
      </c>
      <c r="GR426">
        <v>0.33333333329999998</v>
      </c>
      <c r="GS426">
        <v>0.29166666670000002</v>
      </c>
      <c r="GT426">
        <v>0.29166666670000002</v>
      </c>
      <c r="GU426">
        <v>0.375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0.54166666669999997</v>
      </c>
      <c r="HC426">
        <v>0.58333333330000003</v>
      </c>
      <c r="HD426">
        <v>0.625</v>
      </c>
      <c r="HE426">
        <v>0.625</v>
      </c>
      <c r="HF426">
        <v>0.60416666669999997</v>
      </c>
      <c r="HG426">
        <v>0.58333333330000003</v>
      </c>
      <c r="HH426" t="s">
        <v>1263</v>
      </c>
      <c r="HI426">
        <v>37</v>
      </c>
      <c r="HJ426">
        <v>48</v>
      </c>
      <c r="HK426">
        <v>87</v>
      </c>
      <c r="HL426" t="s">
        <v>448</v>
      </c>
      <c r="HM426">
        <v>237</v>
      </c>
      <c r="HN426">
        <v>1</v>
      </c>
    </row>
    <row r="427" spans="1:222" x14ac:dyDescent="0.25">
      <c r="A427">
        <v>610087</v>
      </c>
      <c r="B427" t="s">
        <v>102</v>
      </c>
      <c r="C427" t="s">
        <v>38</v>
      </c>
      <c r="D427" t="s">
        <v>67</v>
      </c>
      <c r="E427" s="151">
        <v>0.37</v>
      </c>
      <c r="F427">
        <v>99</v>
      </c>
      <c r="G427" t="s">
        <v>62</v>
      </c>
      <c r="H427">
        <v>94</v>
      </c>
      <c r="I427" t="s">
        <v>62</v>
      </c>
      <c r="J427">
        <v>99</v>
      </c>
      <c r="K427" t="s">
        <v>62</v>
      </c>
      <c r="L427">
        <v>9.9499999999999993</v>
      </c>
      <c r="M427" t="s">
        <v>38</v>
      </c>
      <c r="N427">
        <v>36.945812807999999</v>
      </c>
      <c r="O427">
        <v>67</v>
      </c>
      <c r="P427">
        <v>67</v>
      </c>
      <c r="Q427">
        <v>11</v>
      </c>
      <c r="R427">
        <v>2</v>
      </c>
      <c r="S427">
        <v>1</v>
      </c>
      <c r="T427">
        <v>51</v>
      </c>
      <c r="U427">
        <v>0</v>
      </c>
      <c r="V427">
        <v>0</v>
      </c>
      <c r="W427">
        <v>0</v>
      </c>
      <c r="X427">
        <v>0</v>
      </c>
      <c r="Y427">
        <v>1.49253731E-2</v>
      </c>
      <c r="Z427">
        <v>1.49253731E-2</v>
      </c>
      <c r="AA427">
        <v>1.49253731E-2</v>
      </c>
      <c r="AB427">
        <v>1.49253731E-2</v>
      </c>
      <c r="AC427">
        <v>4.4776119400000002E-2</v>
      </c>
      <c r="AD427">
        <v>1.49253731E-2</v>
      </c>
      <c r="AE427">
        <v>0</v>
      </c>
      <c r="AF427">
        <v>0</v>
      </c>
      <c r="AG427">
        <v>2.9850746300000001E-2</v>
      </c>
      <c r="AH427">
        <v>5.9701492500000002E-2</v>
      </c>
      <c r="AI427">
        <v>8.9552238800000003E-2</v>
      </c>
      <c r="AJ427">
        <v>8.9552238800000003E-2</v>
      </c>
      <c r="AK427">
        <v>5.9701492500000002E-2</v>
      </c>
      <c r="AL427">
        <v>0.19402985070000001</v>
      </c>
      <c r="AM427">
        <v>0.20895522389999999</v>
      </c>
      <c r="AN427">
        <v>1.49253731E-2</v>
      </c>
      <c r="AO427">
        <v>1.49253731E-2</v>
      </c>
      <c r="AP427">
        <v>1.49253731E-2</v>
      </c>
      <c r="AQ427">
        <v>1.49253731E-2</v>
      </c>
      <c r="AR427">
        <v>2.9850746300000001E-2</v>
      </c>
      <c r="AS427">
        <v>0.8656716418</v>
      </c>
      <c r="AT427">
        <v>0.88059701489999997</v>
      </c>
      <c r="AU427">
        <v>0.91044776120000004</v>
      </c>
      <c r="AV427">
        <v>0.74626865669999998</v>
      </c>
      <c r="AW427">
        <v>0.65671641790000002</v>
      </c>
      <c r="AX427">
        <v>3.8333333333000001</v>
      </c>
      <c r="AY427">
        <v>3.8636363636</v>
      </c>
      <c r="AZ427">
        <v>3.8939393939000002</v>
      </c>
      <c r="BA427">
        <v>3.6969696970000001</v>
      </c>
      <c r="BB427">
        <v>3.5230769231000001</v>
      </c>
      <c r="BC427">
        <v>1.49253731E-2</v>
      </c>
      <c r="BD427">
        <v>1.49253731E-2</v>
      </c>
      <c r="BE427">
        <v>1.49253731E-2</v>
      </c>
      <c r="BF427">
        <v>1.49253731E-2</v>
      </c>
      <c r="BG427">
        <v>2.9850746300000001E-2</v>
      </c>
      <c r="BH427">
        <v>2.9850746300000001E-2</v>
      </c>
      <c r="BI427">
        <v>0</v>
      </c>
      <c r="BJ427">
        <v>0</v>
      </c>
      <c r="BK427">
        <v>0</v>
      </c>
      <c r="BL427">
        <v>1.49253731E-2</v>
      </c>
      <c r="BM427">
        <v>4.4776119400000002E-2</v>
      </c>
      <c r="BN427">
        <v>7.4626865700000003E-2</v>
      </c>
      <c r="BO427">
        <v>3.9253731343</v>
      </c>
      <c r="BP427">
        <v>3.8787878787999999</v>
      </c>
      <c r="BQ427">
        <v>3.828125</v>
      </c>
      <c r="BR427">
        <v>3.859375</v>
      </c>
      <c r="BS427">
        <v>3.6417910448000002</v>
      </c>
      <c r="BT427">
        <v>3.6268656716000001</v>
      </c>
      <c r="BU427">
        <v>2.9850746300000001E-2</v>
      </c>
      <c r="BV427">
        <v>7.4626865700000003E-2</v>
      </c>
      <c r="BW427">
        <v>0.1194029851</v>
      </c>
      <c r="BX427">
        <v>5.9701492500000002E-2</v>
      </c>
      <c r="BY427">
        <v>0.17910447760000001</v>
      </c>
      <c r="BZ427">
        <v>0.1343283582</v>
      </c>
      <c r="CA427">
        <v>0</v>
      </c>
      <c r="CB427">
        <v>1.49253731E-2</v>
      </c>
      <c r="CC427">
        <v>4.4776119400000002E-2</v>
      </c>
      <c r="CD427">
        <v>4.4776119400000002E-2</v>
      </c>
      <c r="CE427">
        <v>0</v>
      </c>
      <c r="CF427">
        <v>0</v>
      </c>
      <c r="CG427">
        <v>0.95522388059999996</v>
      </c>
      <c r="CH427">
        <v>0.89552238809999996</v>
      </c>
      <c r="CI427">
        <v>0.82089552239999997</v>
      </c>
      <c r="CJ427">
        <v>0.8656716418</v>
      </c>
      <c r="CK427">
        <v>0.74626865669999998</v>
      </c>
      <c r="CL427">
        <v>0.76119402989999996</v>
      </c>
      <c r="CM427">
        <v>0.1194029851</v>
      </c>
      <c r="CN427">
        <v>2.9850746300000001E-2</v>
      </c>
      <c r="CO427">
        <v>1.49253731E-2</v>
      </c>
      <c r="CP427">
        <v>1.49253731E-2</v>
      </c>
      <c r="CQ427">
        <v>1.49253731E-2</v>
      </c>
      <c r="CR427">
        <v>1.49253731E-2</v>
      </c>
      <c r="CS427">
        <v>1.49253731E-2</v>
      </c>
      <c r="CT427">
        <v>2.9850746300000001E-2</v>
      </c>
      <c r="CU427">
        <v>1.49253731E-2</v>
      </c>
      <c r="CV427">
        <v>1.49253731E-2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2.9850746300000001E-2</v>
      </c>
      <c r="DC427">
        <v>4.4776119400000002E-2</v>
      </c>
      <c r="DD427">
        <v>5.9701492500000002E-2</v>
      </c>
      <c r="DE427">
        <v>2.9850746300000001E-2</v>
      </c>
      <c r="DF427">
        <v>8.9552238800000003E-2</v>
      </c>
      <c r="DG427">
        <v>7.4626865700000003E-2</v>
      </c>
      <c r="DH427">
        <v>0.20895522389999999</v>
      </c>
      <c r="DI427">
        <v>8.9552238800000003E-2</v>
      </c>
      <c r="DJ427">
        <v>0.1492537313</v>
      </c>
      <c r="DK427">
        <v>0.76119402989999996</v>
      </c>
      <c r="DL427">
        <v>0.8656716418</v>
      </c>
      <c r="DM427">
        <v>0.92537313430000001</v>
      </c>
      <c r="DN427">
        <v>0.85074626870000003</v>
      </c>
      <c r="DO427">
        <v>0.88059701489999997</v>
      </c>
      <c r="DP427">
        <v>0.7313432836</v>
      </c>
      <c r="DQ427">
        <v>0.88059701489999997</v>
      </c>
      <c r="DR427">
        <v>0.76119402989999996</v>
      </c>
      <c r="DS427">
        <v>5.9701492500000002E-2</v>
      </c>
      <c r="DT427">
        <v>2.9850746300000001E-2</v>
      </c>
      <c r="DU427">
        <v>2.9850746300000001E-2</v>
      </c>
      <c r="DV427">
        <v>4.4776119400000002E-2</v>
      </c>
      <c r="DW427">
        <v>2.9850746300000001E-2</v>
      </c>
      <c r="DX427">
        <v>4.4776119400000002E-2</v>
      </c>
      <c r="DY427">
        <v>1.49253731E-2</v>
      </c>
      <c r="DZ427">
        <v>2.9850746300000001E-2</v>
      </c>
      <c r="EA427">
        <v>3.5396825396999998</v>
      </c>
      <c r="EB427">
        <v>3.8153846154000002</v>
      </c>
      <c r="EC427">
        <v>3.9230769231</v>
      </c>
      <c r="ED427">
        <v>3.859375</v>
      </c>
      <c r="EE427">
        <v>3.8769230768999998</v>
      </c>
      <c r="EF427">
        <v>3.734375</v>
      </c>
      <c r="EG427">
        <v>3.8636363636</v>
      </c>
      <c r="EH427">
        <v>3.6923076923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1.49253731E-2</v>
      </c>
      <c r="EQ427">
        <v>1.49253731E-2</v>
      </c>
      <c r="ER427">
        <v>0.94029850749999999</v>
      </c>
      <c r="ES427">
        <v>2.9850746300000001E-2</v>
      </c>
      <c r="ET427">
        <v>0</v>
      </c>
      <c r="EU427">
        <v>0</v>
      </c>
      <c r="EV427">
        <v>0</v>
      </c>
      <c r="EW427">
        <v>1.49253731E-2</v>
      </c>
      <c r="EX427">
        <v>1.49253731E-2</v>
      </c>
      <c r="EY427">
        <v>0.1044776119</v>
      </c>
      <c r="EZ427">
        <v>0.1044776119</v>
      </c>
      <c r="FA427">
        <v>0.16417910450000001</v>
      </c>
      <c r="FB427">
        <v>0.1492537313</v>
      </c>
      <c r="FC427">
        <v>0.1044776119</v>
      </c>
      <c r="FD427">
        <v>0.88059701489999997</v>
      </c>
      <c r="FE427">
        <v>0.74626865669999998</v>
      </c>
      <c r="FF427">
        <v>0.61194029849999998</v>
      </c>
      <c r="FG427">
        <v>0.59701492540000001</v>
      </c>
      <c r="FH427">
        <v>0.85074626870000003</v>
      </c>
      <c r="FI427">
        <v>0</v>
      </c>
      <c r="FJ427">
        <v>8.9552238800000003E-2</v>
      </c>
      <c r="FK427">
        <v>0.1343283582</v>
      </c>
      <c r="FL427">
        <v>0.1492537313</v>
      </c>
      <c r="FM427">
        <v>0</v>
      </c>
      <c r="FN427">
        <v>0</v>
      </c>
      <c r="FO427">
        <v>1.49253731E-2</v>
      </c>
      <c r="FP427">
        <v>5.9701492500000002E-2</v>
      </c>
      <c r="FQ427">
        <v>7.4626865700000003E-2</v>
      </c>
      <c r="FR427">
        <v>0</v>
      </c>
      <c r="FS427">
        <v>1.49253731E-2</v>
      </c>
      <c r="FT427">
        <v>4.4776119400000002E-2</v>
      </c>
      <c r="FU427">
        <v>2.9850746300000001E-2</v>
      </c>
      <c r="FV427">
        <v>1.49253731E-2</v>
      </c>
      <c r="FW427">
        <v>2.9850746300000001E-2</v>
      </c>
      <c r="FX427">
        <v>5.9701492500000002E-2</v>
      </c>
      <c r="FY427">
        <v>2.9850746300000001E-2</v>
      </c>
      <c r="FZ427">
        <v>2.9850746300000001E-2</v>
      </c>
      <c r="GA427">
        <v>7.4626865700000003E-2</v>
      </c>
      <c r="GB427">
        <v>2.9850746300000001E-2</v>
      </c>
      <c r="GC427">
        <v>5.9701492500000002E-2</v>
      </c>
      <c r="GD427">
        <v>0.1492537313</v>
      </c>
      <c r="GE427">
        <v>7.4626865700000003E-2</v>
      </c>
      <c r="GF427">
        <v>4.4776119400000002E-2</v>
      </c>
      <c r="GG427">
        <v>7.4626865700000003E-2</v>
      </c>
      <c r="GH427">
        <v>0.1343283582</v>
      </c>
      <c r="GI427">
        <v>8.9552238800000003E-2</v>
      </c>
      <c r="GJ427">
        <v>3.0625</v>
      </c>
      <c r="GK427">
        <v>3.3934426229999999</v>
      </c>
      <c r="GL427">
        <v>3.4393939393999999</v>
      </c>
      <c r="GM427">
        <v>3.2307692308</v>
      </c>
      <c r="GN427">
        <v>3.2580645161000001</v>
      </c>
      <c r="GO427">
        <v>3.21875</v>
      </c>
      <c r="GP427">
        <v>0.41791044779999997</v>
      </c>
      <c r="GQ427">
        <v>0.31343283579999998</v>
      </c>
      <c r="GR427">
        <v>0.37313432839999999</v>
      </c>
      <c r="GS427">
        <v>0.37313432839999999</v>
      </c>
      <c r="GT427">
        <v>0.32835820900000001</v>
      </c>
      <c r="GU427">
        <v>0.38805970150000002</v>
      </c>
      <c r="GV427">
        <v>4.4776119400000002E-2</v>
      </c>
      <c r="GW427">
        <v>8.9552238800000003E-2</v>
      </c>
      <c r="GX427">
        <v>1.49253731E-2</v>
      </c>
      <c r="GY427">
        <v>2.9850746300000001E-2</v>
      </c>
      <c r="GZ427">
        <v>7.4626865700000003E-2</v>
      </c>
      <c r="HA427">
        <v>4.4776119400000002E-2</v>
      </c>
      <c r="HB427">
        <v>0.32835820900000001</v>
      </c>
      <c r="HC427">
        <v>0.49253731340000001</v>
      </c>
      <c r="HD427">
        <v>0.53731343279999999</v>
      </c>
      <c r="HE427">
        <v>0.44776119399999997</v>
      </c>
      <c r="HF427">
        <v>0.4328358209</v>
      </c>
      <c r="HG427">
        <v>0.41791044779999997</v>
      </c>
      <c r="HH427" t="s">
        <v>1264</v>
      </c>
      <c r="HI427">
        <v>37</v>
      </c>
      <c r="HJ427">
        <v>67</v>
      </c>
      <c r="HK427">
        <v>75</v>
      </c>
      <c r="HL427" t="s">
        <v>102</v>
      </c>
      <c r="HM427">
        <v>203</v>
      </c>
      <c r="HN427">
        <v>2</v>
      </c>
    </row>
    <row r="428" spans="1:222" x14ac:dyDescent="0.25">
      <c r="A428">
        <v>610088</v>
      </c>
      <c r="B428" t="s">
        <v>450</v>
      </c>
      <c r="D428" t="s">
        <v>55</v>
      </c>
      <c r="E428" t="s">
        <v>45</v>
      </c>
      <c r="M428" t="s">
        <v>38</v>
      </c>
      <c r="FD428"/>
      <c r="HH428" t="s">
        <v>1265</v>
      </c>
      <c r="HL428" t="s">
        <v>450</v>
      </c>
      <c r="HM428">
        <v>629</v>
      </c>
    </row>
    <row r="429" spans="1:222" x14ac:dyDescent="0.25">
      <c r="A429">
        <v>610089</v>
      </c>
      <c r="B429" t="s">
        <v>452</v>
      </c>
      <c r="C429" t="s">
        <v>38</v>
      </c>
      <c r="D429" t="s">
        <v>53</v>
      </c>
      <c r="E429" s="151">
        <v>0.46</v>
      </c>
      <c r="F429">
        <v>57</v>
      </c>
      <c r="G429" t="s">
        <v>40</v>
      </c>
      <c r="H429">
        <v>71</v>
      </c>
      <c r="I429" t="s">
        <v>39</v>
      </c>
      <c r="J429">
        <v>58</v>
      </c>
      <c r="K429" t="s">
        <v>40</v>
      </c>
      <c r="L429">
        <v>8.93</v>
      </c>
      <c r="M429" t="s">
        <v>38</v>
      </c>
      <c r="N429">
        <v>31.401869159</v>
      </c>
      <c r="O429">
        <v>107</v>
      </c>
      <c r="P429">
        <v>107</v>
      </c>
      <c r="Q429">
        <v>21</v>
      </c>
      <c r="R429">
        <v>2</v>
      </c>
      <c r="S429">
        <v>3</v>
      </c>
      <c r="T429">
        <v>69</v>
      </c>
      <c r="U429">
        <v>1</v>
      </c>
      <c r="V429">
        <v>0</v>
      </c>
      <c r="W429">
        <v>6</v>
      </c>
      <c r="X429">
        <v>3</v>
      </c>
      <c r="Y429">
        <v>0</v>
      </c>
      <c r="Z429">
        <v>9.3457943999999994E-3</v>
      </c>
      <c r="AA429">
        <v>0</v>
      </c>
      <c r="AB429">
        <v>0</v>
      </c>
      <c r="AC429">
        <v>3.7383177599999998E-2</v>
      </c>
      <c r="AD429">
        <v>6.5420560700000005E-2</v>
      </c>
      <c r="AE429">
        <v>4.6728972000000001E-2</v>
      </c>
      <c r="AF429">
        <v>9.3457943999999994E-3</v>
      </c>
      <c r="AG429">
        <v>0.12149532709999999</v>
      </c>
      <c r="AH429">
        <v>0.13084112149999999</v>
      </c>
      <c r="AI429">
        <v>0.3177570093</v>
      </c>
      <c r="AJ429">
        <v>0.34579439249999999</v>
      </c>
      <c r="AK429">
        <v>0.214953271</v>
      </c>
      <c r="AL429">
        <v>0.3177570093</v>
      </c>
      <c r="AM429">
        <v>0.25233644859999999</v>
      </c>
      <c r="AN429">
        <v>9.3457943999999994E-3</v>
      </c>
      <c r="AO429">
        <v>3.7383177599999998E-2</v>
      </c>
      <c r="AP429">
        <v>3.7383177599999998E-2</v>
      </c>
      <c r="AQ429">
        <v>5.6074766400000003E-2</v>
      </c>
      <c r="AR429">
        <v>4.6728972000000001E-2</v>
      </c>
      <c r="AS429">
        <v>0.60747663549999997</v>
      </c>
      <c r="AT429">
        <v>0.56074766359999995</v>
      </c>
      <c r="AU429">
        <v>0.73831775700000002</v>
      </c>
      <c r="AV429">
        <v>0.50467289719999997</v>
      </c>
      <c r="AW429">
        <v>0.53271028040000001</v>
      </c>
      <c r="AX429">
        <v>3.5471698112999999</v>
      </c>
      <c r="AY429">
        <v>3.5145631067999998</v>
      </c>
      <c r="AZ429">
        <v>3.7572815533999999</v>
      </c>
      <c r="BA429">
        <v>3.4059405941000001</v>
      </c>
      <c r="BB429">
        <v>3.3431372548999998</v>
      </c>
      <c r="BC429">
        <v>0</v>
      </c>
      <c r="BD429">
        <v>2.8037383200000002E-2</v>
      </c>
      <c r="BE429">
        <v>9.3457943999999994E-3</v>
      </c>
      <c r="BF429">
        <v>1.8691588799999999E-2</v>
      </c>
      <c r="BG429">
        <v>4.6728972000000001E-2</v>
      </c>
      <c r="BH429">
        <v>1.8691588799999999E-2</v>
      </c>
      <c r="BI429">
        <v>0</v>
      </c>
      <c r="BJ429">
        <v>0</v>
      </c>
      <c r="BK429">
        <v>1.8691588799999999E-2</v>
      </c>
      <c r="BL429">
        <v>3.7383177599999998E-2</v>
      </c>
      <c r="BM429">
        <v>4.6728972000000001E-2</v>
      </c>
      <c r="BN429">
        <v>3.7383177599999998E-2</v>
      </c>
      <c r="BO429">
        <v>3.8761904762000001</v>
      </c>
      <c r="BP429">
        <v>3.8285714286000001</v>
      </c>
      <c r="BQ429">
        <v>3.7669902913</v>
      </c>
      <c r="BR429">
        <v>3.7281553397999998</v>
      </c>
      <c r="BS429">
        <v>3.5714285713999998</v>
      </c>
      <c r="BT429">
        <v>3.6981132075000001</v>
      </c>
      <c r="BU429">
        <v>0.12149532709999999</v>
      </c>
      <c r="BV429">
        <v>8.4112149499999997E-2</v>
      </c>
      <c r="BW429">
        <v>0.15887850470000001</v>
      </c>
      <c r="BX429">
        <v>0.13084112149999999</v>
      </c>
      <c r="BY429">
        <v>0.18691588789999999</v>
      </c>
      <c r="BZ429">
        <v>0.1682242991</v>
      </c>
      <c r="CA429">
        <v>1.8691588799999999E-2</v>
      </c>
      <c r="CB429">
        <v>1.8691588799999999E-2</v>
      </c>
      <c r="CC429">
        <v>3.7383177599999998E-2</v>
      </c>
      <c r="CD429">
        <v>3.7383177599999998E-2</v>
      </c>
      <c r="CE429">
        <v>1.8691588799999999E-2</v>
      </c>
      <c r="CF429">
        <v>9.3457943999999994E-3</v>
      </c>
      <c r="CG429">
        <v>0.85981308410000001</v>
      </c>
      <c r="CH429">
        <v>0.86915887849999995</v>
      </c>
      <c r="CI429">
        <v>0.7757009346</v>
      </c>
      <c r="CJ429">
        <v>0.7757009346</v>
      </c>
      <c r="CK429">
        <v>0.70093457940000004</v>
      </c>
      <c r="CL429">
        <v>0.76635514019999995</v>
      </c>
      <c r="CM429">
        <v>7.4766355100000001E-2</v>
      </c>
      <c r="CN429">
        <v>0</v>
      </c>
      <c r="CO429">
        <v>0</v>
      </c>
      <c r="CP429">
        <v>1.8691588799999999E-2</v>
      </c>
      <c r="CQ429">
        <v>0</v>
      </c>
      <c r="CR429">
        <v>9.3457943999999994E-3</v>
      </c>
      <c r="CS429">
        <v>9.3457943999999994E-3</v>
      </c>
      <c r="CT429">
        <v>0</v>
      </c>
      <c r="CU429">
        <v>0.1775700935</v>
      </c>
      <c r="CV429">
        <v>3.7383177599999998E-2</v>
      </c>
      <c r="CW429">
        <v>1.8691588799999999E-2</v>
      </c>
      <c r="CX429">
        <v>1.8691588799999999E-2</v>
      </c>
      <c r="CY429">
        <v>2.8037383200000002E-2</v>
      </c>
      <c r="CZ429">
        <v>5.6074766400000003E-2</v>
      </c>
      <c r="DA429">
        <v>1.8691588799999999E-2</v>
      </c>
      <c r="DB429">
        <v>4.6728972000000001E-2</v>
      </c>
      <c r="DC429">
        <v>0.3177570093</v>
      </c>
      <c r="DD429">
        <v>0.26168224299999998</v>
      </c>
      <c r="DE429">
        <v>0.29906542060000002</v>
      </c>
      <c r="DF429">
        <v>0.2242990654</v>
      </c>
      <c r="DG429">
        <v>0.35514018689999999</v>
      </c>
      <c r="DH429">
        <v>0.34579439249999999</v>
      </c>
      <c r="DI429">
        <v>0.24299065419999999</v>
      </c>
      <c r="DJ429">
        <v>0.25233644859999999</v>
      </c>
      <c r="DK429">
        <v>0.39252336450000003</v>
      </c>
      <c r="DL429">
        <v>0.70093457940000004</v>
      </c>
      <c r="DM429">
        <v>0.65420560750000001</v>
      </c>
      <c r="DN429">
        <v>0.71028037379999998</v>
      </c>
      <c r="DO429">
        <v>0.58878504669999998</v>
      </c>
      <c r="DP429">
        <v>0.56074766359999995</v>
      </c>
      <c r="DQ429">
        <v>0.72897196259999997</v>
      </c>
      <c r="DR429">
        <v>0.70093457940000004</v>
      </c>
      <c r="DS429">
        <v>3.7383177599999998E-2</v>
      </c>
      <c r="DT429">
        <v>0</v>
      </c>
      <c r="DU429">
        <v>2.8037383200000002E-2</v>
      </c>
      <c r="DV429">
        <v>2.8037383200000002E-2</v>
      </c>
      <c r="DW429">
        <v>2.8037383200000002E-2</v>
      </c>
      <c r="DX429">
        <v>2.8037383200000002E-2</v>
      </c>
      <c r="DY429">
        <v>0</v>
      </c>
      <c r="DZ429">
        <v>0</v>
      </c>
      <c r="EA429">
        <v>3.0679611649999998</v>
      </c>
      <c r="EB429">
        <v>3.6635514018999999</v>
      </c>
      <c r="EC429">
        <v>3.6538461538</v>
      </c>
      <c r="ED429">
        <v>3.6730769231</v>
      </c>
      <c r="EE429">
        <v>3.5769230769</v>
      </c>
      <c r="EF429">
        <v>3.5</v>
      </c>
      <c r="EG429">
        <v>3.691588785</v>
      </c>
      <c r="EH429">
        <v>3.6542056074999998</v>
      </c>
      <c r="EI429">
        <v>0</v>
      </c>
      <c r="EJ429">
        <v>9.3457943999999994E-3</v>
      </c>
      <c r="EK429">
        <v>1.8691588799999999E-2</v>
      </c>
      <c r="EL429">
        <v>0</v>
      </c>
      <c r="EM429">
        <v>1.8691588799999999E-2</v>
      </c>
      <c r="EN429">
        <v>9.3457943999999994E-3</v>
      </c>
      <c r="EO429">
        <v>7.4766355100000001E-2</v>
      </c>
      <c r="EP429">
        <v>0.15887850470000001</v>
      </c>
      <c r="EQ429">
        <v>0.12149532709999999</v>
      </c>
      <c r="ER429">
        <v>0.52336448599999996</v>
      </c>
      <c r="ES429">
        <v>6.5420560700000005E-2</v>
      </c>
      <c r="ET429">
        <v>1.8691588799999999E-2</v>
      </c>
      <c r="EU429">
        <v>2.8037383200000002E-2</v>
      </c>
      <c r="EV429">
        <v>9.3457943999999994E-3</v>
      </c>
      <c r="EW429">
        <v>0.2242990654</v>
      </c>
      <c r="EX429">
        <v>2.8037383200000002E-2</v>
      </c>
      <c r="EY429">
        <v>0.28037383179999997</v>
      </c>
      <c r="EZ429">
        <v>0.3177570093</v>
      </c>
      <c r="FA429">
        <v>0.26168224299999998</v>
      </c>
      <c r="FB429">
        <v>0.4392523364</v>
      </c>
      <c r="FC429">
        <v>0.30841121500000002</v>
      </c>
      <c r="FD429">
        <v>0.66355140189999995</v>
      </c>
      <c r="FE429">
        <v>0.59813084110000003</v>
      </c>
      <c r="FF429">
        <v>0.66355140189999995</v>
      </c>
      <c r="FG429">
        <v>0.28037383179999997</v>
      </c>
      <c r="FH429">
        <v>0.59813084110000003</v>
      </c>
      <c r="FI429">
        <v>2.8037383200000002E-2</v>
      </c>
      <c r="FJ429">
        <v>3.7383177599999998E-2</v>
      </c>
      <c r="FK429">
        <v>3.7383177599999998E-2</v>
      </c>
      <c r="FL429">
        <v>2.8037383200000002E-2</v>
      </c>
      <c r="FM429">
        <v>4.6728972000000001E-2</v>
      </c>
      <c r="FN429">
        <v>9.3457943999999994E-3</v>
      </c>
      <c r="FO429">
        <v>1.8691588799999999E-2</v>
      </c>
      <c r="FP429">
        <v>9.3457943999999994E-3</v>
      </c>
      <c r="FQ429">
        <v>9.3457943999999994E-3</v>
      </c>
      <c r="FR429">
        <v>9.3457943999999994E-3</v>
      </c>
      <c r="FS429">
        <v>0</v>
      </c>
      <c r="FT429">
        <v>0</v>
      </c>
      <c r="FU429">
        <v>1.8691588799999999E-2</v>
      </c>
      <c r="FV429">
        <v>1.8691588799999999E-2</v>
      </c>
      <c r="FW429">
        <v>9.3457943999999994E-3</v>
      </c>
      <c r="FX429">
        <v>6.5420560700000005E-2</v>
      </c>
      <c r="FY429">
        <v>9.3457943999999994E-3</v>
      </c>
      <c r="FZ429">
        <v>1.8691588799999999E-2</v>
      </c>
      <c r="GA429">
        <v>8.4112149499999997E-2</v>
      </c>
      <c r="GB429">
        <v>8.4112149499999997E-2</v>
      </c>
      <c r="GC429">
        <v>2.8037383200000002E-2</v>
      </c>
      <c r="GD429">
        <v>0.2242990654</v>
      </c>
      <c r="GE429">
        <v>0.14018691589999999</v>
      </c>
      <c r="GF429">
        <v>0.12149532709999999</v>
      </c>
      <c r="GG429">
        <v>0.1682242991</v>
      </c>
      <c r="GH429">
        <v>0.14953271030000001</v>
      </c>
      <c r="GI429">
        <v>0.1121495327</v>
      </c>
      <c r="GJ429">
        <v>2.8557692308</v>
      </c>
      <c r="GK429">
        <v>3.14</v>
      </c>
      <c r="GL429">
        <v>3.2285714286</v>
      </c>
      <c r="GM429">
        <v>2.9702970297000002</v>
      </c>
      <c r="GN429">
        <v>2.9042553190999998</v>
      </c>
      <c r="GO429">
        <v>3.180952381</v>
      </c>
      <c r="GP429">
        <v>0.46728971959999999</v>
      </c>
      <c r="GQ429">
        <v>0.49532710279999997</v>
      </c>
      <c r="GR429">
        <v>0.45794392519999999</v>
      </c>
      <c r="GS429">
        <v>0.38317757009999998</v>
      </c>
      <c r="GT429">
        <v>0.41121495330000002</v>
      </c>
      <c r="GU429">
        <v>0.49532710279999997</v>
      </c>
      <c r="GV429">
        <v>2.8037383200000002E-2</v>
      </c>
      <c r="GW429">
        <v>6.5420560700000005E-2</v>
      </c>
      <c r="GX429">
        <v>1.8691588799999999E-2</v>
      </c>
      <c r="GY429">
        <v>5.6074766400000003E-2</v>
      </c>
      <c r="GZ429">
        <v>0.12149532709999999</v>
      </c>
      <c r="HA429">
        <v>1.8691588799999999E-2</v>
      </c>
      <c r="HB429">
        <v>0.214953271</v>
      </c>
      <c r="HC429">
        <v>0.28971962620000002</v>
      </c>
      <c r="HD429">
        <v>0.38317757009999998</v>
      </c>
      <c r="HE429">
        <v>0.30841121500000002</v>
      </c>
      <c r="HF429">
        <v>0.23364485979999999</v>
      </c>
      <c r="HG429">
        <v>0.34579439249999999</v>
      </c>
      <c r="HH429" t="s">
        <v>1266</v>
      </c>
      <c r="HI429">
        <v>46</v>
      </c>
      <c r="HJ429">
        <v>107</v>
      </c>
      <c r="HK429">
        <v>168</v>
      </c>
      <c r="HL429" t="s">
        <v>452</v>
      </c>
      <c r="HM429">
        <v>535</v>
      </c>
      <c r="HN429">
        <v>2</v>
      </c>
    </row>
    <row r="430" spans="1:222" x14ac:dyDescent="0.25">
      <c r="A430">
        <v>610090</v>
      </c>
      <c r="B430" t="s">
        <v>453</v>
      </c>
      <c r="D430" t="s">
        <v>90</v>
      </c>
      <c r="E430" t="s">
        <v>45</v>
      </c>
      <c r="M430" t="s">
        <v>38</v>
      </c>
      <c r="FD430"/>
      <c r="HH430" t="s">
        <v>1267</v>
      </c>
      <c r="HL430" t="s">
        <v>453</v>
      </c>
      <c r="HM430">
        <v>513</v>
      </c>
    </row>
    <row r="431" spans="1:222" x14ac:dyDescent="0.25">
      <c r="A431">
        <v>610091</v>
      </c>
      <c r="B431" t="s">
        <v>117</v>
      </c>
      <c r="C431" t="s">
        <v>38</v>
      </c>
      <c r="D431" t="s">
        <v>58</v>
      </c>
      <c r="E431" s="151">
        <v>0.54</v>
      </c>
      <c r="F431">
        <v>99</v>
      </c>
      <c r="G431" t="s">
        <v>62</v>
      </c>
      <c r="H431">
        <v>99</v>
      </c>
      <c r="I431" t="s">
        <v>62</v>
      </c>
      <c r="J431">
        <v>99</v>
      </c>
      <c r="K431" t="s">
        <v>62</v>
      </c>
      <c r="L431">
        <v>9.85</v>
      </c>
      <c r="M431" t="s">
        <v>38</v>
      </c>
      <c r="N431">
        <v>53.453453453000002</v>
      </c>
      <c r="O431">
        <v>132</v>
      </c>
      <c r="P431">
        <v>132</v>
      </c>
      <c r="Q431">
        <v>0</v>
      </c>
      <c r="R431">
        <v>129</v>
      </c>
      <c r="S431">
        <v>0</v>
      </c>
      <c r="T431">
        <v>0</v>
      </c>
      <c r="U431">
        <v>1</v>
      </c>
      <c r="V431">
        <v>0</v>
      </c>
      <c r="W431">
        <v>0</v>
      </c>
      <c r="X431">
        <v>1</v>
      </c>
      <c r="Y431">
        <v>0</v>
      </c>
      <c r="Z431">
        <v>0</v>
      </c>
      <c r="AA431">
        <v>0</v>
      </c>
      <c r="AB431">
        <v>0</v>
      </c>
      <c r="AC431">
        <v>2.2727272699999999E-2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3.7878787900000002E-2</v>
      </c>
      <c r="AJ431">
        <v>2.2727272699999999E-2</v>
      </c>
      <c r="AK431">
        <v>7.5757576E-3</v>
      </c>
      <c r="AL431">
        <v>2.2727272699999999E-2</v>
      </c>
      <c r="AM431">
        <v>1.51515152E-2</v>
      </c>
      <c r="AN431">
        <v>0</v>
      </c>
      <c r="AO431">
        <v>0</v>
      </c>
      <c r="AP431">
        <v>0</v>
      </c>
      <c r="AQ431">
        <v>0</v>
      </c>
      <c r="AR431">
        <v>7.5757576E-3</v>
      </c>
      <c r="AS431">
        <v>0.96212121210000001</v>
      </c>
      <c r="AT431">
        <v>0.97727272730000003</v>
      </c>
      <c r="AU431">
        <v>0.99242424240000005</v>
      </c>
      <c r="AV431">
        <v>0.97727272730000003</v>
      </c>
      <c r="AW431">
        <v>0.95454545449999995</v>
      </c>
      <c r="AX431">
        <v>3.9621212121</v>
      </c>
      <c r="AY431">
        <v>3.9772727272999999</v>
      </c>
      <c r="AZ431">
        <v>3.9924242423999998</v>
      </c>
      <c r="BA431">
        <v>3.9772727272999999</v>
      </c>
      <c r="BB431">
        <v>3.9160305343999999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7.5757576E-3</v>
      </c>
      <c r="BJ431">
        <v>7.5757576E-3</v>
      </c>
      <c r="BK431">
        <v>1.51515152E-2</v>
      </c>
      <c r="BL431">
        <v>7.5757576E-3</v>
      </c>
      <c r="BM431">
        <v>7.5757576E-3</v>
      </c>
      <c r="BN431">
        <v>1.51515152E-2</v>
      </c>
      <c r="BO431">
        <v>3.9242424242</v>
      </c>
      <c r="BP431">
        <v>3.9242424242</v>
      </c>
      <c r="BQ431">
        <v>3.9015151514999999</v>
      </c>
      <c r="BR431">
        <v>3.9318181818000002</v>
      </c>
      <c r="BS431">
        <v>3.9393939393999999</v>
      </c>
      <c r="BT431">
        <v>3.9242424242</v>
      </c>
      <c r="BU431">
        <v>6.0606060599999997E-2</v>
      </c>
      <c r="BV431">
        <v>6.0606060599999997E-2</v>
      </c>
      <c r="BW431">
        <v>6.8181818199999994E-2</v>
      </c>
      <c r="BX431">
        <v>5.3030303000000001E-2</v>
      </c>
      <c r="BY431">
        <v>4.5454545499999999E-2</v>
      </c>
      <c r="BZ431">
        <v>4.5454545499999999E-2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0.93181818179999998</v>
      </c>
      <c r="CH431">
        <v>0.93181818179999998</v>
      </c>
      <c r="CI431">
        <v>0.91666666669999997</v>
      </c>
      <c r="CJ431">
        <v>0.93939393940000004</v>
      </c>
      <c r="CK431">
        <v>0.946969697</v>
      </c>
      <c r="CL431">
        <v>0.93939393940000004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7.5757576E-3</v>
      </c>
      <c r="CZ431">
        <v>0</v>
      </c>
      <c r="DA431">
        <v>0</v>
      </c>
      <c r="DB431">
        <v>7.5757576E-3</v>
      </c>
      <c r="DC431">
        <v>3.7878787900000002E-2</v>
      </c>
      <c r="DD431">
        <v>7.5757576E-3</v>
      </c>
      <c r="DE431">
        <v>7.5757576E-3</v>
      </c>
      <c r="DF431">
        <v>1.51515152E-2</v>
      </c>
      <c r="DG431">
        <v>2.2727272699999999E-2</v>
      </c>
      <c r="DH431">
        <v>0.18181818180000001</v>
      </c>
      <c r="DI431">
        <v>0.15909090910000001</v>
      </c>
      <c r="DJ431">
        <v>0.18181818180000001</v>
      </c>
      <c r="DK431">
        <v>0.96212121210000001</v>
      </c>
      <c r="DL431">
        <v>0.99242424240000005</v>
      </c>
      <c r="DM431">
        <v>0.99242424240000005</v>
      </c>
      <c r="DN431">
        <v>0.98484848479999998</v>
      </c>
      <c r="DO431">
        <v>0.96969696969999997</v>
      </c>
      <c r="DP431">
        <v>0.81818181820000002</v>
      </c>
      <c r="DQ431">
        <v>0.84090909089999999</v>
      </c>
      <c r="DR431">
        <v>0.81060606059999996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3.9621212121</v>
      </c>
      <c r="EB431">
        <v>3.9924242423999998</v>
      </c>
      <c r="EC431">
        <v>3.9924242423999998</v>
      </c>
      <c r="ED431">
        <v>3.9848484848000001</v>
      </c>
      <c r="EE431">
        <v>3.9621212121</v>
      </c>
      <c r="EF431">
        <v>3.8181818181999998</v>
      </c>
      <c r="EG431">
        <v>3.8409090908999999</v>
      </c>
      <c r="EH431">
        <v>3.8030303029999999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3.0303030299999999E-2</v>
      </c>
      <c r="EQ431">
        <v>9.0909090900000003E-2</v>
      </c>
      <c r="ER431">
        <v>0.87121212120000002</v>
      </c>
      <c r="ES431">
        <v>7.5757576E-3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4.5454545499999999E-2</v>
      </c>
      <c r="EZ431">
        <v>3.7878787900000002E-2</v>
      </c>
      <c r="FA431">
        <v>3.0303030299999999E-2</v>
      </c>
      <c r="FB431">
        <v>3.7878787900000002E-2</v>
      </c>
      <c r="FC431">
        <v>3.7878787900000002E-2</v>
      </c>
      <c r="FD431">
        <v>0.946969697</v>
      </c>
      <c r="FE431">
        <v>0.95454545449999995</v>
      </c>
      <c r="FF431">
        <v>0.96212121210000001</v>
      </c>
      <c r="FG431">
        <v>0.95454545449999995</v>
      </c>
      <c r="FH431">
        <v>0.95454545449999995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7.5757576E-3</v>
      </c>
      <c r="FO431">
        <v>7.5757576E-3</v>
      </c>
      <c r="FP431">
        <v>7.5757576E-3</v>
      </c>
      <c r="FQ431">
        <v>7.5757576E-3</v>
      </c>
      <c r="FR431">
        <v>7.5757576E-3</v>
      </c>
      <c r="FS431">
        <v>0</v>
      </c>
      <c r="FT431">
        <v>0</v>
      </c>
      <c r="FU431">
        <v>0</v>
      </c>
      <c r="FV431">
        <v>0</v>
      </c>
      <c r="FW431">
        <v>0</v>
      </c>
      <c r="FX431">
        <v>1.51515152E-2</v>
      </c>
      <c r="FY431">
        <v>7.5757576E-3</v>
      </c>
      <c r="FZ431">
        <v>7.5757576E-3</v>
      </c>
      <c r="GA431">
        <v>2.2727272699999999E-2</v>
      </c>
      <c r="GB431">
        <v>1.51515152E-2</v>
      </c>
      <c r="GC431">
        <v>1.51515152E-2</v>
      </c>
      <c r="GD431">
        <v>0.16666666669999999</v>
      </c>
      <c r="GE431">
        <v>0.196969697</v>
      </c>
      <c r="GF431">
        <v>0.2045454545</v>
      </c>
      <c r="GG431">
        <v>0.18939393939999999</v>
      </c>
      <c r="GH431">
        <v>0.18939393939999999</v>
      </c>
      <c r="GI431">
        <v>0.21969696969999999</v>
      </c>
      <c r="GJ431">
        <v>3.1666666666999999</v>
      </c>
      <c r="GK431">
        <v>3.0833333333000001</v>
      </c>
      <c r="GL431">
        <v>3.0606060606000001</v>
      </c>
      <c r="GM431">
        <v>3.0852713178000002</v>
      </c>
      <c r="GN431">
        <v>3.1755725191000002</v>
      </c>
      <c r="GO431">
        <v>3.0606060606000001</v>
      </c>
      <c r="GP431">
        <v>0.4545454545</v>
      </c>
      <c r="GQ431">
        <v>0.5</v>
      </c>
      <c r="GR431">
        <v>0.50757575759999995</v>
      </c>
      <c r="GS431">
        <v>0.446969697</v>
      </c>
      <c r="GT431">
        <v>0.39393939389999999</v>
      </c>
      <c r="GU431">
        <v>0.4545454545</v>
      </c>
      <c r="GV431">
        <v>0</v>
      </c>
      <c r="GW431">
        <v>0</v>
      </c>
      <c r="GX431">
        <v>0</v>
      </c>
      <c r="GY431">
        <v>2.2727272699999999E-2</v>
      </c>
      <c r="GZ431">
        <v>7.5757576E-3</v>
      </c>
      <c r="HA431">
        <v>0</v>
      </c>
      <c r="HB431">
        <v>0.36363636360000001</v>
      </c>
      <c r="HC431">
        <v>0.2954545455</v>
      </c>
      <c r="HD431">
        <v>0.28030303029999998</v>
      </c>
      <c r="HE431">
        <v>0.31818181820000002</v>
      </c>
      <c r="HF431">
        <v>0.39393939389999999</v>
      </c>
      <c r="HG431">
        <v>0.31060606060000001</v>
      </c>
      <c r="HH431" t="s">
        <v>1268</v>
      </c>
      <c r="HI431">
        <v>54</v>
      </c>
      <c r="HJ431">
        <v>132</v>
      </c>
      <c r="HK431">
        <v>178</v>
      </c>
      <c r="HL431" t="s">
        <v>117</v>
      </c>
      <c r="HM431">
        <v>333</v>
      </c>
      <c r="HN431">
        <v>1</v>
      </c>
    </row>
    <row r="432" spans="1:222" x14ac:dyDescent="0.25">
      <c r="A432">
        <v>610092</v>
      </c>
      <c r="B432" t="s">
        <v>455</v>
      </c>
      <c r="D432" t="s">
        <v>98</v>
      </c>
      <c r="E432" t="s">
        <v>45</v>
      </c>
      <c r="M432" t="s">
        <v>38</v>
      </c>
      <c r="FD432"/>
      <c r="HH432" t="s">
        <v>1269</v>
      </c>
      <c r="HL432" t="s">
        <v>455</v>
      </c>
      <c r="HM432">
        <v>266</v>
      </c>
    </row>
    <row r="433" spans="1:222" x14ac:dyDescent="0.25">
      <c r="A433">
        <v>610093</v>
      </c>
      <c r="B433" t="s">
        <v>457</v>
      </c>
      <c r="C433" t="s">
        <v>38</v>
      </c>
      <c r="D433" t="s">
        <v>69</v>
      </c>
      <c r="E433" s="151">
        <v>0.31</v>
      </c>
      <c r="F433">
        <v>76</v>
      </c>
      <c r="G433" t="s">
        <v>39</v>
      </c>
      <c r="H433">
        <v>74</v>
      </c>
      <c r="I433" t="s">
        <v>39</v>
      </c>
      <c r="J433">
        <v>64</v>
      </c>
      <c r="K433" t="s">
        <v>39</v>
      </c>
      <c r="L433">
        <v>8.58</v>
      </c>
      <c r="M433" t="s">
        <v>38</v>
      </c>
      <c r="N433">
        <v>29.044117647</v>
      </c>
      <c r="O433">
        <v>47</v>
      </c>
      <c r="P433">
        <v>47</v>
      </c>
      <c r="Q433">
        <v>0</v>
      </c>
      <c r="R433">
        <v>40</v>
      </c>
      <c r="S433">
        <v>0</v>
      </c>
      <c r="T433">
        <v>0</v>
      </c>
      <c r="U433">
        <v>0</v>
      </c>
      <c r="V433">
        <v>0</v>
      </c>
      <c r="W433">
        <v>3</v>
      </c>
      <c r="X433">
        <v>1</v>
      </c>
      <c r="Y433">
        <v>0</v>
      </c>
      <c r="Z433">
        <v>0</v>
      </c>
      <c r="AA433">
        <v>0</v>
      </c>
      <c r="AB433">
        <v>2.1276595700000001E-2</v>
      </c>
      <c r="AC433">
        <v>2.1276595700000001E-2</v>
      </c>
      <c r="AD433">
        <v>4.2553191499999997E-2</v>
      </c>
      <c r="AE433">
        <v>4.2553191499999997E-2</v>
      </c>
      <c r="AF433">
        <v>4.2553191499999997E-2</v>
      </c>
      <c r="AG433">
        <v>0.10638297870000001</v>
      </c>
      <c r="AH433">
        <v>6.3829787200000002E-2</v>
      </c>
      <c r="AI433">
        <v>0.21276595740000001</v>
      </c>
      <c r="AJ433">
        <v>0.2340425532</v>
      </c>
      <c r="AK433">
        <v>0.17021276599999999</v>
      </c>
      <c r="AL433">
        <v>0.27659574469999998</v>
      </c>
      <c r="AM433">
        <v>0.21276595740000001</v>
      </c>
      <c r="AN433">
        <v>4.2553191499999997E-2</v>
      </c>
      <c r="AO433">
        <v>4.2553191499999997E-2</v>
      </c>
      <c r="AP433">
        <v>6.3829787200000002E-2</v>
      </c>
      <c r="AQ433">
        <v>4.2553191499999997E-2</v>
      </c>
      <c r="AR433">
        <v>6.3829787200000002E-2</v>
      </c>
      <c r="AS433">
        <v>0.70212765960000001</v>
      </c>
      <c r="AT433">
        <v>0.68085106380000004</v>
      </c>
      <c r="AU433">
        <v>0.72340425529999997</v>
      </c>
      <c r="AV433">
        <v>0.55319148939999996</v>
      </c>
      <c r="AW433">
        <v>0.63829787230000001</v>
      </c>
      <c r="AX433">
        <v>3.6888888889000002</v>
      </c>
      <c r="AY433">
        <v>3.6666666666999999</v>
      </c>
      <c r="AZ433">
        <v>3.7272727272999999</v>
      </c>
      <c r="BA433">
        <v>3.4222222221999998</v>
      </c>
      <c r="BB433">
        <v>3.5681818181999998</v>
      </c>
      <c r="BC433">
        <v>0</v>
      </c>
      <c r="BD433">
        <v>0</v>
      </c>
      <c r="BE433">
        <v>0</v>
      </c>
      <c r="BF433">
        <v>0</v>
      </c>
      <c r="BG433">
        <v>2.1276595700000001E-2</v>
      </c>
      <c r="BH433">
        <v>2.1276595700000001E-2</v>
      </c>
      <c r="BI433">
        <v>2.1276595700000001E-2</v>
      </c>
      <c r="BJ433">
        <v>2.1276595700000001E-2</v>
      </c>
      <c r="BK433">
        <v>2.1276595700000001E-2</v>
      </c>
      <c r="BL433">
        <v>4.2553191499999997E-2</v>
      </c>
      <c r="BM433">
        <v>2.1276595700000001E-2</v>
      </c>
      <c r="BN433">
        <v>6.3829787200000002E-2</v>
      </c>
      <c r="BO433">
        <v>3.8444444444000001</v>
      </c>
      <c r="BP433">
        <v>3.8181818181999998</v>
      </c>
      <c r="BQ433">
        <v>3.6666666666999999</v>
      </c>
      <c r="BR433">
        <v>3.6363636364</v>
      </c>
      <c r="BS433">
        <v>3.6</v>
      </c>
      <c r="BT433">
        <v>3.5777777778000002</v>
      </c>
      <c r="BU433">
        <v>0.10638297870000001</v>
      </c>
      <c r="BV433">
        <v>0.12765957450000001</v>
      </c>
      <c r="BW433">
        <v>0.25531914890000001</v>
      </c>
      <c r="BX433">
        <v>0.25531914890000001</v>
      </c>
      <c r="BY433">
        <v>0.27659574469999998</v>
      </c>
      <c r="BZ433">
        <v>0.21276595740000001</v>
      </c>
      <c r="CA433">
        <v>4.2553191499999997E-2</v>
      </c>
      <c r="CB433">
        <v>6.3829787200000002E-2</v>
      </c>
      <c r="CC433">
        <v>0.10638297870000001</v>
      </c>
      <c r="CD433">
        <v>6.3829787200000002E-2</v>
      </c>
      <c r="CE433">
        <v>4.2553191499999997E-2</v>
      </c>
      <c r="CF433">
        <v>4.2553191499999997E-2</v>
      </c>
      <c r="CG433">
        <v>0.82978723399999998</v>
      </c>
      <c r="CH433">
        <v>0.78723404259999996</v>
      </c>
      <c r="CI433">
        <v>0.61702127659999995</v>
      </c>
      <c r="CJ433">
        <v>0.63829787230000001</v>
      </c>
      <c r="CK433">
        <v>0.63829787230000001</v>
      </c>
      <c r="CL433">
        <v>0.65957446809999998</v>
      </c>
      <c r="CM433">
        <v>0.10638297870000001</v>
      </c>
      <c r="CN433">
        <v>0</v>
      </c>
      <c r="CO433">
        <v>2.1276595700000001E-2</v>
      </c>
      <c r="CP433">
        <v>0</v>
      </c>
      <c r="CQ433">
        <v>2.1276595700000001E-2</v>
      </c>
      <c r="CR433">
        <v>0</v>
      </c>
      <c r="CS433">
        <v>2.1276595700000001E-2</v>
      </c>
      <c r="CT433">
        <v>0</v>
      </c>
      <c r="CU433">
        <v>0.2340425532</v>
      </c>
      <c r="CV433">
        <v>0</v>
      </c>
      <c r="CW433">
        <v>2.1276595700000001E-2</v>
      </c>
      <c r="CX433">
        <v>6.3829787200000002E-2</v>
      </c>
      <c r="CY433">
        <v>8.5106382999999994E-2</v>
      </c>
      <c r="CZ433">
        <v>0.10638297870000001</v>
      </c>
      <c r="DA433">
        <v>2.1276595700000001E-2</v>
      </c>
      <c r="DB433">
        <v>6.3829787200000002E-2</v>
      </c>
      <c r="DC433">
        <v>0.21276595740000001</v>
      </c>
      <c r="DD433">
        <v>0.21276595740000001</v>
      </c>
      <c r="DE433">
        <v>0.1914893617</v>
      </c>
      <c r="DF433">
        <v>0.1914893617</v>
      </c>
      <c r="DG433">
        <v>0.17021276599999999</v>
      </c>
      <c r="DH433">
        <v>0.25531914890000001</v>
      </c>
      <c r="DI433">
        <v>0.25531914890000001</v>
      </c>
      <c r="DJ433">
        <v>0.27659574469999998</v>
      </c>
      <c r="DK433">
        <v>0.42553191489999997</v>
      </c>
      <c r="DL433">
        <v>0.7659574468</v>
      </c>
      <c r="DM433">
        <v>0.72340425529999997</v>
      </c>
      <c r="DN433">
        <v>0.72340425529999997</v>
      </c>
      <c r="DO433">
        <v>0.68085106380000004</v>
      </c>
      <c r="DP433">
        <v>0.61702127659999995</v>
      </c>
      <c r="DQ433">
        <v>0.68085106380000004</v>
      </c>
      <c r="DR433">
        <v>0.61702127659999995</v>
      </c>
      <c r="DS433">
        <v>2.1276595700000001E-2</v>
      </c>
      <c r="DT433">
        <v>2.1276595700000001E-2</v>
      </c>
      <c r="DU433">
        <v>4.2553191499999997E-2</v>
      </c>
      <c r="DV433">
        <v>2.1276595700000001E-2</v>
      </c>
      <c r="DW433">
        <v>4.2553191499999997E-2</v>
      </c>
      <c r="DX433">
        <v>2.1276595700000001E-2</v>
      </c>
      <c r="DY433">
        <v>2.1276595700000001E-2</v>
      </c>
      <c r="DZ433">
        <v>4.2553191499999997E-2</v>
      </c>
      <c r="EA433">
        <v>2.9782608696000001</v>
      </c>
      <c r="EB433">
        <v>3.7826086957</v>
      </c>
      <c r="EC433">
        <v>3.6888888889000002</v>
      </c>
      <c r="ED433">
        <v>3.6739130434999998</v>
      </c>
      <c r="EE433">
        <v>3.5777777778000002</v>
      </c>
      <c r="EF433">
        <v>3.5217391303999999</v>
      </c>
      <c r="EG433">
        <v>3.6304347826000001</v>
      </c>
      <c r="EH433">
        <v>3.5777777778000002</v>
      </c>
      <c r="EI433">
        <v>2.1276595700000001E-2</v>
      </c>
      <c r="EJ433">
        <v>0</v>
      </c>
      <c r="EK433">
        <v>0</v>
      </c>
      <c r="EL433">
        <v>2.1276595700000001E-2</v>
      </c>
      <c r="EM433">
        <v>6.3829787200000002E-2</v>
      </c>
      <c r="EN433">
        <v>2.1276595700000001E-2</v>
      </c>
      <c r="EO433">
        <v>4.2553191499999997E-2</v>
      </c>
      <c r="EP433">
        <v>0.17021276599999999</v>
      </c>
      <c r="EQ433">
        <v>0.17021276599999999</v>
      </c>
      <c r="ER433">
        <v>0.44680851059999999</v>
      </c>
      <c r="ES433">
        <v>4.2553191499999997E-2</v>
      </c>
      <c r="ET433">
        <v>2.1276595700000001E-2</v>
      </c>
      <c r="EU433">
        <v>4.2553191499999997E-2</v>
      </c>
      <c r="EV433">
        <v>2.1276595700000001E-2</v>
      </c>
      <c r="EW433">
        <v>8.5106382999999994E-2</v>
      </c>
      <c r="EX433">
        <v>4.2553191499999997E-2</v>
      </c>
      <c r="EY433">
        <v>0.27659574469999998</v>
      </c>
      <c r="EZ433">
        <v>0.34042553190000002</v>
      </c>
      <c r="FA433">
        <v>0.29787234039999999</v>
      </c>
      <c r="FB433">
        <v>0.40425531910000001</v>
      </c>
      <c r="FC433">
        <v>0.27659574469999998</v>
      </c>
      <c r="FD433">
        <v>0.61702127659999995</v>
      </c>
      <c r="FE433">
        <v>0.53191489359999999</v>
      </c>
      <c r="FF433">
        <v>0.61702127659999995</v>
      </c>
      <c r="FG433">
        <v>0.42553191489999997</v>
      </c>
      <c r="FH433">
        <v>0.59574468089999999</v>
      </c>
      <c r="FI433">
        <v>4.2553191499999997E-2</v>
      </c>
      <c r="FJ433">
        <v>4.2553191499999997E-2</v>
      </c>
      <c r="FK433">
        <v>2.1276595700000001E-2</v>
      </c>
      <c r="FL433">
        <v>2.1276595700000001E-2</v>
      </c>
      <c r="FM433">
        <v>4.2553191499999997E-2</v>
      </c>
      <c r="FN433">
        <v>2.1276595700000001E-2</v>
      </c>
      <c r="FO433">
        <v>2.1276595700000001E-2</v>
      </c>
      <c r="FP433">
        <v>2.1276595700000001E-2</v>
      </c>
      <c r="FQ433">
        <v>4.2553191499999997E-2</v>
      </c>
      <c r="FR433">
        <v>0</v>
      </c>
      <c r="FS433">
        <v>2.1276595700000001E-2</v>
      </c>
      <c r="FT433">
        <v>2.1276595700000001E-2</v>
      </c>
      <c r="FU433">
        <v>2.1276595700000001E-2</v>
      </c>
      <c r="FV433">
        <v>2.1276595700000001E-2</v>
      </c>
      <c r="FW433">
        <v>4.2553191499999997E-2</v>
      </c>
      <c r="FX433">
        <v>6.3829787200000002E-2</v>
      </c>
      <c r="FY433">
        <v>0</v>
      </c>
      <c r="FZ433">
        <v>0</v>
      </c>
      <c r="GA433">
        <v>8.5106382999999994E-2</v>
      </c>
      <c r="GB433">
        <v>2.1276595700000001E-2</v>
      </c>
      <c r="GC433">
        <v>8.5106382999999994E-2</v>
      </c>
      <c r="GD433">
        <v>0.3829787234</v>
      </c>
      <c r="GE433">
        <v>0.1914893617</v>
      </c>
      <c r="GF433">
        <v>0.21276595740000001</v>
      </c>
      <c r="GG433">
        <v>0.1914893617</v>
      </c>
      <c r="GH433">
        <v>0.17021276599999999</v>
      </c>
      <c r="GI433">
        <v>0.17021276599999999</v>
      </c>
      <c r="GJ433">
        <v>2.8043478260999999</v>
      </c>
      <c r="GK433">
        <v>3.2222222222000001</v>
      </c>
      <c r="GL433">
        <v>3.2608695652000002</v>
      </c>
      <c r="GM433">
        <v>3.0217391303999999</v>
      </c>
      <c r="GN433">
        <v>3.2608695652000002</v>
      </c>
      <c r="GO433">
        <v>3.0652173913</v>
      </c>
      <c r="GP433">
        <v>0.21276595740000001</v>
      </c>
      <c r="GQ433">
        <v>0.36170212769999999</v>
      </c>
      <c r="GR433">
        <v>0.29787234039999999</v>
      </c>
      <c r="GS433">
        <v>0.31914893620000001</v>
      </c>
      <c r="GT433">
        <v>0.31914893620000001</v>
      </c>
      <c r="GU433">
        <v>0.31914893620000001</v>
      </c>
      <c r="GV433">
        <v>2.1276595700000001E-2</v>
      </c>
      <c r="GW433">
        <v>4.2553191499999997E-2</v>
      </c>
      <c r="GX433">
        <v>2.1276595700000001E-2</v>
      </c>
      <c r="GY433">
        <v>2.1276595700000001E-2</v>
      </c>
      <c r="GZ433">
        <v>2.1276595700000001E-2</v>
      </c>
      <c r="HA433">
        <v>2.1276595700000001E-2</v>
      </c>
      <c r="HB433">
        <v>0.31914893620000001</v>
      </c>
      <c r="HC433">
        <v>0.40425531910000001</v>
      </c>
      <c r="HD433">
        <v>0.46808510640000001</v>
      </c>
      <c r="HE433">
        <v>0.3829787234</v>
      </c>
      <c r="HF433">
        <v>0.46808510640000001</v>
      </c>
      <c r="HG433">
        <v>0.40425531910000001</v>
      </c>
      <c r="HH433" t="s">
        <v>1270</v>
      </c>
      <c r="HI433">
        <v>31</v>
      </c>
      <c r="HJ433">
        <v>47</v>
      </c>
      <c r="HK433">
        <v>79</v>
      </c>
      <c r="HL433" t="s">
        <v>457</v>
      </c>
      <c r="HM433">
        <v>272</v>
      </c>
      <c r="HN433">
        <v>3</v>
      </c>
    </row>
    <row r="434" spans="1:222" x14ac:dyDescent="0.25">
      <c r="A434">
        <v>610094</v>
      </c>
      <c r="B434" t="s">
        <v>458</v>
      </c>
      <c r="D434" t="s">
        <v>55</v>
      </c>
      <c r="E434" t="s">
        <v>45</v>
      </c>
      <c r="M434" t="s">
        <v>38</v>
      </c>
      <c r="FD434"/>
      <c r="HH434" t="s">
        <v>1271</v>
      </c>
      <c r="HL434" t="s">
        <v>458</v>
      </c>
      <c r="HM434">
        <v>784</v>
      </c>
    </row>
    <row r="435" spans="1:222" x14ac:dyDescent="0.25">
      <c r="A435">
        <v>610095</v>
      </c>
      <c r="B435" t="s">
        <v>461</v>
      </c>
      <c r="C435" t="s">
        <v>38</v>
      </c>
      <c r="D435" t="s">
        <v>55</v>
      </c>
      <c r="E435" s="151">
        <v>0.4</v>
      </c>
      <c r="F435">
        <v>67</v>
      </c>
      <c r="G435" t="s">
        <v>39</v>
      </c>
      <c r="H435">
        <v>40</v>
      </c>
      <c r="I435" t="s">
        <v>40</v>
      </c>
      <c r="J435">
        <v>53</v>
      </c>
      <c r="K435" t="s">
        <v>40</v>
      </c>
      <c r="L435">
        <v>8.9499999999999993</v>
      </c>
      <c r="M435" t="s">
        <v>38</v>
      </c>
      <c r="N435">
        <v>24.275362318999999</v>
      </c>
      <c r="O435">
        <v>90</v>
      </c>
      <c r="P435">
        <v>90</v>
      </c>
      <c r="Q435">
        <v>12</v>
      </c>
      <c r="R435">
        <v>37</v>
      </c>
      <c r="S435">
        <v>8</v>
      </c>
      <c r="T435">
        <v>19</v>
      </c>
      <c r="U435">
        <v>0</v>
      </c>
      <c r="V435">
        <v>0</v>
      </c>
      <c r="W435">
        <v>7</v>
      </c>
      <c r="X435">
        <v>2</v>
      </c>
      <c r="Y435">
        <v>1.11111111E-2</v>
      </c>
      <c r="Z435">
        <v>0</v>
      </c>
      <c r="AA435">
        <v>0</v>
      </c>
      <c r="AB435">
        <v>3.3333333299999997E-2</v>
      </c>
      <c r="AC435">
        <v>5.5555555600000001E-2</v>
      </c>
      <c r="AD435">
        <v>3.3333333299999997E-2</v>
      </c>
      <c r="AE435">
        <v>3.3333333299999997E-2</v>
      </c>
      <c r="AF435">
        <v>2.2222222199999999E-2</v>
      </c>
      <c r="AG435">
        <v>0.1333333333</v>
      </c>
      <c r="AH435">
        <v>0.1</v>
      </c>
      <c r="AI435">
        <v>0.2333333333</v>
      </c>
      <c r="AJ435">
        <v>0.1333333333</v>
      </c>
      <c r="AK435">
        <v>0.1</v>
      </c>
      <c r="AL435">
        <v>0.24444444439999999</v>
      </c>
      <c r="AM435">
        <v>0.24444444439999999</v>
      </c>
      <c r="AN435">
        <v>0</v>
      </c>
      <c r="AO435">
        <v>1.11111111E-2</v>
      </c>
      <c r="AP435">
        <v>1.11111111E-2</v>
      </c>
      <c r="AQ435">
        <v>0</v>
      </c>
      <c r="AR435">
        <v>2.2222222199999999E-2</v>
      </c>
      <c r="AS435">
        <v>0.72222222219999999</v>
      </c>
      <c r="AT435">
        <v>0.82222222219999996</v>
      </c>
      <c r="AU435">
        <v>0.86666666670000003</v>
      </c>
      <c r="AV435">
        <v>0.58888888890000002</v>
      </c>
      <c r="AW435">
        <v>0.57777777779999995</v>
      </c>
      <c r="AX435">
        <v>3.6666666666999999</v>
      </c>
      <c r="AY435">
        <v>3.7977528089999999</v>
      </c>
      <c r="AZ435">
        <v>3.8539325842999999</v>
      </c>
      <c r="BA435">
        <v>3.3888888889</v>
      </c>
      <c r="BB435">
        <v>3.375</v>
      </c>
      <c r="BC435">
        <v>0</v>
      </c>
      <c r="BD435">
        <v>1.11111111E-2</v>
      </c>
      <c r="BE435">
        <v>3.3333333299999997E-2</v>
      </c>
      <c r="BF435">
        <v>3.3333333299999997E-2</v>
      </c>
      <c r="BG435">
        <v>0.12222222219999999</v>
      </c>
      <c r="BH435">
        <v>5.5555555600000001E-2</v>
      </c>
      <c r="BI435">
        <v>2.2222222199999999E-2</v>
      </c>
      <c r="BJ435">
        <v>2.2222222199999999E-2</v>
      </c>
      <c r="BK435">
        <v>3.3333333299999997E-2</v>
      </c>
      <c r="BL435">
        <v>7.7777777800000003E-2</v>
      </c>
      <c r="BM435">
        <v>0.1</v>
      </c>
      <c r="BN435">
        <v>0.11111111110000001</v>
      </c>
      <c r="BO435">
        <v>3.8876404494000001</v>
      </c>
      <c r="BP435">
        <v>3.8295454544999998</v>
      </c>
      <c r="BQ435">
        <v>3.5955056179999998</v>
      </c>
      <c r="BR435">
        <v>3.6179775281</v>
      </c>
      <c r="BS435">
        <v>3.2921348314999999</v>
      </c>
      <c r="BT435">
        <v>3.4382022472</v>
      </c>
      <c r="BU435">
        <v>6.6666666700000002E-2</v>
      </c>
      <c r="BV435">
        <v>8.8888888900000004E-2</v>
      </c>
      <c r="BW435">
        <v>0.2333333333</v>
      </c>
      <c r="BX435">
        <v>0.12222222219999999</v>
      </c>
      <c r="BY435">
        <v>0.1333333333</v>
      </c>
      <c r="BZ435">
        <v>0.16666666669999999</v>
      </c>
      <c r="CA435">
        <v>1.11111111E-2</v>
      </c>
      <c r="CB435">
        <v>2.2222222199999999E-2</v>
      </c>
      <c r="CC435">
        <v>1.11111111E-2</v>
      </c>
      <c r="CD435">
        <v>1.11111111E-2</v>
      </c>
      <c r="CE435">
        <v>1.11111111E-2</v>
      </c>
      <c r="CF435">
        <v>1.11111111E-2</v>
      </c>
      <c r="CG435">
        <v>0.9</v>
      </c>
      <c r="CH435">
        <v>0.85555555559999996</v>
      </c>
      <c r="CI435">
        <v>0.6888888889</v>
      </c>
      <c r="CJ435">
        <v>0.75555555559999998</v>
      </c>
      <c r="CK435">
        <v>0.63333333329999997</v>
      </c>
      <c r="CL435">
        <v>0.65555555560000001</v>
      </c>
      <c r="CM435">
        <v>0.1</v>
      </c>
      <c r="CN435">
        <v>2.2222222199999999E-2</v>
      </c>
      <c r="CO435">
        <v>3.3333333299999997E-2</v>
      </c>
      <c r="CP435">
        <v>4.4444444399999998E-2</v>
      </c>
      <c r="CQ435">
        <v>4.4444444399999998E-2</v>
      </c>
      <c r="CR435">
        <v>3.3333333299999997E-2</v>
      </c>
      <c r="CS435">
        <v>2.2222222199999999E-2</v>
      </c>
      <c r="CT435">
        <v>1.11111111E-2</v>
      </c>
      <c r="CU435">
        <v>0.2</v>
      </c>
      <c r="CV435">
        <v>2.2222222199999999E-2</v>
      </c>
      <c r="CW435">
        <v>3.3333333299999997E-2</v>
      </c>
      <c r="CX435">
        <v>4.4444444399999998E-2</v>
      </c>
      <c r="CY435">
        <v>4.4444444399999998E-2</v>
      </c>
      <c r="CZ435">
        <v>6.6666666700000002E-2</v>
      </c>
      <c r="DA435">
        <v>6.6666666700000002E-2</v>
      </c>
      <c r="DB435">
        <v>4.4444444399999998E-2</v>
      </c>
      <c r="DC435">
        <v>0.36666666669999998</v>
      </c>
      <c r="DD435">
        <v>0.14444444440000001</v>
      </c>
      <c r="DE435">
        <v>0.15555555560000001</v>
      </c>
      <c r="DF435">
        <v>0.2</v>
      </c>
      <c r="DG435">
        <v>0.34444444439999999</v>
      </c>
      <c r="DH435">
        <v>0.3</v>
      </c>
      <c r="DI435">
        <v>0.25555555559999998</v>
      </c>
      <c r="DJ435">
        <v>0.16666666669999999</v>
      </c>
      <c r="DK435">
        <v>0.2666666667</v>
      </c>
      <c r="DL435">
        <v>0.75555555559999998</v>
      </c>
      <c r="DM435">
        <v>0.6888888889</v>
      </c>
      <c r="DN435">
        <v>0.64444444440000004</v>
      </c>
      <c r="DO435">
        <v>0.5</v>
      </c>
      <c r="DP435">
        <v>0.53333333329999999</v>
      </c>
      <c r="DQ435">
        <v>0.58888888890000002</v>
      </c>
      <c r="DR435">
        <v>0.72222222219999999</v>
      </c>
      <c r="DS435">
        <v>6.6666666700000002E-2</v>
      </c>
      <c r="DT435">
        <v>5.5555555600000001E-2</v>
      </c>
      <c r="DU435">
        <v>8.8888888900000004E-2</v>
      </c>
      <c r="DV435">
        <v>6.6666666700000002E-2</v>
      </c>
      <c r="DW435">
        <v>6.6666666700000002E-2</v>
      </c>
      <c r="DX435">
        <v>6.6666666700000002E-2</v>
      </c>
      <c r="DY435">
        <v>6.6666666700000002E-2</v>
      </c>
      <c r="DZ435">
        <v>5.5555555600000001E-2</v>
      </c>
      <c r="EA435">
        <v>2.8571428570999999</v>
      </c>
      <c r="EB435">
        <v>3.7294117647</v>
      </c>
      <c r="EC435">
        <v>3.6463414634000002</v>
      </c>
      <c r="ED435">
        <v>3.5476190476</v>
      </c>
      <c r="EE435">
        <v>3.3928571429000001</v>
      </c>
      <c r="EF435">
        <v>3.4285714286000002</v>
      </c>
      <c r="EG435">
        <v>3.5119047618999999</v>
      </c>
      <c r="EH435">
        <v>3.6941176471000001</v>
      </c>
      <c r="EI435">
        <v>3.3333333299999997E-2</v>
      </c>
      <c r="EJ435">
        <v>2.2222222199999999E-2</v>
      </c>
      <c r="EK435">
        <v>0</v>
      </c>
      <c r="EL435">
        <v>0</v>
      </c>
      <c r="EM435">
        <v>0</v>
      </c>
      <c r="EN435">
        <v>0</v>
      </c>
      <c r="EO435">
        <v>2.2222222199999999E-2</v>
      </c>
      <c r="EP435">
        <v>0.14444444440000001</v>
      </c>
      <c r="EQ435">
        <v>0.1333333333</v>
      </c>
      <c r="ER435">
        <v>0.56666666669999999</v>
      </c>
      <c r="ES435">
        <v>7.7777777800000003E-2</v>
      </c>
      <c r="ET435">
        <v>0</v>
      </c>
      <c r="EU435">
        <v>2.2222222199999999E-2</v>
      </c>
      <c r="EV435">
        <v>1.11111111E-2</v>
      </c>
      <c r="EW435">
        <v>6.6666666700000002E-2</v>
      </c>
      <c r="EX435">
        <v>2.2222222199999999E-2</v>
      </c>
      <c r="EY435">
        <v>0.2666666667</v>
      </c>
      <c r="EZ435">
        <v>0.34444444439999999</v>
      </c>
      <c r="FA435">
        <v>0.4</v>
      </c>
      <c r="FB435">
        <v>0.44444444440000003</v>
      </c>
      <c r="FC435">
        <v>0.34444444439999999</v>
      </c>
      <c r="FD435">
        <v>0.62222222220000001</v>
      </c>
      <c r="FE435">
        <v>0.51111111109999996</v>
      </c>
      <c r="FF435">
        <v>0.48888888889999998</v>
      </c>
      <c r="FG435">
        <v>0.3111111111</v>
      </c>
      <c r="FH435">
        <v>0.55555555560000003</v>
      </c>
      <c r="FI435">
        <v>4.4444444399999998E-2</v>
      </c>
      <c r="FJ435">
        <v>4.4444444399999998E-2</v>
      </c>
      <c r="FK435">
        <v>2.2222222199999999E-2</v>
      </c>
      <c r="FL435">
        <v>7.7777777800000003E-2</v>
      </c>
      <c r="FM435">
        <v>0</v>
      </c>
      <c r="FN435">
        <v>1.11111111E-2</v>
      </c>
      <c r="FO435">
        <v>1.11111111E-2</v>
      </c>
      <c r="FP435">
        <v>1.11111111E-2</v>
      </c>
      <c r="FQ435">
        <v>2.2222222199999999E-2</v>
      </c>
      <c r="FR435">
        <v>1.11111111E-2</v>
      </c>
      <c r="FS435">
        <v>5.5555555600000001E-2</v>
      </c>
      <c r="FT435">
        <v>6.6666666700000002E-2</v>
      </c>
      <c r="FU435">
        <v>6.6666666700000002E-2</v>
      </c>
      <c r="FV435">
        <v>7.7777777800000003E-2</v>
      </c>
      <c r="FW435">
        <v>6.6666666700000002E-2</v>
      </c>
      <c r="FX435">
        <v>2.2222222199999999E-2</v>
      </c>
      <c r="FY435">
        <v>1.11111111E-2</v>
      </c>
      <c r="FZ435">
        <v>1.11111111E-2</v>
      </c>
      <c r="GA435">
        <v>7.7777777800000003E-2</v>
      </c>
      <c r="GB435">
        <v>4.4444444399999998E-2</v>
      </c>
      <c r="GC435">
        <v>0.1</v>
      </c>
      <c r="GD435">
        <v>0.3</v>
      </c>
      <c r="GE435">
        <v>0.17777777780000001</v>
      </c>
      <c r="GF435">
        <v>0.14444444440000001</v>
      </c>
      <c r="GG435">
        <v>0.2111111111</v>
      </c>
      <c r="GH435">
        <v>0.22222222220000001</v>
      </c>
      <c r="GI435">
        <v>0.2</v>
      </c>
      <c r="GJ435">
        <v>2.8433734940000002</v>
      </c>
      <c r="GK435">
        <v>3.0487804878000002</v>
      </c>
      <c r="GL435">
        <v>3.1566265059999998</v>
      </c>
      <c r="GM435">
        <v>2.9397590360999999</v>
      </c>
      <c r="GN435">
        <v>3.0493827160000002</v>
      </c>
      <c r="GO435">
        <v>2.9036144577999998</v>
      </c>
      <c r="GP435">
        <v>0.4</v>
      </c>
      <c r="GQ435">
        <v>0.47777777780000003</v>
      </c>
      <c r="GR435">
        <v>0.4555555556</v>
      </c>
      <c r="GS435">
        <v>0.32222222220000002</v>
      </c>
      <c r="GT435">
        <v>0.27777777780000001</v>
      </c>
      <c r="GU435">
        <v>0.3111111111</v>
      </c>
      <c r="GV435">
        <v>7.7777777800000003E-2</v>
      </c>
      <c r="GW435">
        <v>8.8888888900000004E-2</v>
      </c>
      <c r="GX435">
        <v>7.7777777800000003E-2</v>
      </c>
      <c r="GY435">
        <v>7.7777777800000003E-2</v>
      </c>
      <c r="GZ435">
        <v>0.1</v>
      </c>
      <c r="HA435">
        <v>7.7777777800000003E-2</v>
      </c>
      <c r="HB435">
        <v>0.2</v>
      </c>
      <c r="HC435">
        <v>0.24444444439999999</v>
      </c>
      <c r="HD435">
        <v>0.3111111111</v>
      </c>
      <c r="HE435">
        <v>0.3111111111</v>
      </c>
      <c r="HF435">
        <v>0.35555555560000002</v>
      </c>
      <c r="HG435">
        <v>0.3111111111</v>
      </c>
      <c r="HH435" t="s">
        <v>1272</v>
      </c>
      <c r="HI435">
        <v>40</v>
      </c>
      <c r="HJ435">
        <v>90</v>
      </c>
      <c r="HK435">
        <v>134</v>
      </c>
      <c r="HL435" t="s">
        <v>461</v>
      </c>
      <c r="HM435">
        <v>552</v>
      </c>
      <c r="HN435">
        <v>5</v>
      </c>
    </row>
    <row r="436" spans="1:222" x14ac:dyDescent="0.25">
      <c r="A436">
        <v>610096</v>
      </c>
      <c r="B436" t="s">
        <v>463</v>
      </c>
      <c r="C436" t="s">
        <v>38</v>
      </c>
      <c r="D436" t="s">
        <v>78</v>
      </c>
      <c r="E436" s="151">
        <v>0.45</v>
      </c>
      <c r="F436">
        <v>52</v>
      </c>
      <c r="G436" t="s">
        <v>40</v>
      </c>
      <c r="H436">
        <v>75</v>
      </c>
      <c r="I436" t="s">
        <v>39</v>
      </c>
      <c r="J436">
        <v>66</v>
      </c>
      <c r="K436" t="s">
        <v>39</v>
      </c>
      <c r="L436">
        <v>8.9600000000000009</v>
      </c>
      <c r="M436" t="s">
        <v>38</v>
      </c>
      <c r="N436">
        <v>14.636075949</v>
      </c>
      <c r="O436">
        <v>83</v>
      </c>
      <c r="P436">
        <v>83</v>
      </c>
      <c r="Q436">
        <v>1</v>
      </c>
      <c r="R436">
        <v>0</v>
      </c>
      <c r="S436">
        <v>0</v>
      </c>
      <c r="T436">
        <v>80</v>
      </c>
      <c r="U436">
        <v>2</v>
      </c>
      <c r="V436">
        <v>0</v>
      </c>
      <c r="W436">
        <v>0</v>
      </c>
      <c r="X436">
        <v>0</v>
      </c>
      <c r="Y436">
        <v>0</v>
      </c>
      <c r="Z436">
        <v>1.20481928E-2</v>
      </c>
      <c r="AA436">
        <v>0</v>
      </c>
      <c r="AB436">
        <v>0</v>
      </c>
      <c r="AC436">
        <v>0</v>
      </c>
      <c r="AD436">
        <v>3.6144578300000001E-2</v>
      </c>
      <c r="AE436">
        <v>7.2289156600000001E-2</v>
      </c>
      <c r="AF436">
        <v>1.20481928E-2</v>
      </c>
      <c r="AG436">
        <v>6.02409639E-2</v>
      </c>
      <c r="AH436">
        <v>7.2289156600000001E-2</v>
      </c>
      <c r="AI436">
        <v>0.4337349398</v>
      </c>
      <c r="AJ436">
        <v>0.36144578309999997</v>
      </c>
      <c r="AK436">
        <v>0.26506024099999997</v>
      </c>
      <c r="AL436">
        <v>0.30120481929999998</v>
      </c>
      <c r="AM436">
        <v>0.25301204820000001</v>
      </c>
      <c r="AN436">
        <v>0</v>
      </c>
      <c r="AO436">
        <v>0</v>
      </c>
      <c r="AP436">
        <v>0</v>
      </c>
      <c r="AQ436">
        <v>1.20481928E-2</v>
      </c>
      <c r="AR436">
        <v>0</v>
      </c>
      <c r="AS436">
        <v>0.53012048190000005</v>
      </c>
      <c r="AT436">
        <v>0.55421686749999999</v>
      </c>
      <c r="AU436">
        <v>0.72289156629999995</v>
      </c>
      <c r="AV436">
        <v>0.6265060241</v>
      </c>
      <c r="AW436">
        <v>0.67469879519999998</v>
      </c>
      <c r="AX436">
        <v>3.4939759036</v>
      </c>
      <c r="AY436">
        <v>3.4578313252999999</v>
      </c>
      <c r="AZ436">
        <v>3.7108433734999999</v>
      </c>
      <c r="BA436">
        <v>3.5731707316999999</v>
      </c>
      <c r="BB436">
        <v>3.6024096386000002</v>
      </c>
      <c r="BC436">
        <v>0</v>
      </c>
      <c r="BD436">
        <v>0</v>
      </c>
      <c r="BE436">
        <v>0</v>
      </c>
      <c r="BF436">
        <v>1.20481928E-2</v>
      </c>
      <c r="BG436">
        <v>1.20481928E-2</v>
      </c>
      <c r="BH436">
        <v>0</v>
      </c>
      <c r="BI436">
        <v>1.20481928E-2</v>
      </c>
      <c r="BJ436">
        <v>1.20481928E-2</v>
      </c>
      <c r="BK436">
        <v>1.20481928E-2</v>
      </c>
      <c r="BL436">
        <v>1.20481928E-2</v>
      </c>
      <c r="BM436">
        <v>1.20481928E-2</v>
      </c>
      <c r="BN436">
        <v>2.4096385500000001E-2</v>
      </c>
      <c r="BO436">
        <v>3.734939759</v>
      </c>
      <c r="BP436">
        <v>3.6987951806999999</v>
      </c>
      <c r="BQ436">
        <v>3.6951219512</v>
      </c>
      <c r="BR436">
        <v>3.6144578313000002</v>
      </c>
      <c r="BS436">
        <v>3.6506024095999998</v>
      </c>
      <c r="BT436">
        <v>3.6867469879999999</v>
      </c>
      <c r="BU436">
        <v>0.24096385540000001</v>
      </c>
      <c r="BV436">
        <v>0.27710843369999999</v>
      </c>
      <c r="BW436">
        <v>0.27710843369999999</v>
      </c>
      <c r="BX436">
        <v>0.32530120480000002</v>
      </c>
      <c r="BY436">
        <v>0.28915662650000001</v>
      </c>
      <c r="BZ436">
        <v>0.26506024099999997</v>
      </c>
      <c r="CA436">
        <v>0</v>
      </c>
      <c r="CB436">
        <v>0</v>
      </c>
      <c r="CC436">
        <v>1.20481928E-2</v>
      </c>
      <c r="CD436">
        <v>0</v>
      </c>
      <c r="CE436">
        <v>0</v>
      </c>
      <c r="CF436">
        <v>0</v>
      </c>
      <c r="CG436">
        <v>0.74698795179999999</v>
      </c>
      <c r="CH436">
        <v>0.71084337350000004</v>
      </c>
      <c r="CI436">
        <v>0.69879518070000002</v>
      </c>
      <c r="CJ436">
        <v>0.65060240960000004</v>
      </c>
      <c r="CK436">
        <v>0.686746988</v>
      </c>
      <c r="CL436">
        <v>0.71084337350000004</v>
      </c>
      <c r="CM436">
        <v>2.4096385500000001E-2</v>
      </c>
      <c r="CN436">
        <v>0</v>
      </c>
      <c r="CO436">
        <v>1.20481928E-2</v>
      </c>
      <c r="CP436">
        <v>1.20481928E-2</v>
      </c>
      <c r="CQ436">
        <v>1.20481928E-2</v>
      </c>
      <c r="CR436">
        <v>0</v>
      </c>
      <c r="CS436">
        <v>0</v>
      </c>
      <c r="CT436">
        <v>0</v>
      </c>
      <c r="CU436">
        <v>7.2289156600000001E-2</v>
      </c>
      <c r="CV436">
        <v>1.20481928E-2</v>
      </c>
      <c r="CW436">
        <v>1.20481928E-2</v>
      </c>
      <c r="CX436">
        <v>1.20481928E-2</v>
      </c>
      <c r="CY436">
        <v>1.20481928E-2</v>
      </c>
      <c r="CZ436">
        <v>1.20481928E-2</v>
      </c>
      <c r="DA436">
        <v>2.4096385500000001E-2</v>
      </c>
      <c r="DB436">
        <v>2.4096385500000001E-2</v>
      </c>
      <c r="DC436">
        <v>0.3734939759</v>
      </c>
      <c r="DD436">
        <v>0.313253012</v>
      </c>
      <c r="DE436">
        <v>0.34939759040000001</v>
      </c>
      <c r="DF436">
        <v>0.313253012</v>
      </c>
      <c r="DG436">
        <v>0.36144578309999997</v>
      </c>
      <c r="DH436">
        <v>0.4698795181</v>
      </c>
      <c r="DI436">
        <v>0.38554216870000002</v>
      </c>
      <c r="DJ436">
        <v>0.4096385542</v>
      </c>
      <c r="DK436">
        <v>0.51807228920000004</v>
      </c>
      <c r="DL436">
        <v>0.66265060239999996</v>
      </c>
      <c r="DM436">
        <v>0.61445783129999998</v>
      </c>
      <c r="DN436">
        <v>0.65060240960000004</v>
      </c>
      <c r="DO436">
        <v>0.60240963859999996</v>
      </c>
      <c r="DP436">
        <v>0.50602409640000001</v>
      </c>
      <c r="DQ436">
        <v>0.57831325300000003</v>
      </c>
      <c r="DR436">
        <v>0.54216867469999996</v>
      </c>
      <c r="DS436">
        <v>1.20481928E-2</v>
      </c>
      <c r="DT436">
        <v>1.20481928E-2</v>
      </c>
      <c r="DU436">
        <v>1.20481928E-2</v>
      </c>
      <c r="DV436">
        <v>1.20481928E-2</v>
      </c>
      <c r="DW436">
        <v>1.20481928E-2</v>
      </c>
      <c r="DX436">
        <v>1.20481928E-2</v>
      </c>
      <c r="DY436">
        <v>1.20481928E-2</v>
      </c>
      <c r="DZ436">
        <v>2.4096385500000001E-2</v>
      </c>
      <c r="EA436">
        <v>3.4024390244</v>
      </c>
      <c r="EB436">
        <v>3.6585365853999998</v>
      </c>
      <c r="EC436">
        <v>3.5853658536999999</v>
      </c>
      <c r="ED436">
        <v>3.6219512195000001</v>
      </c>
      <c r="EE436">
        <v>3.5731707316999999</v>
      </c>
      <c r="EF436">
        <v>3.5</v>
      </c>
      <c r="EG436">
        <v>3.5609756097999998</v>
      </c>
      <c r="EH436">
        <v>3.5308641975000001</v>
      </c>
      <c r="EI436">
        <v>0</v>
      </c>
      <c r="EJ436">
        <v>0</v>
      </c>
      <c r="EK436">
        <v>1.20481928E-2</v>
      </c>
      <c r="EL436">
        <v>0</v>
      </c>
      <c r="EM436">
        <v>1.20481928E-2</v>
      </c>
      <c r="EN436">
        <v>0</v>
      </c>
      <c r="EO436">
        <v>0</v>
      </c>
      <c r="EP436">
        <v>0.22891566269999999</v>
      </c>
      <c r="EQ436">
        <v>0.33734939759999999</v>
      </c>
      <c r="ER436">
        <v>0.313253012</v>
      </c>
      <c r="ES436">
        <v>9.6385542199999993E-2</v>
      </c>
      <c r="ET436">
        <v>0</v>
      </c>
      <c r="EU436">
        <v>1.20481928E-2</v>
      </c>
      <c r="EV436">
        <v>0</v>
      </c>
      <c r="EW436">
        <v>0.13253012049999999</v>
      </c>
      <c r="EX436">
        <v>0.1084337349</v>
      </c>
      <c r="EY436">
        <v>0.19277108430000001</v>
      </c>
      <c r="EZ436">
        <v>0.156626506</v>
      </c>
      <c r="FA436">
        <v>0.4337349398</v>
      </c>
      <c r="FB436">
        <v>0.4096385542</v>
      </c>
      <c r="FC436">
        <v>0.44578313250000001</v>
      </c>
      <c r="FD436">
        <v>0.78313253009999995</v>
      </c>
      <c r="FE436">
        <v>0.79518072289999997</v>
      </c>
      <c r="FF436">
        <v>0.50602409640000001</v>
      </c>
      <c r="FG436">
        <v>0.4096385542</v>
      </c>
      <c r="FH436">
        <v>0.42168674699999997</v>
      </c>
      <c r="FI436">
        <v>0</v>
      </c>
      <c r="FJ436">
        <v>1.20481928E-2</v>
      </c>
      <c r="FK436">
        <v>1.20481928E-2</v>
      </c>
      <c r="FL436">
        <v>1.20481928E-2</v>
      </c>
      <c r="FM436">
        <v>0</v>
      </c>
      <c r="FN436">
        <v>2.4096385500000001E-2</v>
      </c>
      <c r="FO436">
        <v>2.4096385500000001E-2</v>
      </c>
      <c r="FP436">
        <v>2.4096385500000001E-2</v>
      </c>
      <c r="FQ436">
        <v>2.4096385500000001E-2</v>
      </c>
      <c r="FR436">
        <v>2.4096385500000001E-2</v>
      </c>
      <c r="FS436">
        <v>0</v>
      </c>
      <c r="FT436">
        <v>0</v>
      </c>
      <c r="FU436">
        <v>2.4096385500000001E-2</v>
      </c>
      <c r="FV436">
        <v>1.20481928E-2</v>
      </c>
      <c r="FW436">
        <v>0</v>
      </c>
      <c r="FX436">
        <v>1.20481928E-2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4.8192771099999997E-2</v>
      </c>
      <c r="GE436">
        <v>2.4096385500000001E-2</v>
      </c>
      <c r="GF436">
        <v>2.4096385500000001E-2</v>
      </c>
      <c r="GG436">
        <v>7.2289156600000001E-2</v>
      </c>
      <c r="GH436">
        <v>3.6144578300000001E-2</v>
      </c>
      <c r="GI436">
        <v>3.6144578300000001E-2</v>
      </c>
      <c r="GJ436">
        <v>3.1686746987999999</v>
      </c>
      <c r="GK436">
        <v>3.2804878048999999</v>
      </c>
      <c r="GL436">
        <v>3.3373493976000002</v>
      </c>
      <c r="GM436">
        <v>3.265060241</v>
      </c>
      <c r="GN436">
        <v>3.2926829268</v>
      </c>
      <c r="GO436">
        <v>3.2804878048999999</v>
      </c>
      <c r="GP436">
        <v>0.69879518070000002</v>
      </c>
      <c r="GQ436">
        <v>0.66265060239999996</v>
      </c>
      <c r="GR436">
        <v>0.61445783129999998</v>
      </c>
      <c r="GS436">
        <v>0.59036144580000005</v>
      </c>
      <c r="GT436">
        <v>0.6265060241</v>
      </c>
      <c r="GU436">
        <v>0.63855421690000003</v>
      </c>
      <c r="GV436">
        <v>0</v>
      </c>
      <c r="GW436">
        <v>1.20481928E-2</v>
      </c>
      <c r="GX436">
        <v>0</v>
      </c>
      <c r="GY436">
        <v>0</v>
      </c>
      <c r="GZ436">
        <v>1.20481928E-2</v>
      </c>
      <c r="HA436">
        <v>1.20481928E-2</v>
      </c>
      <c r="HB436">
        <v>0.24096385540000001</v>
      </c>
      <c r="HC436">
        <v>0.30120481929999998</v>
      </c>
      <c r="HD436">
        <v>0.36144578309999997</v>
      </c>
      <c r="HE436">
        <v>0.33734939759999999</v>
      </c>
      <c r="HF436">
        <v>0.32530120480000002</v>
      </c>
      <c r="HG436">
        <v>0.313253012</v>
      </c>
      <c r="HH436" t="s">
        <v>1273</v>
      </c>
      <c r="HI436">
        <v>45</v>
      </c>
      <c r="HJ436">
        <v>83</v>
      </c>
      <c r="HK436">
        <v>185</v>
      </c>
      <c r="HL436" t="s">
        <v>463</v>
      </c>
      <c r="HM436">
        <v>1264</v>
      </c>
      <c r="HN436">
        <v>0</v>
      </c>
    </row>
    <row r="437" spans="1:222" x14ac:dyDescent="0.25">
      <c r="A437">
        <v>610097</v>
      </c>
      <c r="B437" t="s">
        <v>465</v>
      </c>
      <c r="C437" t="s">
        <v>38</v>
      </c>
      <c r="D437" t="s">
        <v>55</v>
      </c>
      <c r="E437" s="151">
        <v>0.38</v>
      </c>
      <c r="F437">
        <v>60</v>
      </c>
      <c r="G437" t="s">
        <v>39</v>
      </c>
      <c r="H437">
        <v>70</v>
      </c>
      <c r="I437" t="s">
        <v>39</v>
      </c>
      <c r="J437">
        <v>58</v>
      </c>
      <c r="K437" t="s">
        <v>40</v>
      </c>
      <c r="L437">
        <v>8.5</v>
      </c>
      <c r="M437" t="s">
        <v>38</v>
      </c>
      <c r="N437">
        <v>38.141809291000001</v>
      </c>
      <c r="O437">
        <v>195</v>
      </c>
      <c r="P437">
        <v>195</v>
      </c>
      <c r="Q437">
        <v>4</v>
      </c>
      <c r="R437">
        <v>4</v>
      </c>
      <c r="S437">
        <v>2</v>
      </c>
      <c r="T437">
        <v>180</v>
      </c>
      <c r="U437">
        <v>0</v>
      </c>
      <c r="V437">
        <v>0</v>
      </c>
      <c r="W437">
        <v>0</v>
      </c>
      <c r="X437">
        <v>1</v>
      </c>
      <c r="Y437">
        <v>1.5384615399999999E-2</v>
      </c>
      <c r="Z437">
        <v>1.5384615399999999E-2</v>
      </c>
      <c r="AA437">
        <v>1.0256410299999999E-2</v>
      </c>
      <c r="AB437">
        <v>1.0256410299999999E-2</v>
      </c>
      <c r="AC437">
        <v>5.1282051299999999E-2</v>
      </c>
      <c r="AD437">
        <v>3.5897435900000003E-2</v>
      </c>
      <c r="AE437">
        <v>5.6410256399999997E-2</v>
      </c>
      <c r="AF437">
        <v>2.0512820500000001E-2</v>
      </c>
      <c r="AG437">
        <v>6.6666666700000002E-2</v>
      </c>
      <c r="AH437">
        <v>0.1076923077</v>
      </c>
      <c r="AI437">
        <v>0.29743589739999998</v>
      </c>
      <c r="AJ437">
        <v>0.35384615380000001</v>
      </c>
      <c r="AK437">
        <v>0.21538461540000001</v>
      </c>
      <c r="AL437">
        <v>0.3435897436</v>
      </c>
      <c r="AM437">
        <v>0.32820512819999997</v>
      </c>
      <c r="AN437">
        <v>5.1282050999999999E-3</v>
      </c>
      <c r="AO437">
        <v>1.5384615399999999E-2</v>
      </c>
      <c r="AP437">
        <v>1.5384615399999999E-2</v>
      </c>
      <c r="AQ437">
        <v>2.5641025599999999E-2</v>
      </c>
      <c r="AR437">
        <v>2.0512820500000001E-2</v>
      </c>
      <c r="AS437">
        <v>0.64615384620000005</v>
      </c>
      <c r="AT437">
        <v>0.55897435900000003</v>
      </c>
      <c r="AU437">
        <v>0.73846153849999996</v>
      </c>
      <c r="AV437">
        <v>0.55384615380000002</v>
      </c>
      <c r="AW437">
        <v>0.49230769229999999</v>
      </c>
      <c r="AX437">
        <v>3.5824742268000001</v>
      </c>
      <c r="AY437">
        <v>3.4791666666999999</v>
      </c>
      <c r="AZ437">
        <v>3.7083333333000001</v>
      </c>
      <c r="BA437">
        <v>3.4789473684000001</v>
      </c>
      <c r="BB437">
        <v>3.2879581151999999</v>
      </c>
      <c r="BC437">
        <v>0</v>
      </c>
      <c r="BD437">
        <v>1.5384615399999999E-2</v>
      </c>
      <c r="BE437">
        <v>1.0256410299999999E-2</v>
      </c>
      <c r="BF437">
        <v>5.1282050999999999E-3</v>
      </c>
      <c r="BG437">
        <v>3.5897435900000003E-2</v>
      </c>
      <c r="BH437">
        <v>1.5384615399999999E-2</v>
      </c>
      <c r="BI437">
        <v>5.1282050999999999E-3</v>
      </c>
      <c r="BJ437">
        <v>1.0256410299999999E-2</v>
      </c>
      <c r="BK437">
        <v>2.0512820500000001E-2</v>
      </c>
      <c r="BL437">
        <v>6.6666666700000002E-2</v>
      </c>
      <c r="BM437">
        <v>6.6666666700000002E-2</v>
      </c>
      <c r="BN437">
        <v>4.6153846200000001E-2</v>
      </c>
      <c r="BO437">
        <v>3.8652849741000002</v>
      </c>
      <c r="BP437">
        <v>3.7905759161999999</v>
      </c>
      <c r="BQ437">
        <v>3.7486910994999998</v>
      </c>
      <c r="BR437">
        <v>3.6335078533999998</v>
      </c>
      <c r="BS437">
        <v>3.5105263158</v>
      </c>
      <c r="BT437">
        <v>3.6666666666999999</v>
      </c>
      <c r="BU437">
        <v>0.1230769231</v>
      </c>
      <c r="BV437">
        <v>0.13846153850000001</v>
      </c>
      <c r="BW437">
        <v>0.17435897440000001</v>
      </c>
      <c r="BX437">
        <v>0.2102564103</v>
      </c>
      <c r="BY437">
        <v>0.23589743590000001</v>
      </c>
      <c r="BZ437">
        <v>0.18974358969999999</v>
      </c>
      <c r="CA437">
        <v>1.0256410299999999E-2</v>
      </c>
      <c r="CB437">
        <v>2.0512820500000001E-2</v>
      </c>
      <c r="CC437">
        <v>2.0512820500000001E-2</v>
      </c>
      <c r="CD437">
        <v>2.0512820500000001E-2</v>
      </c>
      <c r="CE437">
        <v>2.5641025599999999E-2</v>
      </c>
      <c r="CF437">
        <v>1.5384615399999999E-2</v>
      </c>
      <c r="CG437">
        <v>0.86153846150000002</v>
      </c>
      <c r="CH437">
        <v>0.81538461539999996</v>
      </c>
      <c r="CI437">
        <v>0.77435897440000001</v>
      </c>
      <c r="CJ437">
        <v>0.6974358974</v>
      </c>
      <c r="CK437">
        <v>0.63589743590000003</v>
      </c>
      <c r="CL437">
        <v>0.73333333329999995</v>
      </c>
      <c r="CM437">
        <v>0.1076923077</v>
      </c>
      <c r="CN437">
        <v>1.0256410299999999E-2</v>
      </c>
      <c r="CO437">
        <v>5.1282050999999999E-3</v>
      </c>
      <c r="CP437">
        <v>5.1282050999999999E-3</v>
      </c>
      <c r="CQ437">
        <v>1.0256410299999999E-2</v>
      </c>
      <c r="CR437">
        <v>5.1282050999999999E-3</v>
      </c>
      <c r="CS437">
        <v>0</v>
      </c>
      <c r="CT437">
        <v>1.0256410299999999E-2</v>
      </c>
      <c r="CU437">
        <v>0.13846153850000001</v>
      </c>
      <c r="CV437">
        <v>1.5384615399999999E-2</v>
      </c>
      <c r="CW437">
        <v>2.5641025599999999E-2</v>
      </c>
      <c r="CX437">
        <v>5.1282050999999999E-3</v>
      </c>
      <c r="CY437">
        <v>4.1025641000000002E-2</v>
      </c>
      <c r="CZ437">
        <v>4.1025641000000002E-2</v>
      </c>
      <c r="DA437">
        <v>2.0512820500000001E-2</v>
      </c>
      <c r="DB437">
        <v>4.6153846200000001E-2</v>
      </c>
      <c r="DC437">
        <v>0.2717948718</v>
      </c>
      <c r="DD437">
        <v>0.27692307690000001</v>
      </c>
      <c r="DE437">
        <v>0.2461538462</v>
      </c>
      <c r="DF437">
        <v>0.25641025639999998</v>
      </c>
      <c r="DG437">
        <v>0.3025641026</v>
      </c>
      <c r="DH437">
        <v>0.3487179487</v>
      </c>
      <c r="DI437">
        <v>0.2461538462</v>
      </c>
      <c r="DJ437">
        <v>0.2307692308</v>
      </c>
      <c r="DK437">
        <v>0.40512820510000003</v>
      </c>
      <c r="DL437">
        <v>0.64615384620000005</v>
      </c>
      <c r="DM437">
        <v>0.66153846149999995</v>
      </c>
      <c r="DN437">
        <v>0.65641025639999995</v>
      </c>
      <c r="DO437">
        <v>0.58461538459999995</v>
      </c>
      <c r="DP437">
        <v>0.52307692309999998</v>
      </c>
      <c r="DQ437">
        <v>0.66666666669999997</v>
      </c>
      <c r="DR437">
        <v>0.62051282050000001</v>
      </c>
      <c r="DS437">
        <v>7.6923076899999998E-2</v>
      </c>
      <c r="DT437">
        <v>5.1282051299999999E-2</v>
      </c>
      <c r="DU437">
        <v>6.1538461500000002E-2</v>
      </c>
      <c r="DV437">
        <v>7.6923076899999998E-2</v>
      </c>
      <c r="DW437">
        <v>6.1538461500000002E-2</v>
      </c>
      <c r="DX437">
        <v>8.2051282099999998E-2</v>
      </c>
      <c r="DY437">
        <v>6.6666666700000002E-2</v>
      </c>
      <c r="DZ437">
        <v>9.2307692299999994E-2</v>
      </c>
      <c r="EA437">
        <v>3.0555555555999998</v>
      </c>
      <c r="EB437">
        <v>3.6432432432000001</v>
      </c>
      <c r="EC437">
        <v>3.6666666666999999</v>
      </c>
      <c r="ED437">
        <v>3.6944444444000002</v>
      </c>
      <c r="EE437">
        <v>3.5573770491999999</v>
      </c>
      <c r="EF437">
        <v>3.5139664804000001</v>
      </c>
      <c r="EG437">
        <v>3.6923076923</v>
      </c>
      <c r="EH437">
        <v>3.6101694915000002</v>
      </c>
      <c r="EI437">
        <v>2.5641025599999999E-2</v>
      </c>
      <c r="EJ437">
        <v>5.1282050999999999E-3</v>
      </c>
      <c r="EK437">
        <v>5.1282050999999999E-3</v>
      </c>
      <c r="EL437">
        <v>5.1282050999999999E-3</v>
      </c>
      <c r="EM437">
        <v>4.1025641000000002E-2</v>
      </c>
      <c r="EN437">
        <v>3.5897435900000003E-2</v>
      </c>
      <c r="EO437">
        <v>5.6410256399999997E-2</v>
      </c>
      <c r="EP437">
        <v>9.7435897399999999E-2</v>
      </c>
      <c r="EQ437">
        <v>0.12820512819999999</v>
      </c>
      <c r="ER437">
        <v>0.3846153846</v>
      </c>
      <c r="ES437">
        <v>0.21538461540000001</v>
      </c>
      <c r="ET437">
        <v>2.0512820500000001E-2</v>
      </c>
      <c r="EU437">
        <v>3.0769230799999998E-2</v>
      </c>
      <c r="EV437">
        <v>1.5384615399999999E-2</v>
      </c>
      <c r="EW437">
        <v>9.2307692299999994E-2</v>
      </c>
      <c r="EX437">
        <v>1.5384615399999999E-2</v>
      </c>
      <c r="EY437">
        <v>0.28717948720000003</v>
      </c>
      <c r="EZ437">
        <v>0.31794871790000001</v>
      </c>
      <c r="FA437">
        <v>0.2666666667</v>
      </c>
      <c r="FB437">
        <v>0.35384615380000001</v>
      </c>
      <c r="FC437">
        <v>0.3846153846</v>
      </c>
      <c r="FD437">
        <v>0.62564102560000001</v>
      </c>
      <c r="FE437">
        <v>0.49230769229999999</v>
      </c>
      <c r="FF437">
        <v>0.51282051279999996</v>
      </c>
      <c r="FG437">
        <v>0.3897435897</v>
      </c>
      <c r="FH437">
        <v>0.49743589739999999</v>
      </c>
      <c r="FI437">
        <v>1.0256410299999999E-2</v>
      </c>
      <c r="FJ437">
        <v>7.1794871800000007E-2</v>
      </c>
      <c r="FK437">
        <v>8.7179487200000003E-2</v>
      </c>
      <c r="FL437">
        <v>5.6410256399999997E-2</v>
      </c>
      <c r="FM437">
        <v>2.5641025599999999E-2</v>
      </c>
      <c r="FN437">
        <v>1.5384615399999999E-2</v>
      </c>
      <c r="FO437">
        <v>2.0512820500000001E-2</v>
      </c>
      <c r="FP437">
        <v>1.5384615399999999E-2</v>
      </c>
      <c r="FQ437">
        <v>2.5641025599999999E-2</v>
      </c>
      <c r="FR437">
        <v>1.5384615399999999E-2</v>
      </c>
      <c r="FS437">
        <v>4.1025641000000002E-2</v>
      </c>
      <c r="FT437">
        <v>6.6666666700000002E-2</v>
      </c>
      <c r="FU437">
        <v>0.1025641026</v>
      </c>
      <c r="FV437">
        <v>8.2051282099999998E-2</v>
      </c>
      <c r="FW437">
        <v>6.1538461500000002E-2</v>
      </c>
      <c r="FX437">
        <v>1.0256410299999999E-2</v>
      </c>
      <c r="FY437">
        <v>1.5384615399999999E-2</v>
      </c>
      <c r="FZ437">
        <v>0</v>
      </c>
      <c r="GA437">
        <v>1.5384615399999999E-2</v>
      </c>
      <c r="GB437">
        <v>5.1282050999999999E-3</v>
      </c>
      <c r="GC437">
        <v>0</v>
      </c>
      <c r="GD437">
        <v>9.2307692299999994E-2</v>
      </c>
      <c r="GE437">
        <v>6.1538461500000002E-2</v>
      </c>
      <c r="GF437">
        <v>4.6153846200000001E-2</v>
      </c>
      <c r="GG437">
        <v>7.1794871800000007E-2</v>
      </c>
      <c r="GH437">
        <v>7.1794871800000007E-2</v>
      </c>
      <c r="GI437">
        <v>6.6666666700000002E-2</v>
      </c>
      <c r="GJ437">
        <v>3.2622950820000001</v>
      </c>
      <c r="GK437">
        <v>3.4204545455000002</v>
      </c>
      <c r="GL437">
        <v>3.4640883977999999</v>
      </c>
      <c r="GM437">
        <v>3.4222222221999998</v>
      </c>
      <c r="GN437">
        <v>3.3867403315</v>
      </c>
      <c r="GO437">
        <v>3.4891304347999998</v>
      </c>
      <c r="GP437">
        <v>0.47692307690000002</v>
      </c>
      <c r="GQ437">
        <v>0.35384615380000001</v>
      </c>
      <c r="GR437">
        <v>0.40512820510000003</v>
      </c>
      <c r="GS437">
        <v>0.3435897436</v>
      </c>
      <c r="GT437">
        <v>0.41025641029999999</v>
      </c>
      <c r="GU437">
        <v>0.3487179487</v>
      </c>
      <c r="GV437">
        <v>6.1538461500000002E-2</v>
      </c>
      <c r="GW437">
        <v>9.7435897399999999E-2</v>
      </c>
      <c r="GX437">
        <v>7.1794871800000007E-2</v>
      </c>
      <c r="GY437">
        <v>7.6923076899999998E-2</v>
      </c>
      <c r="GZ437">
        <v>7.1794871800000007E-2</v>
      </c>
      <c r="HA437">
        <v>5.6410256399999997E-2</v>
      </c>
      <c r="HB437">
        <v>0.35897435900000002</v>
      </c>
      <c r="HC437">
        <v>0.47179487180000002</v>
      </c>
      <c r="HD437">
        <v>0.47692307690000002</v>
      </c>
      <c r="HE437">
        <v>0.49230769229999999</v>
      </c>
      <c r="HF437">
        <v>0.44102564100000002</v>
      </c>
      <c r="HG437">
        <v>0.52820512819999998</v>
      </c>
      <c r="HH437" t="s">
        <v>1274</v>
      </c>
      <c r="HI437">
        <v>38</v>
      </c>
      <c r="HJ437">
        <v>195</v>
      </c>
      <c r="HK437">
        <v>312</v>
      </c>
      <c r="HL437" t="s">
        <v>465</v>
      </c>
      <c r="HM437">
        <v>818</v>
      </c>
      <c r="HN437">
        <v>4</v>
      </c>
    </row>
    <row r="438" spans="1:222" x14ac:dyDescent="0.25">
      <c r="A438">
        <v>610098</v>
      </c>
      <c r="B438" t="s">
        <v>467</v>
      </c>
      <c r="C438" t="s">
        <v>38</v>
      </c>
      <c r="D438" t="s">
        <v>47</v>
      </c>
      <c r="E438" s="151">
        <v>0.61</v>
      </c>
      <c r="F438">
        <v>66</v>
      </c>
      <c r="G438" t="s">
        <v>39</v>
      </c>
      <c r="H438">
        <v>89</v>
      </c>
      <c r="I438" t="s">
        <v>62</v>
      </c>
      <c r="J438">
        <v>70</v>
      </c>
      <c r="K438" t="s">
        <v>39</v>
      </c>
      <c r="L438">
        <v>9.11</v>
      </c>
      <c r="M438" t="s">
        <v>38</v>
      </c>
      <c r="N438">
        <v>61.023622047000003</v>
      </c>
      <c r="O438">
        <v>270</v>
      </c>
      <c r="P438">
        <v>270</v>
      </c>
      <c r="Q438">
        <v>7</v>
      </c>
      <c r="R438">
        <v>25</v>
      </c>
      <c r="S438">
        <v>2</v>
      </c>
      <c r="T438">
        <v>226</v>
      </c>
      <c r="U438">
        <v>0</v>
      </c>
      <c r="V438">
        <v>0</v>
      </c>
      <c r="W438">
        <v>1</v>
      </c>
      <c r="X438">
        <v>1</v>
      </c>
      <c r="Y438">
        <v>1.4814814799999999E-2</v>
      </c>
      <c r="Z438">
        <v>1.4814814799999999E-2</v>
      </c>
      <c r="AA438">
        <v>3.7037036999999998E-3</v>
      </c>
      <c r="AB438">
        <v>1.4814814799999999E-2</v>
      </c>
      <c r="AC438">
        <v>2.9629629599999999E-2</v>
      </c>
      <c r="AD438">
        <v>1.4814814799999999E-2</v>
      </c>
      <c r="AE438">
        <v>2.5925925900000001E-2</v>
      </c>
      <c r="AF438">
        <v>7.4074073999999997E-3</v>
      </c>
      <c r="AG438">
        <v>4.8148148100000003E-2</v>
      </c>
      <c r="AH438">
        <v>0.1148148148</v>
      </c>
      <c r="AI438">
        <v>0.28518518520000002</v>
      </c>
      <c r="AJ438">
        <v>0.32962962959999997</v>
      </c>
      <c r="AK438">
        <v>0.20370370369999999</v>
      </c>
      <c r="AL438">
        <v>0.33333333329999998</v>
      </c>
      <c r="AM438">
        <v>0.31851851850000001</v>
      </c>
      <c r="AN438">
        <v>1.11111111E-2</v>
      </c>
      <c r="AO438">
        <v>2.5925925900000001E-2</v>
      </c>
      <c r="AP438">
        <v>3.7037037000000002E-2</v>
      </c>
      <c r="AQ438">
        <v>4.07407407E-2</v>
      </c>
      <c r="AR438">
        <v>3.7037037000000002E-2</v>
      </c>
      <c r="AS438">
        <v>0.67407407409999998</v>
      </c>
      <c r="AT438">
        <v>0.60370370370000004</v>
      </c>
      <c r="AU438">
        <v>0.74814814809999997</v>
      </c>
      <c r="AV438">
        <v>0.56296296300000004</v>
      </c>
      <c r="AW438">
        <v>0.5</v>
      </c>
      <c r="AX438">
        <v>3.6367041199000001</v>
      </c>
      <c r="AY438">
        <v>3.5627376426000001</v>
      </c>
      <c r="AZ438">
        <v>3.7615384614999998</v>
      </c>
      <c r="BA438">
        <v>3.5057915058</v>
      </c>
      <c r="BB438">
        <v>3.3384615384999998</v>
      </c>
      <c r="BC438">
        <v>0</v>
      </c>
      <c r="BD438">
        <v>3.7037036999999998E-3</v>
      </c>
      <c r="BE438">
        <v>3.7037036999999998E-3</v>
      </c>
      <c r="BF438">
        <v>3.7037036999999998E-3</v>
      </c>
      <c r="BG438">
        <v>2.5925925900000001E-2</v>
      </c>
      <c r="BH438">
        <v>1.11111111E-2</v>
      </c>
      <c r="BI438">
        <v>3.7037036999999998E-3</v>
      </c>
      <c r="BJ438">
        <v>3.7037036999999998E-3</v>
      </c>
      <c r="BK438">
        <v>7.4074073999999997E-3</v>
      </c>
      <c r="BL438">
        <v>2.9629629599999999E-2</v>
      </c>
      <c r="BM438">
        <v>4.07407407E-2</v>
      </c>
      <c r="BN438">
        <v>1.11111111E-2</v>
      </c>
      <c r="BO438">
        <v>3.9248120301</v>
      </c>
      <c r="BP438">
        <v>3.8308270677</v>
      </c>
      <c r="BQ438">
        <v>3.8320610686999999</v>
      </c>
      <c r="BR438">
        <v>3.7744360902</v>
      </c>
      <c r="BS438">
        <v>3.6349809886000002</v>
      </c>
      <c r="BT438">
        <v>3.7840909091000001</v>
      </c>
      <c r="BU438">
        <v>6.6666666700000002E-2</v>
      </c>
      <c r="BV438">
        <v>0.14814814809999999</v>
      </c>
      <c r="BW438">
        <v>0.137037037</v>
      </c>
      <c r="BX438">
        <v>0.1518518519</v>
      </c>
      <c r="BY438">
        <v>0.19629629630000001</v>
      </c>
      <c r="BZ438">
        <v>0.15555555560000001</v>
      </c>
      <c r="CA438">
        <v>1.4814814799999999E-2</v>
      </c>
      <c r="CB438">
        <v>1.4814814799999999E-2</v>
      </c>
      <c r="CC438">
        <v>2.9629629599999999E-2</v>
      </c>
      <c r="CD438">
        <v>1.4814814799999999E-2</v>
      </c>
      <c r="CE438">
        <v>2.5925925900000001E-2</v>
      </c>
      <c r="CF438">
        <v>2.2222222199999999E-2</v>
      </c>
      <c r="CG438">
        <v>0.91481481480000004</v>
      </c>
      <c r="CH438">
        <v>0.82962962959999997</v>
      </c>
      <c r="CI438">
        <v>0.82222222219999996</v>
      </c>
      <c r="CJ438">
        <v>0.8</v>
      </c>
      <c r="CK438">
        <v>0.71111111110000003</v>
      </c>
      <c r="CL438">
        <v>0.8</v>
      </c>
      <c r="CM438">
        <v>8.8888888900000004E-2</v>
      </c>
      <c r="CN438">
        <v>1.11111111E-2</v>
      </c>
      <c r="CO438">
        <v>0</v>
      </c>
      <c r="CP438">
        <v>0</v>
      </c>
      <c r="CQ438">
        <v>0</v>
      </c>
      <c r="CR438">
        <v>1.11111111E-2</v>
      </c>
      <c r="CS438">
        <v>3.7037036999999998E-3</v>
      </c>
      <c r="CT438">
        <v>2.2222222199999999E-2</v>
      </c>
      <c r="CU438">
        <v>0.15925925930000001</v>
      </c>
      <c r="CV438">
        <v>4.4444444399999998E-2</v>
      </c>
      <c r="CW438">
        <v>1.8518518500000001E-2</v>
      </c>
      <c r="CX438">
        <v>3.3333333299999997E-2</v>
      </c>
      <c r="CY438">
        <v>3.3333333299999997E-2</v>
      </c>
      <c r="CZ438">
        <v>2.2222222199999999E-2</v>
      </c>
      <c r="DA438">
        <v>1.8518518500000001E-2</v>
      </c>
      <c r="DB438">
        <v>2.9629629599999999E-2</v>
      </c>
      <c r="DC438">
        <v>0.3</v>
      </c>
      <c r="DD438">
        <v>0.25185185189999998</v>
      </c>
      <c r="DE438">
        <v>0.26296296299999999</v>
      </c>
      <c r="DF438">
        <v>0.27407407410000001</v>
      </c>
      <c r="DG438">
        <v>0.32592592590000002</v>
      </c>
      <c r="DH438">
        <v>0.39629629630000002</v>
      </c>
      <c r="DI438">
        <v>0.23703703700000001</v>
      </c>
      <c r="DJ438">
        <v>0.2703703704</v>
      </c>
      <c r="DK438">
        <v>0.40740740739999998</v>
      </c>
      <c r="DL438">
        <v>0.65925925929999996</v>
      </c>
      <c r="DM438">
        <v>0.69259259259999995</v>
      </c>
      <c r="DN438">
        <v>0.64814814809999999</v>
      </c>
      <c r="DO438">
        <v>0.6</v>
      </c>
      <c r="DP438">
        <v>0.53333333329999999</v>
      </c>
      <c r="DQ438">
        <v>0.71851851850000004</v>
      </c>
      <c r="DR438">
        <v>0.64444444440000004</v>
      </c>
      <c r="DS438">
        <v>4.4444444399999998E-2</v>
      </c>
      <c r="DT438">
        <v>3.3333333299999997E-2</v>
      </c>
      <c r="DU438">
        <v>2.5925925900000001E-2</v>
      </c>
      <c r="DV438">
        <v>4.4444444399999998E-2</v>
      </c>
      <c r="DW438">
        <v>4.07407407E-2</v>
      </c>
      <c r="DX438">
        <v>3.7037037000000002E-2</v>
      </c>
      <c r="DY438">
        <v>2.2222222199999999E-2</v>
      </c>
      <c r="DZ438">
        <v>3.3333333299999997E-2</v>
      </c>
      <c r="EA438">
        <v>3.0736434108999999</v>
      </c>
      <c r="EB438">
        <v>3.6130268199</v>
      </c>
      <c r="EC438">
        <v>3.6920152091</v>
      </c>
      <c r="ED438">
        <v>3.6434108527000002</v>
      </c>
      <c r="EE438">
        <v>3.5907335907000002</v>
      </c>
      <c r="EF438">
        <v>3.5076923077000002</v>
      </c>
      <c r="EG438">
        <v>3.7083333333000001</v>
      </c>
      <c r="EH438">
        <v>3.5900383142000001</v>
      </c>
      <c r="EI438">
        <v>3.7037036999999998E-3</v>
      </c>
      <c r="EJ438">
        <v>0</v>
      </c>
      <c r="EK438">
        <v>3.7037036999999998E-3</v>
      </c>
      <c r="EL438">
        <v>7.4074073999999997E-3</v>
      </c>
      <c r="EM438">
        <v>1.8518518500000001E-2</v>
      </c>
      <c r="EN438">
        <v>2.5925925900000001E-2</v>
      </c>
      <c r="EO438">
        <v>3.7037037000000002E-2</v>
      </c>
      <c r="EP438">
        <v>0.14814814809999999</v>
      </c>
      <c r="EQ438">
        <v>0.12592592590000001</v>
      </c>
      <c r="ER438">
        <v>0.57037037040000005</v>
      </c>
      <c r="ES438">
        <v>5.9259259299999999E-2</v>
      </c>
      <c r="ET438">
        <v>0</v>
      </c>
      <c r="EU438">
        <v>3.7037036999999998E-3</v>
      </c>
      <c r="EV438">
        <v>0</v>
      </c>
      <c r="EW438">
        <v>7.0370370400000007E-2</v>
      </c>
      <c r="EX438">
        <v>1.4814814799999999E-2</v>
      </c>
      <c r="EY438">
        <v>0.29629629629999998</v>
      </c>
      <c r="EZ438">
        <v>0.27777777780000001</v>
      </c>
      <c r="FA438">
        <v>0.31481481480000001</v>
      </c>
      <c r="FB438">
        <v>0.37777777779999999</v>
      </c>
      <c r="FC438">
        <v>0.33333333329999998</v>
      </c>
      <c r="FD438">
        <v>0.64074074069999998</v>
      </c>
      <c r="FE438">
        <v>0.63333333329999997</v>
      </c>
      <c r="FF438">
        <v>0.56296296300000004</v>
      </c>
      <c r="FG438">
        <v>0.44074074070000002</v>
      </c>
      <c r="FH438">
        <v>0.57037037040000005</v>
      </c>
      <c r="FI438">
        <v>2.2222222199999999E-2</v>
      </c>
      <c r="FJ438">
        <v>4.4444444399999998E-2</v>
      </c>
      <c r="FK438">
        <v>5.5555555600000001E-2</v>
      </c>
      <c r="FL438">
        <v>5.9259259299999999E-2</v>
      </c>
      <c r="FM438">
        <v>2.9629629599999999E-2</v>
      </c>
      <c r="FN438">
        <v>1.8518518500000001E-2</v>
      </c>
      <c r="FO438">
        <v>2.2222222199999999E-2</v>
      </c>
      <c r="FP438">
        <v>1.8518518500000001E-2</v>
      </c>
      <c r="FQ438">
        <v>2.5925925900000001E-2</v>
      </c>
      <c r="FR438">
        <v>1.8518518500000001E-2</v>
      </c>
      <c r="FS438">
        <v>2.2222222199999999E-2</v>
      </c>
      <c r="FT438">
        <v>1.8518518500000001E-2</v>
      </c>
      <c r="FU438">
        <v>4.8148148100000003E-2</v>
      </c>
      <c r="FV438">
        <v>2.5925925900000001E-2</v>
      </c>
      <c r="FW438">
        <v>3.3333333299999997E-2</v>
      </c>
      <c r="FX438">
        <v>1.4814814799999999E-2</v>
      </c>
      <c r="FY438">
        <v>3.7037036999999998E-3</v>
      </c>
      <c r="FZ438">
        <v>3.7037036999999998E-3</v>
      </c>
      <c r="GA438">
        <v>1.8518518500000001E-2</v>
      </c>
      <c r="GB438">
        <v>1.11111111E-2</v>
      </c>
      <c r="GC438">
        <v>0</v>
      </c>
      <c r="GD438">
        <v>0.1</v>
      </c>
      <c r="GE438">
        <v>7.0370370400000007E-2</v>
      </c>
      <c r="GF438">
        <v>5.1851851900000002E-2</v>
      </c>
      <c r="GG438">
        <v>7.4074074099999998E-2</v>
      </c>
      <c r="GH438">
        <v>8.8888888900000004E-2</v>
      </c>
      <c r="GI438">
        <v>4.4444444399999998E-2</v>
      </c>
      <c r="GJ438">
        <v>3.2730769231000001</v>
      </c>
      <c r="GK438">
        <v>3.4296577947000002</v>
      </c>
      <c r="GL438">
        <v>3.4886363636</v>
      </c>
      <c r="GM438">
        <v>3.3802281369</v>
      </c>
      <c r="GN438">
        <v>3.3538461538000002</v>
      </c>
      <c r="GO438">
        <v>3.5526315788999998</v>
      </c>
      <c r="GP438">
        <v>0.4555555556</v>
      </c>
      <c r="GQ438">
        <v>0.40370370370000003</v>
      </c>
      <c r="GR438">
        <v>0.3851851852</v>
      </c>
      <c r="GS438">
        <v>0.4</v>
      </c>
      <c r="GT438">
        <v>0.41111111109999998</v>
      </c>
      <c r="GU438">
        <v>0.35185185190000001</v>
      </c>
      <c r="GV438">
        <v>3.7037037000000002E-2</v>
      </c>
      <c r="GW438">
        <v>2.5925925900000001E-2</v>
      </c>
      <c r="GX438">
        <v>2.2222222199999999E-2</v>
      </c>
      <c r="GY438">
        <v>2.5925925900000001E-2</v>
      </c>
      <c r="GZ438">
        <v>3.7037037000000002E-2</v>
      </c>
      <c r="HA438">
        <v>1.4814814799999999E-2</v>
      </c>
      <c r="HB438">
        <v>0.39259259260000001</v>
      </c>
      <c r="HC438">
        <v>0.49629629629999999</v>
      </c>
      <c r="HD438">
        <v>0.53703703700000005</v>
      </c>
      <c r="HE438">
        <v>0.48148148149999997</v>
      </c>
      <c r="HF438">
        <v>0.45185185189999999</v>
      </c>
      <c r="HG438">
        <v>0.58888888890000002</v>
      </c>
      <c r="HH438" t="s">
        <v>1275</v>
      </c>
      <c r="HI438">
        <v>61</v>
      </c>
      <c r="HJ438">
        <v>270</v>
      </c>
      <c r="HK438">
        <v>465</v>
      </c>
      <c r="HL438" t="s">
        <v>467</v>
      </c>
      <c r="HM438">
        <v>762</v>
      </c>
      <c r="HN438">
        <v>8</v>
      </c>
    </row>
    <row r="439" spans="1:222" x14ac:dyDescent="0.25">
      <c r="A439">
        <v>610099</v>
      </c>
      <c r="B439" t="s">
        <v>492</v>
      </c>
      <c r="D439" t="s">
        <v>53</v>
      </c>
      <c r="E439" t="s">
        <v>45</v>
      </c>
      <c r="M439" t="s">
        <v>38</v>
      </c>
      <c r="N439">
        <v>2.9680365297</v>
      </c>
      <c r="O439">
        <v>7</v>
      </c>
      <c r="P439">
        <v>7</v>
      </c>
      <c r="Q439">
        <v>5</v>
      </c>
      <c r="R439">
        <v>1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0.14285714290000001</v>
      </c>
      <c r="AJ439">
        <v>0</v>
      </c>
      <c r="AK439">
        <v>0</v>
      </c>
      <c r="AL439">
        <v>0.57142857140000003</v>
      </c>
      <c r="AM439">
        <v>0.57142857140000003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0.85714285710000004</v>
      </c>
      <c r="AT439">
        <v>1</v>
      </c>
      <c r="AU439">
        <v>1</v>
      </c>
      <c r="AV439">
        <v>0.42857142860000003</v>
      </c>
      <c r="AW439">
        <v>0.42857142860000003</v>
      </c>
      <c r="AX439">
        <v>3.8571428570999999</v>
      </c>
      <c r="AY439">
        <v>4</v>
      </c>
      <c r="AZ439">
        <v>4</v>
      </c>
      <c r="BA439">
        <v>3.4285714286000002</v>
      </c>
      <c r="BB439">
        <v>3.4285714286000002</v>
      </c>
      <c r="BC439">
        <v>0</v>
      </c>
      <c r="BD439">
        <v>0</v>
      </c>
      <c r="BE439">
        <v>0</v>
      </c>
      <c r="BF439">
        <v>0</v>
      </c>
      <c r="BG439">
        <v>0.14285714290000001</v>
      </c>
      <c r="BH439">
        <v>0</v>
      </c>
      <c r="BI439">
        <v>0</v>
      </c>
      <c r="BJ439">
        <v>0</v>
      </c>
      <c r="BK439">
        <v>0.14285714290000001</v>
      </c>
      <c r="BL439">
        <v>0.14285714290000001</v>
      </c>
      <c r="BM439">
        <v>0.14285714290000001</v>
      </c>
      <c r="BN439">
        <v>0.28571428570000001</v>
      </c>
      <c r="BO439">
        <v>4</v>
      </c>
      <c r="BP439">
        <v>3.7142857142999999</v>
      </c>
      <c r="BQ439">
        <v>3.4285714286000002</v>
      </c>
      <c r="BR439">
        <v>3.4285714286000002</v>
      </c>
      <c r="BS439">
        <v>3.2857142857000001</v>
      </c>
      <c r="BT439">
        <v>3.4285714286000002</v>
      </c>
      <c r="BU439">
        <v>0</v>
      </c>
      <c r="BV439">
        <v>0.28571428570000001</v>
      </c>
      <c r="BW439">
        <v>0.28571428570000001</v>
      </c>
      <c r="BX439">
        <v>0.28571428570000001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1</v>
      </c>
      <c r="CH439">
        <v>0.71428571429999999</v>
      </c>
      <c r="CI439">
        <v>0.57142857140000003</v>
      </c>
      <c r="CJ439">
        <v>0.57142857140000003</v>
      </c>
      <c r="CK439">
        <v>0.71428571429999999</v>
      </c>
      <c r="CL439">
        <v>0.71428571429999999</v>
      </c>
      <c r="CM439">
        <v>0.14285714290000001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0.14285714290000001</v>
      </c>
      <c r="CV439">
        <v>0.14285714290000001</v>
      </c>
      <c r="CW439">
        <v>0</v>
      </c>
      <c r="CX439">
        <v>0.14285714290000001</v>
      </c>
      <c r="CY439">
        <v>0.14285714290000001</v>
      </c>
      <c r="CZ439">
        <v>0</v>
      </c>
      <c r="DA439">
        <v>0.14285714290000001</v>
      </c>
      <c r="DB439">
        <v>0</v>
      </c>
      <c r="DC439">
        <v>0.42857142860000003</v>
      </c>
      <c r="DD439">
        <v>0.28571428570000001</v>
      </c>
      <c r="DE439">
        <v>0.28571428570000001</v>
      </c>
      <c r="DF439">
        <v>0.14285714290000001</v>
      </c>
      <c r="DG439">
        <v>0.42857142860000003</v>
      </c>
      <c r="DH439">
        <v>0.57142857140000003</v>
      </c>
      <c r="DI439">
        <v>0.14285714290000001</v>
      </c>
      <c r="DJ439">
        <v>0.14285714290000001</v>
      </c>
      <c r="DK439">
        <v>0.28571428570000001</v>
      </c>
      <c r="DL439">
        <v>0.57142857140000003</v>
      </c>
      <c r="DM439">
        <v>0.71428571429999999</v>
      </c>
      <c r="DN439">
        <v>0.57142857140000003</v>
      </c>
      <c r="DO439">
        <v>0.42857142860000003</v>
      </c>
      <c r="DP439">
        <v>0.42857142860000003</v>
      </c>
      <c r="DQ439">
        <v>0.71428571429999999</v>
      </c>
      <c r="DR439">
        <v>0.85714285710000004</v>
      </c>
      <c r="DS439">
        <v>0</v>
      </c>
      <c r="DT439">
        <v>0</v>
      </c>
      <c r="DU439">
        <v>0</v>
      </c>
      <c r="DV439">
        <v>0.14285714290000001</v>
      </c>
      <c r="DW439">
        <v>0</v>
      </c>
      <c r="DX439">
        <v>0</v>
      </c>
      <c r="DY439">
        <v>0</v>
      </c>
      <c r="DZ439">
        <v>0</v>
      </c>
      <c r="EA439">
        <v>2.8571428570999999</v>
      </c>
      <c r="EB439">
        <v>3.4285714286000002</v>
      </c>
      <c r="EC439">
        <v>3.7142857142999999</v>
      </c>
      <c r="ED439">
        <v>3.5</v>
      </c>
      <c r="EE439">
        <v>3.2857142857000001</v>
      </c>
      <c r="EF439">
        <v>3.4285714286000002</v>
      </c>
      <c r="EG439">
        <v>3.5714285713999998</v>
      </c>
      <c r="EH439">
        <v>3.8571428570999999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0.14285714290000001</v>
      </c>
      <c r="EQ439">
        <v>0</v>
      </c>
      <c r="ER439">
        <v>0.85714285710000004</v>
      </c>
      <c r="ES439">
        <v>0</v>
      </c>
      <c r="ET439">
        <v>0</v>
      </c>
      <c r="EU439">
        <v>0</v>
      </c>
      <c r="EV439">
        <v>0</v>
      </c>
      <c r="EW439">
        <v>0.14285714290000001</v>
      </c>
      <c r="EX439">
        <v>0</v>
      </c>
      <c r="EY439">
        <v>0.42857142860000003</v>
      </c>
      <c r="EZ439">
        <v>0.85714285710000004</v>
      </c>
      <c r="FA439">
        <v>0.42857142860000003</v>
      </c>
      <c r="FB439">
        <v>0.28571428570000001</v>
      </c>
      <c r="FC439">
        <v>0.14285714290000001</v>
      </c>
      <c r="FD439">
        <v>0.57142857140000003</v>
      </c>
      <c r="FE439">
        <v>0.14285714290000001</v>
      </c>
      <c r="FF439">
        <v>0.57142857140000003</v>
      </c>
      <c r="FG439">
        <v>0.57142857140000003</v>
      </c>
      <c r="FH439">
        <v>0.85714285710000004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0.14285714290000001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0.28571428570000001</v>
      </c>
      <c r="GE439">
        <v>0.28571428570000001</v>
      </c>
      <c r="GF439">
        <v>0.14285714290000001</v>
      </c>
      <c r="GG439">
        <v>0.28571428570000001</v>
      </c>
      <c r="GH439">
        <v>0.28571428570000001</v>
      </c>
      <c r="GI439">
        <v>0.28571428570000001</v>
      </c>
      <c r="GJ439">
        <v>2.7142857142999999</v>
      </c>
      <c r="GK439">
        <v>3</v>
      </c>
      <c r="GL439">
        <v>3</v>
      </c>
      <c r="GM439">
        <v>3</v>
      </c>
      <c r="GN439">
        <v>3</v>
      </c>
      <c r="GO439">
        <v>3.1428571429000001</v>
      </c>
      <c r="GP439">
        <v>0.28571428570000001</v>
      </c>
      <c r="GQ439">
        <v>0.28571428570000001</v>
      </c>
      <c r="GR439">
        <v>0.71428571429999999</v>
      </c>
      <c r="GS439">
        <v>0.42857142860000003</v>
      </c>
      <c r="GT439">
        <v>0.14285714290000001</v>
      </c>
      <c r="GU439">
        <v>0.28571428570000001</v>
      </c>
      <c r="GV439">
        <v>0</v>
      </c>
      <c r="GW439">
        <v>0.14285714290000001</v>
      </c>
      <c r="GX439">
        <v>0</v>
      </c>
      <c r="GY439">
        <v>0</v>
      </c>
      <c r="GZ439">
        <v>0.28571428570000001</v>
      </c>
      <c r="HA439">
        <v>0</v>
      </c>
      <c r="HB439">
        <v>0.28571428570000001</v>
      </c>
      <c r="HC439">
        <v>0.28571428570000001</v>
      </c>
      <c r="HD439">
        <v>0.14285714290000001</v>
      </c>
      <c r="HE439">
        <v>0.28571428570000001</v>
      </c>
      <c r="HF439">
        <v>0.28571428570000001</v>
      </c>
      <c r="HG439">
        <v>0.42857142860000003</v>
      </c>
      <c r="HH439" t="s">
        <v>1276</v>
      </c>
      <c r="HJ439">
        <v>7</v>
      </c>
      <c r="HK439">
        <v>13</v>
      </c>
      <c r="HL439" t="s">
        <v>492</v>
      </c>
      <c r="HM439">
        <v>438</v>
      </c>
      <c r="HN439">
        <v>0</v>
      </c>
    </row>
    <row r="440" spans="1:222" x14ac:dyDescent="0.25">
      <c r="A440">
        <v>610100</v>
      </c>
      <c r="B440" t="s">
        <v>663</v>
      </c>
      <c r="C440" t="s">
        <v>38</v>
      </c>
      <c r="D440" t="s">
        <v>94</v>
      </c>
      <c r="E440" s="151">
        <v>0.3</v>
      </c>
      <c r="F440">
        <v>30</v>
      </c>
      <c r="G440" t="s">
        <v>49</v>
      </c>
      <c r="H440">
        <v>29</v>
      </c>
      <c r="I440" t="s">
        <v>49</v>
      </c>
      <c r="J440">
        <v>34</v>
      </c>
      <c r="K440" t="s">
        <v>49</v>
      </c>
      <c r="L440">
        <v>7.34</v>
      </c>
      <c r="M440" t="s">
        <v>38</v>
      </c>
      <c r="N440">
        <v>26.166666667000001</v>
      </c>
      <c r="O440">
        <v>88</v>
      </c>
      <c r="P440">
        <v>88</v>
      </c>
      <c r="Q440">
        <v>0</v>
      </c>
      <c r="R440">
        <v>18</v>
      </c>
      <c r="S440">
        <v>0</v>
      </c>
      <c r="T440">
        <v>60</v>
      </c>
      <c r="U440">
        <v>2</v>
      </c>
      <c r="V440">
        <v>0</v>
      </c>
      <c r="W440">
        <v>2</v>
      </c>
      <c r="X440">
        <v>5</v>
      </c>
      <c r="Y440">
        <v>1.13636364E-2</v>
      </c>
      <c r="Z440">
        <v>0</v>
      </c>
      <c r="AA440">
        <v>3.4090909099999997E-2</v>
      </c>
      <c r="AB440">
        <v>4.5454545499999999E-2</v>
      </c>
      <c r="AC440">
        <v>6.8181818199999994E-2</v>
      </c>
      <c r="AD440">
        <v>0.1477272727</v>
      </c>
      <c r="AE440">
        <v>0.1704545455</v>
      </c>
      <c r="AF440">
        <v>3.4090909099999997E-2</v>
      </c>
      <c r="AG440">
        <v>0.1704545455</v>
      </c>
      <c r="AH440">
        <v>0.23863636360000001</v>
      </c>
      <c r="AI440">
        <v>0.30681818179999998</v>
      </c>
      <c r="AJ440">
        <v>0.36363636360000001</v>
      </c>
      <c r="AK440">
        <v>0.28409090910000001</v>
      </c>
      <c r="AL440">
        <v>0.39772727270000002</v>
      </c>
      <c r="AM440">
        <v>0.2954545455</v>
      </c>
      <c r="AN440">
        <v>2.2727272699999999E-2</v>
      </c>
      <c r="AO440">
        <v>1.13636364E-2</v>
      </c>
      <c r="AP440">
        <v>3.4090909099999997E-2</v>
      </c>
      <c r="AQ440">
        <v>5.6818181799999999E-2</v>
      </c>
      <c r="AR440">
        <v>6.8181818199999994E-2</v>
      </c>
      <c r="AS440">
        <v>0.51136363640000004</v>
      </c>
      <c r="AT440">
        <v>0.4545454545</v>
      </c>
      <c r="AU440">
        <v>0.61363636359999996</v>
      </c>
      <c r="AV440">
        <v>0.3295454545</v>
      </c>
      <c r="AW440">
        <v>0.3295454545</v>
      </c>
      <c r="AX440">
        <v>3.3488372093000001</v>
      </c>
      <c r="AY440">
        <v>3.2873563217999999</v>
      </c>
      <c r="AZ440">
        <v>3.5294117646999998</v>
      </c>
      <c r="BA440">
        <v>3.0722891566000001</v>
      </c>
      <c r="BB440">
        <v>2.9512195121999998</v>
      </c>
      <c r="BC440">
        <v>0</v>
      </c>
      <c r="BD440">
        <v>0</v>
      </c>
      <c r="BE440">
        <v>1.13636364E-2</v>
      </c>
      <c r="BF440">
        <v>4.5454545499999999E-2</v>
      </c>
      <c r="BG440">
        <v>0.1022727273</v>
      </c>
      <c r="BH440">
        <v>6.8181818199999994E-2</v>
      </c>
      <c r="BI440">
        <v>3.4090909099999997E-2</v>
      </c>
      <c r="BJ440">
        <v>1.13636364E-2</v>
      </c>
      <c r="BK440">
        <v>0.1022727273</v>
      </c>
      <c r="BL440">
        <v>9.0909090900000003E-2</v>
      </c>
      <c r="BM440">
        <v>0.125</v>
      </c>
      <c r="BN440">
        <v>0.1477272727</v>
      </c>
      <c r="BO440">
        <v>3.6704545455000002</v>
      </c>
      <c r="BP440">
        <v>3.7058823528999998</v>
      </c>
      <c r="BQ440">
        <v>3.4597701149</v>
      </c>
      <c r="BR440">
        <v>3.3882352940999998</v>
      </c>
      <c r="BS440">
        <v>3.1860465115999999</v>
      </c>
      <c r="BT440">
        <v>3.3218390805000002</v>
      </c>
      <c r="BU440">
        <v>0.26136363639999999</v>
      </c>
      <c r="BV440">
        <v>0.26136363639999999</v>
      </c>
      <c r="BW440">
        <v>0.2954545455</v>
      </c>
      <c r="BX440">
        <v>0.27272727270000002</v>
      </c>
      <c r="BY440">
        <v>0.23863636360000001</v>
      </c>
      <c r="BZ440">
        <v>0.1704545455</v>
      </c>
      <c r="CA440">
        <v>0</v>
      </c>
      <c r="CB440">
        <v>3.4090909099999997E-2</v>
      </c>
      <c r="CC440">
        <v>1.13636364E-2</v>
      </c>
      <c r="CD440">
        <v>3.4090909099999997E-2</v>
      </c>
      <c r="CE440">
        <v>2.2727272699999999E-2</v>
      </c>
      <c r="CF440">
        <v>1.13636364E-2</v>
      </c>
      <c r="CG440">
        <v>0.70454545449999995</v>
      </c>
      <c r="CH440">
        <v>0.69318181820000002</v>
      </c>
      <c r="CI440">
        <v>0.57954545449999995</v>
      </c>
      <c r="CJ440">
        <v>0.55681818179999998</v>
      </c>
      <c r="CK440">
        <v>0.51136363640000004</v>
      </c>
      <c r="CL440">
        <v>0.60227272730000003</v>
      </c>
      <c r="CM440">
        <v>0.1136363636</v>
      </c>
      <c r="CN440">
        <v>0</v>
      </c>
      <c r="CO440">
        <v>1.13636364E-2</v>
      </c>
      <c r="CP440">
        <v>4.5454545499999999E-2</v>
      </c>
      <c r="CQ440">
        <v>1.13636364E-2</v>
      </c>
      <c r="CR440">
        <v>3.4090909099999997E-2</v>
      </c>
      <c r="CS440">
        <v>0.1022727273</v>
      </c>
      <c r="CT440">
        <v>4.5454545499999999E-2</v>
      </c>
      <c r="CU440">
        <v>0.2272727273</v>
      </c>
      <c r="CV440">
        <v>9.0909090900000003E-2</v>
      </c>
      <c r="CW440">
        <v>9.0909090900000003E-2</v>
      </c>
      <c r="CX440">
        <v>0.13636363639999999</v>
      </c>
      <c r="CY440">
        <v>0.1022727273</v>
      </c>
      <c r="CZ440">
        <v>0.1136363636</v>
      </c>
      <c r="DA440">
        <v>6.8181818199999994E-2</v>
      </c>
      <c r="DB440">
        <v>0.1136363636</v>
      </c>
      <c r="DC440">
        <v>0.31818181820000002</v>
      </c>
      <c r="DD440">
        <v>0.27272727270000002</v>
      </c>
      <c r="DE440">
        <v>0.375</v>
      </c>
      <c r="DF440">
        <v>0.38636363639999999</v>
      </c>
      <c r="DG440">
        <v>0.4545454545</v>
      </c>
      <c r="DH440">
        <v>0.4545454545</v>
      </c>
      <c r="DI440">
        <v>0.31818181820000002</v>
      </c>
      <c r="DJ440">
        <v>0.36363636360000001</v>
      </c>
      <c r="DK440">
        <v>0.2954545455</v>
      </c>
      <c r="DL440">
        <v>0.59090909089999999</v>
      </c>
      <c r="DM440">
        <v>0.46590909089999999</v>
      </c>
      <c r="DN440">
        <v>0.39772727270000002</v>
      </c>
      <c r="DO440">
        <v>0.39772727270000002</v>
      </c>
      <c r="DP440">
        <v>0.34090909089999999</v>
      </c>
      <c r="DQ440">
        <v>0.44318181820000002</v>
      </c>
      <c r="DR440">
        <v>0.43181818179999998</v>
      </c>
      <c r="DS440">
        <v>4.5454545499999999E-2</v>
      </c>
      <c r="DT440">
        <v>4.5454545499999999E-2</v>
      </c>
      <c r="DU440">
        <v>5.6818181799999999E-2</v>
      </c>
      <c r="DV440">
        <v>3.4090909099999997E-2</v>
      </c>
      <c r="DW440">
        <v>3.4090909099999997E-2</v>
      </c>
      <c r="DX440">
        <v>5.6818181799999999E-2</v>
      </c>
      <c r="DY440">
        <v>6.8181818199999994E-2</v>
      </c>
      <c r="DZ440">
        <v>4.5454545499999999E-2</v>
      </c>
      <c r="EA440">
        <v>2.8333333333000001</v>
      </c>
      <c r="EB440">
        <v>3.5238095237999998</v>
      </c>
      <c r="EC440">
        <v>3.3734939759000002</v>
      </c>
      <c r="ED440">
        <v>3.1764705881999999</v>
      </c>
      <c r="EE440">
        <v>3.2823529412000001</v>
      </c>
      <c r="EF440">
        <v>3.1686746987999999</v>
      </c>
      <c r="EG440">
        <v>3.1829268292999999</v>
      </c>
      <c r="EH440">
        <v>3.2380952381000001</v>
      </c>
      <c r="EI440">
        <v>6.8181818199999994E-2</v>
      </c>
      <c r="EJ440">
        <v>5.6818181799999999E-2</v>
      </c>
      <c r="EK440">
        <v>1.13636364E-2</v>
      </c>
      <c r="EL440">
        <v>2.2727272699999999E-2</v>
      </c>
      <c r="EM440">
        <v>9.0909090900000003E-2</v>
      </c>
      <c r="EN440">
        <v>6.8181818199999994E-2</v>
      </c>
      <c r="EO440">
        <v>3.4090909099999997E-2</v>
      </c>
      <c r="EP440">
        <v>0.1477272727</v>
      </c>
      <c r="EQ440">
        <v>0.1022727273</v>
      </c>
      <c r="ER440">
        <v>0.34090909089999999</v>
      </c>
      <c r="ES440">
        <v>5.6818181799999999E-2</v>
      </c>
      <c r="ET440">
        <v>2.2727272699999999E-2</v>
      </c>
      <c r="EU440">
        <v>3.4090909099999997E-2</v>
      </c>
      <c r="EV440">
        <v>1.13636364E-2</v>
      </c>
      <c r="EW440">
        <v>9.0909090900000003E-2</v>
      </c>
      <c r="EX440">
        <v>4.5454545499999999E-2</v>
      </c>
      <c r="EY440">
        <v>0.4204545455</v>
      </c>
      <c r="EZ440">
        <v>0.4204545455</v>
      </c>
      <c r="FA440">
        <v>0.40909090910000001</v>
      </c>
      <c r="FB440">
        <v>0.5</v>
      </c>
      <c r="FC440">
        <v>0.48863636360000001</v>
      </c>
      <c r="FD440">
        <v>0.43181818179999998</v>
      </c>
      <c r="FE440">
        <v>0.43181818179999998</v>
      </c>
      <c r="FF440">
        <v>0.4204545455</v>
      </c>
      <c r="FG440">
        <v>0.28409090910000001</v>
      </c>
      <c r="FH440">
        <v>0.35227272729999998</v>
      </c>
      <c r="FI440">
        <v>6.8181818199999994E-2</v>
      </c>
      <c r="FJ440">
        <v>5.6818181799999999E-2</v>
      </c>
      <c r="FK440">
        <v>0.1022727273</v>
      </c>
      <c r="FL440">
        <v>6.8181818199999994E-2</v>
      </c>
      <c r="FM440">
        <v>5.6818181799999999E-2</v>
      </c>
      <c r="FN440">
        <v>1.13636364E-2</v>
      </c>
      <c r="FO440">
        <v>2.2727272699999999E-2</v>
      </c>
      <c r="FP440">
        <v>2.2727272699999999E-2</v>
      </c>
      <c r="FQ440">
        <v>2.2727272699999999E-2</v>
      </c>
      <c r="FR440">
        <v>2.2727272699999999E-2</v>
      </c>
      <c r="FS440">
        <v>4.5454545499999999E-2</v>
      </c>
      <c r="FT440">
        <v>3.4090909099999997E-2</v>
      </c>
      <c r="FU440">
        <v>3.4090909099999997E-2</v>
      </c>
      <c r="FV440">
        <v>3.4090909099999997E-2</v>
      </c>
      <c r="FW440">
        <v>3.4090909099999997E-2</v>
      </c>
      <c r="FX440">
        <v>3.4090909099999997E-2</v>
      </c>
      <c r="FY440">
        <v>2.2727272699999999E-2</v>
      </c>
      <c r="FZ440">
        <v>0</v>
      </c>
      <c r="GA440">
        <v>0.1022727273</v>
      </c>
      <c r="GB440">
        <v>4.5454545499999999E-2</v>
      </c>
      <c r="GC440">
        <v>1.13636364E-2</v>
      </c>
      <c r="GD440">
        <v>0.23863636360000001</v>
      </c>
      <c r="GE440">
        <v>0.18181818180000001</v>
      </c>
      <c r="GF440">
        <v>0.1022727273</v>
      </c>
      <c r="GG440">
        <v>0.1136363636</v>
      </c>
      <c r="GH440">
        <v>0.21590909089999999</v>
      </c>
      <c r="GI440">
        <v>0.2045454545</v>
      </c>
      <c r="GJ440">
        <v>2.9302325581000002</v>
      </c>
      <c r="GK440">
        <v>3.1097560976</v>
      </c>
      <c r="GL440">
        <v>3.3095238094999999</v>
      </c>
      <c r="GM440">
        <v>3.0117647059000001</v>
      </c>
      <c r="GN440">
        <v>3.0117647059000001</v>
      </c>
      <c r="GO440">
        <v>3.1547619048</v>
      </c>
      <c r="GP440">
        <v>0.46590909089999999</v>
      </c>
      <c r="GQ440">
        <v>0.39772727270000002</v>
      </c>
      <c r="GR440">
        <v>0.4545454545</v>
      </c>
      <c r="GS440">
        <v>0.4204545455</v>
      </c>
      <c r="GT440">
        <v>0.38636363639999999</v>
      </c>
      <c r="GU440">
        <v>0.36363636360000001</v>
      </c>
      <c r="GV440">
        <v>2.2727272699999999E-2</v>
      </c>
      <c r="GW440">
        <v>6.8181818199999994E-2</v>
      </c>
      <c r="GX440">
        <v>4.5454545499999999E-2</v>
      </c>
      <c r="GY440">
        <v>3.4090909099999997E-2</v>
      </c>
      <c r="GZ440">
        <v>3.4090909099999997E-2</v>
      </c>
      <c r="HA440">
        <v>4.5454545499999999E-2</v>
      </c>
      <c r="HB440">
        <v>0.23863636360000001</v>
      </c>
      <c r="HC440">
        <v>0.3295454545</v>
      </c>
      <c r="HD440">
        <v>0.39772727270000002</v>
      </c>
      <c r="HE440">
        <v>0.3295454545</v>
      </c>
      <c r="HF440">
        <v>0.31818181820000002</v>
      </c>
      <c r="HG440">
        <v>0.375</v>
      </c>
      <c r="HH440" t="s">
        <v>1277</v>
      </c>
      <c r="HI440">
        <v>30</v>
      </c>
      <c r="HJ440">
        <v>88</v>
      </c>
      <c r="HK440">
        <v>157</v>
      </c>
      <c r="HL440" t="s">
        <v>663</v>
      </c>
      <c r="HM440">
        <v>600</v>
      </c>
      <c r="HN440">
        <v>1</v>
      </c>
    </row>
    <row r="441" spans="1:222" x14ac:dyDescent="0.25">
      <c r="A441">
        <v>610101</v>
      </c>
      <c r="B441" t="s">
        <v>493</v>
      </c>
      <c r="C441" t="s">
        <v>38</v>
      </c>
      <c r="D441" t="s">
        <v>64</v>
      </c>
      <c r="E441" s="151">
        <v>0.35</v>
      </c>
      <c r="F441">
        <v>58</v>
      </c>
      <c r="G441" t="s">
        <v>40</v>
      </c>
      <c r="H441">
        <v>78</v>
      </c>
      <c r="I441" t="s">
        <v>39</v>
      </c>
      <c r="J441">
        <v>79</v>
      </c>
      <c r="K441" t="s">
        <v>39</v>
      </c>
      <c r="L441">
        <v>8.85</v>
      </c>
      <c r="M441" t="s">
        <v>38</v>
      </c>
      <c r="N441">
        <v>33.793969849</v>
      </c>
      <c r="O441">
        <v>202</v>
      </c>
      <c r="P441">
        <v>202</v>
      </c>
      <c r="Q441">
        <v>89</v>
      </c>
      <c r="R441">
        <v>28</v>
      </c>
      <c r="S441">
        <v>39</v>
      </c>
      <c r="T441">
        <v>20</v>
      </c>
      <c r="U441">
        <v>0</v>
      </c>
      <c r="V441">
        <v>1</v>
      </c>
      <c r="W441">
        <v>10</v>
      </c>
      <c r="X441">
        <v>9</v>
      </c>
      <c r="Y441">
        <v>1.9801980199999999E-2</v>
      </c>
      <c r="Z441">
        <v>0</v>
      </c>
      <c r="AA441">
        <v>4.9504950000000001E-3</v>
      </c>
      <c r="AB441">
        <v>1.9801980199999999E-2</v>
      </c>
      <c r="AC441">
        <v>5.4455445499999998E-2</v>
      </c>
      <c r="AD441">
        <v>5.9405940599999998E-2</v>
      </c>
      <c r="AE441">
        <v>1.9801980199999999E-2</v>
      </c>
      <c r="AF441">
        <v>1.9801980199999999E-2</v>
      </c>
      <c r="AG441">
        <v>0.1188118812</v>
      </c>
      <c r="AH441">
        <v>0.1089108911</v>
      </c>
      <c r="AI441">
        <v>0.2524752475</v>
      </c>
      <c r="AJ441">
        <v>0.31683168319999999</v>
      </c>
      <c r="AK441">
        <v>0.1633663366</v>
      </c>
      <c r="AL441">
        <v>0.30693069309999998</v>
      </c>
      <c r="AM441">
        <v>0.30693069309999998</v>
      </c>
      <c r="AN441">
        <v>0</v>
      </c>
      <c r="AO441">
        <v>0</v>
      </c>
      <c r="AP441">
        <v>9.9009900999999997E-3</v>
      </c>
      <c r="AQ441">
        <v>1.4851485100000001E-2</v>
      </c>
      <c r="AR441">
        <v>1.9801980199999999E-2</v>
      </c>
      <c r="AS441">
        <v>0.6683168317</v>
      </c>
      <c r="AT441">
        <v>0.6633663366</v>
      </c>
      <c r="AU441">
        <v>0.80198019799999998</v>
      </c>
      <c r="AV441">
        <v>0.53960396040000003</v>
      </c>
      <c r="AW441">
        <v>0.50990099010000001</v>
      </c>
      <c r="AX441">
        <v>3.5693069306999998</v>
      </c>
      <c r="AY441">
        <v>3.6435643564000002</v>
      </c>
      <c r="AZ441">
        <v>3.78</v>
      </c>
      <c r="BA441">
        <v>3.3869346733999999</v>
      </c>
      <c r="BB441">
        <v>3.2979797980000001</v>
      </c>
      <c r="BC441">
        <v>0</v>
      </c>
      <c r="BD441">
        <v>0</v>
      </c>
      <c r="BE441">
        <v>9.9009900999999997E-3</v>
      </c>
      <c r="BF441">
        <v>9.9009900999999997E-3</v>
      </c>
      <c r="BG441">
        <v>3.9603960399999999E-2</v>
      </c>
      <c r="BH441">
        <v>2.4752475199999999E-2</v>
      </c>
      <c r="BI441">
        <v>4.9504950000000001E-3</v>
      </c>
      <c r="BJ441">
        <v>1.9801980199999999E-2</v>
      </c>
      <c r="BK441">
        <v>1.4851485100000001E-2</v>
      </c>
      <c r="BL441">
        <v>4.4554455399999998E-2</v>
      </c>
      <c r="BM441">
        <v>8.9108910900000005E-2</v>
      </c>
      <c r="BN441">
        <v>5.4455445499999998E-2</v>
      </c>
      <c r="BO441">
        <v>3.9059405941000001</v>
      </c>
      <c r="BP441">
        <v>3.9009900989999999</v>
      </c>
      <c r="BQ441">
        <v>3.7850000000000001</v>
      </c>
      <c r="BR441">
        <v>3.76</v>
      </c>
      <c r="BS441">
        <v>3.5649999999999999</v>
      </c>
      <c r="BT441">
        <v>3.665</v>
      </c>
      <c r="BU441">
        <v>8.4158415799999997E-2</v>
      </c>
      <c r="BV441">
        <v>5.9405940599999998E-2</v>
      </c>
      <c r="BW441">
        <v>0.15346534649999999</v>
      </c>
      <c r="BX441">
        <v>0.1188118812</v>
      </c>
      <c r="BY441">
        <v>0.1336633663</v>
      </c>
      <c r="BZ441">
        <v>0.14851485149999999</v>
      </c>
      <c r="CA441">
        <v>0</v>
      </c>
      <c r="CB441">
        <v>0</v>
      </c>
      <c r="CC441">
        <v>9.9009900999999997E-3</v>
      </c>
      <c r="CD441">
        <v>9.9009900999999997E-3</v>
      </c>
      <c r="CE441">
        <v>9.9009900999999997E-3</v>
      </c>
      <c r="CF441">
        <v>9.9009900999999997E-3</v>
      </c>
      <c r="CG441">
        <v>0.91089108910000005</v>
      </c>
      <c r="CH441">
        <v>0.92079207919999995</v>
      </c>
      <c r="CI441">
        <v>0.81188118809999998</v>
      </c>
      <c r="CJ441">
        <v>0.81683168319999999</v>
      </c>
      <c r="CK441">
        <v>0.72772277230000004</v>
      </c>
      <c r="CL441">
        <v>0.76237623759999995</v>
      </c>
      <c r="CM441">
        <v>4.9504950499999999E-2</v>
      </c>
      <c r="CN441">
        <v>0</v>
      </c>
      <c r="CO441">
        <v>0</v>
      </c>
      <c r="CP441">
        <v>4.9504950000000001E-3</v>
      </c>
      <c r="CQ441">
        <v>4.9504950000000001E-3</v>
      </c>
      <c r="CR441">
        <v>4.9504950000000001E-3</v>
      </c>
      <c r="CS441">
        <v>1.9801980199999999E-2</v>
      </c>
      <c r="CT441">
        <v>0</v>
      </c>
      <c r="CU441">
        <v>0.14356435640000001</v>
      </c>
      <c r="CV441">
        <v>2.9702970299999999E-2</v>
      </c>
      <c r="CW441">
        <v>1.9801980199999999E-2</v>
      </c>
      <c r="CX441">
        <v>6.4356435599999998E-2</v>
      </c>
      <c r="CY441">
        <v>5.4455445499999998E-2</v>
      </c>
      <c r="CZ441">
        <v>4.9504950499999999E-2</v>
      </c>
      <c r="DA441">
        <v>5.9405940599999998E-2</v>
      </c>
      <c r="DB441">
        <v>3.4653465299999998E-2</v>
      </c>
      <c r="DC441">
        <v>0.46534653469999998</v>
      </c>
      <c r="DD441">
        <v>0.26237623760000001</v>
      </c>
      <c r="DE441">
        <v>0.2524752475</v>
      </c>
      <c r="DF441">
        <v>0.22772277229999999</v>
      </c>
      <c r="DG441">
        <v>0.30693069309999998</v>
      </c>
      <c r="DH441">
        <v>0.36138613860000002</v>
      </c>
      <c r="DI441">
        <v>0.24257425739999999</v>
      </c>
      <c r="DJ441">
        <v>0.18811881189999999</v>
      </c>
      <c r="DK441">
        <v>0.30198019799999998</v>
      </c>
      <c r="DL441">
        <v>0.68811881190000002</v>
      </c>
      <c r="DM441">
        <v>0.69306930690000002</v>
      </c>
      <c r="DN441">
        <v>0.6732673267</v>
      </c>
      <c r="DO441">
        <v>0.60891089109999996</v>
      </c>
      <c r="DP441">
        <v>0.56435643560000004</v>
      </c>
      <c r="DQ441">
        <v>0.6584158416</v>
      </c>
      <c r="DR441">
        <v>0.75247524750000006</v>
      </c>
      <c r="DS441">
        <v>3.9603960399999999E-2</v>
      </c>
      <c r="DT441">
        <v>1.9801980199999999E-2</v>
      </c>
      <c r="DU441">
        <v>3.4653465299999998E-2</v>
      </c>
      <c r="DV441">
        <v>2.9702970299999999E-2</v>
      </c>
      <c r="DW441">
        <v>2.4752475199999999E-2</v>
      </c>
      <c r="DX441">
        <v>1.9801980199999999E-2</v>
      </c>
      <c r="DY441">
        <v>1.9801980199999999E-2</v>
      </c>
      <c r="DZ441">
        <v>2.4752475199999999E-2</v>
      </c>
      <c r="EA441">
        <v>3.0618556700999999</v>
      </c>
      <c r="EB441">
        <v>3.6717171717000001</v>
      </c>
      <c r="EC441">
        <v>3.6974358974000001</v>
      </c>
      <c r="ED441">
        <v>3.6173469387999999</v>
      </c>
      <c r="EE441">
        <v>3.5583756344999999</v>
      </c>
      <c r="EF441">
        <v>3.5151515151999999</v>
      </c>
      <c r="EG441">
        <v>3.5707070707000002</v>
      </c>
      <c r="EH441">
        <v>3.7360406090999998</v>
      </c>
      <c r="EI441">
        <v>9.9009900999999997E-3</v>
      </c>
      <c r="EJ441">
        <v>0</v>
      </c>
      <c r="EK441">
        <v>1.4851485100000001E-2</v>
      </c>
      <c r="EL441">
        <v>4.9504950000000001E-3</v>
      </c>
      <c r="EM441">
        <v>2.9702970299999999E-2</v>
      </c>
      <c r="EN441">
        <v>3.4653465299999998E-2</v>
      </c>
      <c r="EO441">
        <v>5.4455445499999998E-2</v>
      </c>
      <c r="EP441">
        <v>0.13861386140000001</v>
      </c>
      <c r="EQ441">
        <v>0.1633663366</v>
      </c>
      <c r="ER441">
        <v>0.51485148510000001</v>
      </c>
      <c r="ES441">
        <v>3.4653465299999998E-2</v>
      </c>
      <c r="ET441">
        <v>0</v>
      </c>
      <c r="EU441">
        <v>3.9603960399999999E-2</v>
      </c>
      <c r="EV441">
        <v>1.4851485100000001E-2</v>
      </c>
      <c r="EW441">
        <v>0.1287128713</v>
      </c>
      <c r="EX441">
        <v>4.9504950000000001E-3</v>
      </c>
      <c r="EY441">
        <v>0.1237623762</v>
      </c>
      <c r="EZ441">
        <v>0.21782178220000001</v>
      </c>
      <c r="FA441">
        <v>0.2079207921</v>
      </c>
      <c r="FB441">
        <v>0.3415841584</v>
      </c>
      <c r="FC441">
        <v>0.2079207921</v>
      </c>
      <c r="FD441">
        <v>0.84653465350000001</v>
      </c>
      <c r="FE441">
        <v>0.6584158416</v>
      </c>
      <c r="FF441">
        <v>0.70297029700000002</v>
      </c>
      <c r="FG441">
        <v>0.38613861389999998</v>
      </c>
      <c r="FH441">
        <v>0.75247524750000006</v>
      </c>
      <c r="FI441">
        <v>4.9504950000000001E-3</v>
      </c>
      <c r="FJ441">
        <v>4.4554455399999998E-2</v>
      </c>
      <c r="FK441">
        <v>3.9603960399999999E-2</v>
      </c>
      <c r="FL441">
        <v>6.9306930700000005E-2</v>
      </c>
      <c r="FM441">
        <v>9.9009900999999997E-3</v>
      </c>
      <c r="FN441">
        <v>4.9504950000000001E-3</v>
      </c>
      <c r="FO441">
        <v>1.9801980199999999E-2</v>
      </c>
      <c r="FP441">
        <v>4.9504950000000001E-3</v>
      </c>
      <c r="FQ441">
        <v>4.4554455399999998E-2</v>
      </c>
      <c r="FR441">
        <v>4.9504950000000001E-3</v>
      </c>
      <c r="FS441">
        <v>1.9801980199999999E-2</v>
      </c>
      <c r="FT441">
        <v>1.9801980199999999E-2</v>
      </c>
      <c r="FU441">
        <v>2.9702970299999999E-2</v>
      </c>
      <c r="FV441">
        <v>2.9702970299999999E-2</v>
      </c>
      <c r="FW441">
        <v>1.9801980199999999E-2</v>
      </c>
      <c r="FX441">
        <v>7.9207920799999998E-2</v>
      </c>
      <c r="FY441">
        <v>2.4752475199999999E-2</v>
      </c>
      <c r="FZ441">
        <v>1.4851485100000001E-2</v>
      </c>
      <c r="GA441">
        <v>7.9207920799999998E-2</v>
      </c>
      <c r="GB441">
        <v>3.9603960399999999E-2</v>
      </c>
      <c r="GC441">
        <v>4.9504950499999999E-2</v>
      </c>
      <c r="GD441">
        <v>0.22772277229999999</v>
      </c>
      <c r="GE441">
        <v>0.1633663366</v>
      </c>
      <c r="GF441">
        <v>0.15346534649999999</v>
      </c>
      <c r="GG441">
        <v>0.21782178220000001</v>
      </c>
      <c r="GH441">
        <v>0.18316831680000001</v>
      </c>
      <c r="GI441">
        <v>0.14851485149999999</v>
      </c>
      <c r="GJ441">
        <v>2.7959183673000001</v>
      </c>
      <c r="GK441">
        <v>3.1005291005000002</v>
      </c>
      <c r="GL441">
        <v>3.1907216494999999</v>
      </c>
      <c r="GM441">
        <v>2.9791666666999999</v>
      </c>
      <c r="GN441">
        <v>3.0120481928</v>
      </c>
      <c r="GO441">
        <v>3.1450777202000002</v>
      </c>
      <c r="GP441">
        <v>0.47524752479999999</v>
      </c>
      <c r="GQ441">
        <v>0.44059405940000002</v>
      </c>
      <c r="GR441">
        <v>0.42574257430000001</v>
      </c>
      <c r="GS441">
        <v>0.29702970299999998</v>
      </c>
      <c r="GT441">
        <v>0.3267326733</v>
      </c>
      <c r="GU441">
        <v>0.37128712870000002</v>
      </c>
      <c r="GV441">
        <v>2.9702970299999999E-2</v>
      </c>
      <c r="GW441">
        <v>6.4356435599999998E-2</v>
      </c>
      <c r="GX441">
        <v>3.9603960399999999E-2</v>
      </c>
      <c r="GY441">
        <v>4.9504950499999999E-2</v>
      </c>
      <c r="GZ441">
        <v>0.17821782180000001</v>
      </c>
      <c r="HA441">
        <v>4.4554455399999998E-2</v>
      </c>
      <c r="HB441">
        <v>0.18811881189999999</v>
      </c>
      <c r="HC441">
        <v>0.30693069309999998</v>
      </c>
      <c r="HD441">
        <v>0.36633663370000003</v>
      </c>
      <c r="HE441">
        <v>0.35643564360000002</v>
      </c>
      <c r="HF441">
        <v>0.27227722770000001</v>
      </c>
      <c r="HG441">
        <v>0.38613861389999998</v>
      </c>
      <c r="HH441" t="s">
        <v>1278</v>
      </c>
      <c r="HI441">
        <v>35</v>
      </c>
      <c r="HJ441">
        <v>202</v>
      </c>
      <c r="HK441">
        <v>269</v>
      </c>
      <c r="HL441" t="s">
        <v>493</v>
      </c>
      <c r="HM441">
        <v>796</v>
      </c>
      <c r="HN441">
        <v>6</v>
      </c>
    </row>
    <row r="442" spans="1:222" x14ac:dyDescent="0.25">
      <c r="A442">
        <v>610102</v>
      </c>
      <c r="B442" t="s">
        <v>495</v>
      </c>
      <c r="D442" t="s">
        <v>85</v>
      </c>
      <c r="E442" t="s">
        <v>45</v>
      </c>
      <c r="M442" t="s">
        <v>38</v>
      </c>
      <c r="FD442"/>
      <c r="HH442" t="s">
        <v>1279</v>
      </c>
      <c r="HL442" t="s">
        <v>495</v>
      </c>
      <c r="HM442">
        <v>496</v>
      </c>
    </row>
    <row r="443" spans="1:222" x14ac:dyDescent="0.25">
      <c r="A443">
        <v>610103</v>
      </c>
      <c r="B443" t="s">
        <v>496</v>
      </c>
      <c r="C443" t="s">
        <v>38</v>
      </c>
      <c r="D443" t="s">
        <v>109</v>
      </c>
      <c r="E443" s="151">
        <v>0.34</v>
      </c>
      <c r="F443">
        <v>70</v>
      </c>
      <c r="G443" t="s">
        <v>39</v>
      </c>
      <c r="H443">
        <v>78</v>
      </c>
      <c r="I443" t="s">
        <v>39</v>
      </c>
      <c r="J443">
        <v>66</v>
      </c>
      <c r="K443" t="s">
        <v>39</v>
      </c>
      <c r="L443">
        <v>7.83</v>
      </c>
      <c r="M443" t="s">
        <v>38</v>
      </c>
      <c r="N443">
        <v>34.039334341999997</v>
      </c>
      <c r="O443">
        <v>140</v>
      </c>
      <c r="P443">
        <v>140</v>
      </c>
      <c r="Q443">
        <v>1</v>
      </c>
      <c r="R443">
        <v>130</v>
      </c>
      <c r="S443">
        <v>0</v>
      </c>
      <c r="T443">
        <v>2</v>
      </c>
      <c r="U443">
        <v>0</v>
      </c>
      <c r="V443">
        <v>0</v>
      </c>
      <c r="W443">
        <v>3</v>
      </c>
      <c r="X443">
        <v>2</v>
      </c>
      <c r="Y443">
        <v>7.1428571000000003E-3</v>
      </c>
      <c r="Z443">
        <v>0</v>
      </c>
      <c r="AA443">
        <v>1.42857143E-2</v>
      </c>
      <c r="AB443">
        <v>7.1428571000000003E-3</v>
      </c>
      <c r="AC443">
        <v>4.2857142899999999E-2</v>
      </c>
      <c r="AD443">
        <v>6.4285714300000005E-2</v>
      </c>
      <c r="AE443">
        <v>7.8571428600000007E-2</v>
      </c>
      <c r="AF443">
        <v>5.71428571E-2</v>
      </c>
      <c r="AG443">
        <v>7.8571428600000007E-2</v>
      </c>
      <c r="AH443">
        <v>0.1</v>
      </c>
      <c r="AI443">
        <v>0.18571428570000001</v>
      </c>
      <c r="AJ443">
        <v>0.1928571429</v>
      </c>
      <c r="AK443">
        <v>0.14285714290000001</v>
      </c>
      <c r="AL443">
        <v>0.26428571429999997</v>
      </c>
      <c r="AM443">
        <v>0.21428571430000001</v>
      </c>
      <c r="AN443">
        <v>7.1428571000000003E-3</v>
      </c>
      <c r="AO443">
        <v>0</v>
      </c>
      <c r="AP443">
        <v>1.42857143E-2</v>
      </c>
      <c r="AQ443">
        <v>2.1428571399999999E-2</v>
      </c>
      <c r="AR443">
        <v>1.42857143E-2</v>
      </c>
      <c r="AS443">
        <v>0.73571428569999997</v>
      </c>
      <c r="AT443">
        <v>0.72857142860000002</v>
      </c>
      <c r="AU443">
        <v>0.77142857139999998</v>
      </c>
      <c r="AV443">
        <v>0.62857142860000004</v>
      </c>
      <c r="AW443">
        <v>0.62857142860000004</v>
      </c>
      <c r="AX443">
        <v>3.6618705035999999</v>
      </c>
      <c r="AY443">
        <v>3.65</v>
      </c>
      <c r="AZ443">
        <v>3.6956521739000001</v>
      </c>
      <c r="BA443">
        <v>3.5474452555</v>
      </c>
      <c r="BB443">
        <v>3.4492753622999999</v>
      </c>
      <c r="BC443">
        <v>0</v>
      </c>
      <c r="BD443">
        <v>0</v>
      </c>
      <c r="BE443">
        <v>7.1428571000000003E-3</v>
      </c>
      <c r="BF443">
        <v>7.1428571000000003E-3</v>
      </c>
      <c r="BG443">
        <v>2.85714286E-2</v>
      </c>
      <c r="BH443">
        <v>2.1428571399999999E-2</v>
      </c>
      <c r="BI443">
        <v>1.42857143E-2</v>
      </c>
      <c r="BJ443">
        <v>4.2857142899999999E-2</v>
      </c>
      <c r="BK443">
        <v>3.5714285700000001E-2</v>
      </c>
      <c r="BL443">
        <v>2.85714286E-2</v>
      </c>
      <c r="BM443">
        <v>3.5714285700000001E-2</v>
      </c>
      <c r="BN443">
        <v>2.85714286E-2</v>
      </c>
      <c r="BO443">
        <v>3.8695652173999999</v>
      </c>
      <c r="BP443">
        <v>3.8043478260999999</v>
      </c>
      <c r="BQ443">
        <v>3.6739130434999998</v>
      </c>
      <c r="BR443">
        <v>3.7226277371999998</v>
      </c>
      <c r="BS443">
        <v>3.6666666666999999</v>
      </c>
      <c r="BT443">
        <v>3.6811594203000002</v>
      </c>
      <c r="BU443">
        <v>0.1</v>
      </c>
      <c r="BV443">
        <v>0.1071428571</v>
      </c>
      <c r="BW443">
        <v>0.22857142859999999</v>
      </c>
      <c r="BX443">
        <v>0.1928571429</v>
      </c>
      <c r="BY443">
        <v>0.17142857140000001</v>
      </c>
      <c r="BZ443">
        <v>0.1928571429</v>
      </c>
      <c r="CA443">
        <v>1.42857143E-2</v>
      </c>
      <c r="CB443">
        <v>1.42857143E-2</v>
      </c>
      <c r="CC443">
        <v>1.42857143E-2</v>
      </c>
      <c r="CD443">
        <v>2.1428571399999999E-2</v>
      </c>
      <c r="CE443">
        <v>1.42857143E-2</v>
      </c>
      <c r="CF443">
        <v>1.42857143E-2</v>
      </c>
      <c r="CG443">
        <v>0.87142857139999996</v>
      </c>
      <c r="CH443">
        <v>0.83571428569999995</v>
      </c>
      <c r="CI443">
        <v>0.71428571429999999</v>
      </c>
      <c r="CJ443">
        <v>0.75</v>
      </c>
      <c r="CK443">
        <v>0.75</v>
      </c>
      <c r="CL443">
        <v>0.74285714290000004</v>
      </c>
      <c r="CM443">
        <v>0.1071428571</v>
      </c>
      <c r="CN443">
        <v>7.1428571000000003E-3</v>
      </c>
      <c r="CO443">
        <v>7.1428571000000003E-3</v>
      </c>
      <c r="CP443">
        <v>3.5714285700000001E-2</v>
      </c>
      <c r="CQ443">
        <v>1.42857143E-2</v>
      </c>
      <c r="CR443">
        <v>3.5714285700000001E-2</v>
      </c>
      <c r="CS443">
        <v>1.42857143E-2</v>
      </c>
      <c r="CT443">
        <v>2.1428571399999999E-2</v>
      </c>
      <c r="CU443">
        <v>0.22857142859999999</v>
      </c>
      <c r="CV443">
        <v>7.1428571400000002E-2</v>
      </c>
      <c r="CW443">
        <v>0.05</v>
      </c>
      <c r="CX443">
        <v>6.4285714300000005E-2</v>
      </c>
      <c r="CY443">
        <v>0.11428571429999999</v>
      </c>
      <c r="CZ443">
        <v>7.8571428600000007E-2</v>
      </c>
      <c r="DA443">
        <v>2.85714286E-2</v>
      </c>
      <c r="DB443">
        <v>5.71428571E-2</v>
      </c>
      <c r="DC443">
        <v>0.29285714289999998</v>
      </c>
      <c r="DD443">
        <v>0.24285714289999999</v>
      </c>
      <c r="DE443">
        <v>0.24285714289999999</v>
      </c>
      <c r="DF443">
        <v>0.24285714289999999</v>
      </c>
      <c r="DG443">
        <v>0.25</v>
      </c>
      <c r="DH443">
        <v>0.28571428570000001</v>
      </c>
      <c r="DI443">
        <v>0.22857142859999999</v>
      </c>
      <c r="DJ443">
        <v>0.2</v>
      </c>
      <c r="DK443">
        <v>0.32857142859999999</v>
      </c>
      <c r="DL443">
        <v>0.65</v>
      </c>
      <c r="DM443">
        <v>0.65</v>
      </c>
      <c r="DN443">
        <v>0.61428571430000001</v>
      </c>
      <c r="DO443">
        <v>0.56428571429999996</v>
      </c>
      <c r="DP443">
        <v>0.54285714289999998</v>
      </c>
      <c r="DQ443">
        <v>0.67142857140000001</v>
      </c>
      <c r="DR443">
        <v>0.67857142859999997</v>
      </c>
      <c r="DS443">
        <v>4.2857142899999999E-2</v>
      </c>
      <c r="DT443">
        <v>2.85714286E-2</v>
      </c>
      <c r="DU443">
        <v>0.05</v>
      </c>
      <c r="DV443">
        <v>4.2857142899999999E-2</v>
      </c>
      <c r="DW443">
        <v>5.71428571E-2</v>
      </c>
      <c r="DX443">
        <v>5.71428571E-2</v>
      </c>
      <c r="DY443">
        <v>5.71428571E-2</v>
      </c>
      <c r="DZ443">
        <v>4.2857142899999999E-2</v>
      </c>
      <c r="EA443">
        <v>2.8805970149000002</v>
      </c>
      <c r="EB443">
        <v>3.5808823528999998</v>
      </c>
      <c r="EC443">
        <v>3.6165413534000002</v>
      </c>
      <c r="ED443">
        <v>3.5</v>
      </c>
      <c r="EE443">
        <v>3.4469696970000001</v>
      </c>
      <c r="EF443">
        <v>3.4166666666999999</v>
      </c>
      <c r="EG443">
        <v>3.6515151514999999</v>
      </c>
      <c r="EH443">
        <v>3.6044776119000002</v>
      </c>
      <c r="EI443">
        <v>2.85714286E-2</v>
      </c>
      <c r="EJ443">
        <v>0</v>
      </c>
      <c r="EK443">
        <v>2.1428571399999999E-2</v>
      </c>
      <c r="EL443">
        <v>3.5714285700000001E-2</v>
      </c>
      <c r="EM443">
        <v>7.8571428600000007E-2</v>
      </c>
      <c r="EN443">
        <v>6.4285714300000005E-2</v>
      </c>
      <c r="EO443">
        <v>0.1</v>
      </c>
      <c r="EP443">
        <v>0.15714285710000001</v>
      </c>
      <c r="EQ443">
        <v>0.14285714290000001</v>
      </c>
      <c r="ER443">
        <v>0.3071428571</v>
      </c>
      <c r="ES443">
        <v>6.4285714300000005E-2</v>
      </c>
      <c r="ET443">
        <v>7.1428571000000003E-3</v>
      </c>
      <c r="EU443">
        <v>7.1428571000000003E-3</v>
      </c>
      <c r="EV443">
        <v>2.85714286E-2</v>
      </c>
      <c r="EW443">
        <v>7.1428571400000002E-2</v>
      </c>
      <c r="EX443">
        <v>2.1428571399999999E-2</v>
      </c>
      <c r="EY443">
        <v>0.27142857139999998</v>
      </c>
      <c r="EZ443">
        <v>0.29285714289999998</v>
      </c>
      <c r="FA443">
        <v>0.3</v>
      </c>
      <c r="FB443">
        <v>0.32142857139999997</v>
      </c>
      <c r="FC443">
        <v>0.28571428570000001</v>
      </c>
      <c r="FD443">
        <v>0.57857142859999999</v>
      </c>
      <c r="FE443">
        <v>0.51428571430000003</v>
      </c>
      <c r="FF443">
        <v>0.48571428570000003</v>
      </c>
      <c r="FG443">
        <v>0.45714285710000002</v>
      </c>
      <c r="FH443">
        <v>0.57857142859999999</v>
      </c>
      <c r="FI443">
        <v>6.4285714300000005E-2</v>
      </c>
      <c r="FJ443">
        <v>0.11428571429999999</v>
      </c>
      <c r="FK443">
        <v>8.5714285700000004E-2</v>
      </c>
      <c r="FL443">
        <v>7.8571428600000007E-2</v>
      </c>
      <c r="FM443">
        <v>4.2857142899999999E-2</v>
      </c>
      <c r="FN443">
        <v>2.85714286E-2</v>
      </c>
      <c r="FO443">
        <v>2.1428571399999999E-2</v>
      </c>
      <c r="FP443">
        <v>2.85714286E-2</v>
      </c>
      <c r="FQ443">
        <v>2.85714286E-2</v>
      </c>
      <c r="FR443">
        <v>2.1428571399999999E-2</v>
      </c>
      <c r="FS443">
        <v>0.05</v>
      </c>
      <c r="FT443">
        <v>0.05</v>
      </c>
      <c r="FU443">
        <v>7.1428571400000002E-2</v>
      </c>
      <c r="FV443">
        <v>4.2857142899999999E-2</v>
      </c>
      <c r="FW443">
        <v>0.05</v>
      </c>
      <c r="FX443">
        <v>2.85714286E-2</v>
      </c>
      <c r="FY443">
        <v>2.1428571399999999E-2</v>
      </c>
      <c r="FZ443">
        <v>2.1428571399999999E-2</v>
      </c>
      <c r="GA443">
        <v>0.05</v>
      </c>
      <c r="GB443">
        <v>1.42857143E-2</v>
      </c>
      <c r="GC443">
        <v>7.1428571000000003E-3</v>
      </c>
      <c r="GD443">
        <v>0.13571428569999999</v>
      </c>
      <c r="GE443">
        <v>0.11428571429999999</v>
      </c>
      <c r="GF443">
        <v>7.1428571400000002E-2</v>
      </c>
      <c r="GG443">
        <v>9.2857142899999995E-2</v>
      </c>
      <c r="GH443">
        <v>0.1214285714</v>
      </c>
      <c r="GI443">
        <v>0.14285714290000001</v>
      </c>
      <c r="GJ443">
        <v>3.1567164178999998</v>
      </c>
      <c r="GK443">
        <v>3.3206106869999998</v>
      </c>
      <c r="GL443">
        <v>3.3939393939000002</v>
      </c>
      <c r="GM443">
        <v>3.2945736434000001</v>
      </c>
      <c r="GN443">
        <v>3.3203125</v>
      </c>
      <c r="GO443">
        <v>3.3100775194000001</v>
      </c>
      <c r="GP443">
        <v>0.45</v>
      </c>
      <c r="GQ443">
        <v>0.34285714290000002</v>
      </c>
      <c r="GR443">
        <v>0.36428571430000001</v>
      </c>
      <c r="GS443">
        <v>0.31428571430000002</v>
      </c>
      <c r="GT443">
        <v>0.3357142857</v>
      </c>
      <c r="GU443">
        <v>0.32857142859999999</v>
      </c>
      <c r="GV443">
        <v>4.2857142899999999E-2</v>
      </c>
      <c r="GW443">
        <v>6.4285714300000005E-2</v>
      </c>
      <c r="GX443">
        <v>5.71428571E-2</v>
      </c>
      <c r="GY443">
        <v>7.8571428600000007E-2</v>
      </c>
      <c r="GZ443">
        <v>8.5714285700000004E-2</v>
      </c>
      <c r="HA443">
        <v>7.8571428600000007E-2</v>
      </c>
      <c r="HB443">
        <v>0.34285714290000002</v>
      </c>
      <c r="HC443">
        <v>0.45714285710000002</v>
      </c>
      <c r="HD443">
        <v>0.48571428570000003</v>
      </c>
      <c r="HE443">
        <v>0.46428571429999999</v>
      </c>
      <c r="HF443">
        <v>0.4428571429</v>
      </c>
      <c r="HG443">
        <v>0.4428571429</v>
      </c>
      <c r="HH443" t="s">
        <v>1280</v>
      </c>
      <c r="HI443">
        <v>34</v>
      </c>
      <c r="HJ443">
        <v>140</v>
      </c>
      <c r="HK443">
        <v>225</v>
      </c>
      <c r="HL443" t="s">
        <v>496</v>
      </c>
      <c r="HM443">
        <v>661</v>
      </c>
      <c r="HN443">
        <v>2</v>
      </c>
    </row>
    <row r="444" spans="1:222" x14ac:dyDescent="0.25">
      <c r="A444">
        <v>610104</v>
      </c>
      <c r="B444" t="s">
        <v>500</v>
      </c>
      <c r="C444" t="s">
        <v>38</v>
      </c>
      <c r="D444" t="s">
        <v>53</v>
      </c>
      <c r="E444" s="151">
        <v>0.55000000000000004</v>
      </c>
      <c r="F444">
        <v>69</v>
      </c>
      <c r="G444" t="s">
        <v>39</v>
      </c>
      <c r="H444">
        <v>50</v>
      </c>
      <c r="I444" t="s">
        <v>40</v>
      </c>
      <c r="J444">
        <v>41</v>
      </c>
      <c r="K444" t="s">
        <v>40</v>
      </c>
      <c r="L444">
        <v>9.77</v>
      </c>
      <c r="M444" t="s">
        <v>38</v>
      </c>
      <c r="N444">
        <v>3.0627871362999999</v>
      </c>
      <c r="O444">
        <v>13</v>
      </c>
      <c r="P444">
        <v>13</v>
      </c>
      <c r="Q444">
        <v>4</v>
      </c>
      <c r="R444">
        <v>1</v>
      </c>
      <c r="S444">
        <v>1</v>
      </c>
      <c r="T444">
        <v>4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7.6923076899999998E-2</v>
      </c>
      <c r="AE444">
        <v>0</v>
      </c>
      <c r="AF444">
        <v>0</v>
      </c>
      <c r="AG444">
        <v>0.1538461538</v>
      </c>
      <c r="AH444">
        <v>0.2307692308</v>
      </c>
      <c r="AI444">
        <v>0.2307692308</v>
      </c>
      <c r="AJ444">
        <v>0.3846153846</v>
      </c>
      <c r="AK444">
        <v>0.1538461538</v>
      </c>
      <c r="AL444">
        <v>0.2307692308</v>
      </c>
      <c r="AM444">
        <v>0.1538461538</v>
      </c>
      <c r="AN444">
        <v>0</v>
      </c>
      <c r="AO444">
        <v>0</v>
      </c>
      <c r="AP444">
        <v>7.6923076899999998E-2</v>
      </c>
      <c r="AQ444">
        <v>0</v>
      </c>
      <c r="AR444">
        <v>0</v>
      </c>
      <c r="AS444">
        <v>0.6923076923</v>
      </c>
      <c r="AT444">
        <v>0.6153846154</v>
      </c>
      <c r="AU444">
        <v>0.7692307692</v>
      </c>
      <c r="AV444">
        <v>0.6153846154</v>
      </c>
      <c r="AW444">
        <v>0.6153846154</v>
      </c>
      <c r="AX444">
        <v>3.6153846154</v>
      </c>
      <c r="AY444">
        <v>3.6153846154</v>
      </c>
      <c r="AZ444">
        <v>3.8333333333000001</v>
      </c>
      <c r="BA444">
        <v>3.4615384615</v>
      </c>
      <c r="BB444">
        <v>3.3846153846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3.9230769231</v>
      </c>
      <c r="BP444">
        <v>3.9230769231</v>
      </c>
      <c r="BQ444">
        <v>3.9230769231</v>
      </c>
      <c r="BR444">
        <v>3.7692307692</v>
      </c>
      <c r="BS444">
        <v>3.8461538462</v>
      </c>
      <c r="BT444">
        <v>3.9230769231</v>
      </c>
      <c r="BU444">
        <v>7.6923076899999998E-2</v>
      </c>
      <c r="BV444">
        <v>7.6923076899999998E-2</v>
      </c>
      <c r="BW444">
        <v>7.6923076899999998E-2</v>
      </c>
      <c r="BX444">
        <v>0.2307692308</v>
      </c>
      <c r="BY444">
        <v>0.1538461538</v>
      </c>
      <c r="BZ444">
        <v>7.6923076899999998E-2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0.9230769231</v>
      </c>
      <c r="CH444">
        <v>0.9230769231</v>
      </c>
      <c r="CI444">
        <v>0.9230769231</v>
      </c>
      <c r="CJ444">
        <v>0.7692307692</v>
      </c>
      <c r="CK444">
        <v>0.8461538462</v>
      </c>
      <c r="CL444">
        <v>0.9230769231</v>
      </c>
      <c r="CM444">
        <v>0.1538461538</v>
      </c>
      <c r="CN444">
        <v>0</v>
      </c>
      <c r="CO444">
        <v>0</v>
      </c>
      <c r="CP444">
        <v>0</v>
      </c>
      <c r="CQ444">
        <v>7.6923076899999998E-2</v>
      </c>
      <c r="CR444">
        <v>7.6923076899999998E-2</v>
      </c>
      <c r="CS444">
        <v>0</v>
      </c>
      <c r="CT444">
        <v>0</v>
      </c>
      <c r="CU444">
        <v>7.6923076899999998E-2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7.6923076899999998E-2</v>
      </c>
      <c r="DB444">
        <v>0</v>
      </c>
      <c r="DC444">
        <v>0.3846153846</v>
      </c>
      <c r="DD444">
        <v>0.1538461538</v>
      </c>
      <c r="DE444">
        <v>0.1538461538</v>
      </c>
      <c r="DF444">
        <v>7.6923076899999998E-2</v>
      </c>
      <c r="DG444">
        <v>0.2307692308</v>
      </c>
      <c r="DH444">
        <v>0.3076923077</v>
      </c>
      <c r="DI444">
        <v>0.3076923077</v>
      </c>
      <c r="DJ444">
        <v>0.2307692308</v>
      </c>
      <c r="DK444">
        <v>0.3846153846</v>
      </c>
      <c r="DL444">
        <v>0.8461538462</v>
      </c>
      <c r="DM444">
        <v>0.8461538462</v>
      </c>
      <c r="DN444">
        <v>0.8461538462</v>
      </c>
      <c r="DO444">
        <v>0.5384615385</v>
      </c>
      <c r="DP444">
        <v>0.6153846154</v>
      </c>
      <c r="DQ444">
        <v>0.6153846154</v>
      </c>
      <c r="DR444">
        <v>0.7692307692</v>
      </c>
      <c r="DS444">
        <v>0</v>
      </c>
      <c r="DT444">
        <v>0</v>
      </c>
      <c r="DU444">
        <v>0</v>
      </c>
      <c r="DV444">
        <v>7.6923076899999998E-2</v>
      </c>
      <c r="DW444">
        <v>0.1538461538</v>
      </c>
      <c r="DX444">
        <v>0</v>
      </c>
      <c r="DY444">
        <v>0</v>
      </c>
      <c r="DZ444">
        <v>0</v>
      </c>
      <c r="EA444">
        <v>3</v>
      </c>
      <c r="EB444">
        <v>3.8461538462</v>
      </c>
      <c r="EC444">
        <v>3.8461538462</v>
      </c>
      <c r="ED444">
        <v>3.9166666666999999</v>
      </c>
      <c r="EE444">
        <v>3.4545454544999998</v>
      </c>
      <c r="EF444">
        <v>3.4615384615</v>
      </c>
      <c r="EG444">
        <v>3.5384615385</v>
      </c>
      <c r="EH444">
        <v>3.7692307692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0.2307692308</v>
      </c>
      <c r="ER444">
        <v>0.7692307692</v>
      </c>
      <c r="ES444">
        <v>0</v>
      </c>
      <c r="ET444">
        <v>0</v>
      </c>
      <c r="EU444">
        <v>7.6923076899999998E-2</v>
      </c>
      <c r="EV444">
        <v>0</v>
      </c>
      <c r="EW444">
        <v>0</v>
      </c>
      <c r="EX444">
        <v>0</v>
      </c>
      <c r="EY444">
        <v>0.2307692308</v>
      </c>
      <c r="EZ444">
        <v>0.1538461538</v>
      </c>
      <c r="FA444">
        <v>0.2307692308</v>
      </c>
      <c r="FB444">
        <v>0.3846153846</v>
      </c>
      <c r="FC444">
        <v>0.1538461538</v>
      </c>
      <c r="FD444">
        <v>0.6923076923</v>
      </c>
      <c r="FE444">
        <v>0.6923076923</v>
      </c>
      <c r="FF444">
        <v>0.6153846154</v>
      </c>
      <c r="FG444">
        <v>0.4615384615</v>
      </c>
      <c r="FH444">
        <v>0.7692307692</v>
      </c>
      <c r="FI444">
        <v>0</v>
      </c>
      <c r="FJ444">
        <v>0</v>
      </c>
      <c r="FK444">
        <v>7.6923076899999998E-2</v>
      </c>
      <c r="FL444">
        <v>0.1538461538</v>
      </c>
      <c r="FM444">
        <v>7.6923076899999998E-2</v>
      </c>
      <c r="FN444">
        <v>7.6923076899999998E-2</v>
      </c>
      <c r="FO444">
        <v>7.6923076899999998E-2</v>
      </c>
      <c r="FP444">
        <v>7.6923076899999998E-2</v>
      </c>
      <c r="FQ444">
        <v>0</v>
      </c>
      <c r="FR444">
        <v>0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7.6923076899999998E-2</v>
      </c>
      <c r="GE444">
        <v>0</v>
      </c>
      <c r="GF444">
        <v>0</v>
      </c>
      <c r="GG444">
        <v>7.6923076899999998E-2</v>
      </c>
      <c r="GH444">
        <v>7.6923076899999998E-2</v>
      </c>
      <c r="GI444">
        <v>0</v>
      </c>
      <c r="GJ444">
        <v>3.0909090908999999</v>
      </c>
      <c r="GK444">
        <v>3.5384615385</v>
      </c>
      <c r="GL444">
        <v>3.5384615385</v>
      </c>
      <c r="GM444">
        <v>3.3846153846</v>
      </c>
      <c r="GN444">
        <v>3.4615384615</v>
      </c>
      <c r="GO444">
        <v>3.6153846154</v>
      </c>
      <c r="GP444">
        <v>0.6153846154</v>
      </c>
      <c r="GQ444">
        <v>0.4615384615</v>
      </c>
      <c r="GR444">
        <v>0.4615384615</v>
      </c>
      <c r="GS444">
        <v>0.4615384615</v>
      </c>
      <c r="GT444">
        <v>0.3846153846</v>
      </c>
      <c r="GU444">
        <v>0.3846153846</v>
      </c>
      <c r="GV444">
        <v>0.1538461538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0.1538461538</v>
      </c>
      <c r="HC444">
        <v>0.5384615385</v>
      </c>
      <c r="HD444">
        <v>0.5384615385</v>
      </c>
      <c r="HE444">
        <v>0.4615384615</v>
      </c>
      <c r="HF444">
        <v>0.5384615385</v>
      </c>
      <c r="HG444">
        <v>0.6153846154</v>
      </c>
      <c r="HH444" t="s">
        <v>1281</v>
      </c>
      <c r="HI444">
        <v>55</v>
      </c>
      <c r="HJ444">
        <v>13</v>
      </c>
      <c r="HK444">
        <v>20</v>
      </c>
      <c r="HL444" t="s">
        <v>500</v>
      </c>
      <c r="HM444">
        <v>653</v>
      </c>
      <c r="HN444">
        <v>1</v>
      </c>
    </row>
    <row r="445" spans="1:222" x14ac:dyDescent="0.25">
      <c r="A445">
        <v>610105</v>
      </c>
      <c r="B445" t="s">
        <v>501</v>
      </c>
      <c r="C445" t="s">
        <v>38</v>
      </c>
      <c r="D445" t="s">
        <v>53</v>
      </c>
      <c r="E445" s="151">
        <v>0.31</v>
      </c>
      <c r="F445">
        <v>76</v>
      </c>
      <c r="G445" t="s">
        <v>39</v>
      </c>
      <c r="H445">
        <v>72</v>
      </c>
      <c r="I445" t="s">
        <v>39</v>
      </c>
      <c r="J445">
        <v>59</v>
      </c>
      <c r="K445" t="s">
        <v>40</v>
      </c>
      <c r="L445">
        <v>9.68</v>
      </c>
      <c r="M445" t="s">
        <v>38</v>
      </c>
      <c r="N445">
        <v>22.763157894999999</v>
      </c>
      <c r="O445">
        <v>96</v>
      </c>
      <c r="P445">
        <v>96</v>
      </c>
      <c r="Q445">
        <v>56</v>
      </c>
      <c r="R445">
        <v>0</v>
      </c>
      <c r="S445">
        <v>12</v>
      </c>
      <c r="T445">
        <v>12</v>
      </c>
      <c r="U445">
        <v>0</v>
      </c>
      <c r="V445">
        <v>0</v>
      </c>
      <c r="W445">
        <v>6</v>
      </c>
      <c r="X445">
        <v>4</v>
      </c>
      <c r="Y445">
        <v>0</v>
      </c>
      <c r="Z445">
        <v>0</v>
      </c>
      <c r="AA445">
        <v>0</v>
      </c>
      <c r="AB445">
        <v>2.08333333E-2</v>
      </c>
      <c r="AC445">
        <v>0</v>
      </c>
      <c r="AD445">
        <v>2.08333333E-2</v>
      </c>
      <c r="AE445">
        <v>0</v>
      </c>
      <c r="AF445">
        <v>1.04166667E-2</v>
      </c>
      <c r="AG445">
        <v>5.20833333E-2</v>
      </c>
      <c r="AH445">
        <v>0.11458333330000001</v>
      </c>
      <c r="AI445">
        <v>9.375E-2</v>
      </c>
      <c r="AJ445">
        <v>0.16666666669999999</v>
      </c>
      <c r="AK445">
        <v>9.375E-2</v>
      </c>
      <c r="AL445">
        <v>0.22916666669999999</v>
      </c>
      <c r="AM445">
        <v>0.22916666669999999</v>
      </c>
      <c r="AN445">
        <v>0</v>
      </c>
      <c r="AO445">
        <v>1.04166667E-2</v>
      </c>
      <c r="AP445">
        <v>1.04166667E-2</v>
      </c>
      <c r="AQ445">
        <v>2.08333333E-2</v>
      </c>
      <c r="AR445">
        <v>2.08333333E-2</v>
      </c>
      <c r="AS445">
        <v>0.88541666669999997</v>
      </c>
      <c r="AT445">
        <v>0.82291666669999997</v>
      </c>
      <c r="AU445">
        <v>0.88541666669999997</v>
      </c>
      <c r="AV445">
        <v>0.67708333330000003</v>
      </c>
      <c r="AW445">
        <v>0.63541666669999997</v>
      </c>
      <c r="AX445">
        <v>3.8645833333000001</v>
      </c>
      <c r="AY445">
        <v>3.8315789474000002</v>
      </c>
      <c r="AZ445">
        <v>3.8842105263</v>
      </c>
      <c r="BA445">
        <v>3.5957446809000002</v>
      </c>
      <c r="BB445">
        <v>3.5319148936000002</v>
      </c>
      <c r="BC445">
        <v>0</v>
      </c>
      <c r="BD445">
        <v>0</v>
      </c>
      <c r="BE445">
        <v>1.04166667E-2</v>
      </c>
      <c r="BF445">
        <v>1.04166667E-2</v>
      </c>
      <c r="BG445">
        <v>3.125E-2</v>
      </c>
      <c r="BH445">
        <v>1.04166667E-2</v>
      </c>
      <c r="BI445">
        <v>1.04166667E-2</v>
      </c>
      <c r="BJ445">
        <v>2.08333333E-2</v>
      </c>
      <c r="BK445">
        <v>2.08333333E-2</v>
      </c>
      <c r="BL445">
        <v>0</v>
      </c>
      <c r="BM445">
        <v>4.16666667E-2</v>
      </c>
      <c r="BN445">
        <v>6.25E-2</v>
      </c>
      <c r="BO445">
        <v>3.9583333333000001</v>
      </c>
      <c r="BP445">
        <v>3.90625</v>
      </c>
      <c r="BQ445">
        <v>3.8736842105</v>
      </c>
      <c r="BR445">
        <v>3.875</v>
      </c>
      <c r="BS445">
        <v>3.7083333333000001</v>
      </c>
      <c r="BT445">
        <v>3.7708333333000001</v>
      </c>
      <c r="BU445">
        <v>2.08333333E-2</v>
      </c>
      <c r="BV445">
        <v>5.20833333E-2</v>
      </c>
      <c r="BW445">
        <v>5.20833333E-2</v>
      </c>
      <c r="BX445">
        <v>9.375E-2</v>
      </c>
      <c r="BY445">
        <v>0.11458333330000001</v>
      </c>
      <c r="BZ445">
        <v>7.2916666699999994E-2</v>
      </c>
      <c r="CA445">
        <v>0</v>
      </c>
      <c r="CB445">
        <v>0</v>
      </c>
      <c r="CC445">
        <v>1.04166667E-2</v>
      </c>
      <c r="CD445">
        <v>0</v>
      </c>
      <c r="CE445">
        <v>0</v>
      </c>
      <c r="CF445">
        <v>0</v>
      </c>
      <c r="CG445">
        <v>0.96875</v>
      </c>
      <c r="CH445">
        <v>0.92708333330000003</v>
      </c>
      <c r="CI445">
        <v>0.90625</v>
      </c>
      <c r="CJ445">
        <v>0.89583333330000003</v>
      </c>
      <c r="CK445">
        <v>0.8125</v>
      </c>
      <c r="CL445">
        <v>0.85416666669999997</v>
      </c>
      <c r="CM445">
        <v>4.16666667E-2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9.375E-2</v>
      </c>
      <c r="CV445">
        <v>0</v>
      </c>
      <c r="CW445">
        <v>1.04166667E-2</v>
      </c>
      <c r="CX445">
        <v>2.08333333E-2</v>
      </c>
      <c r="CY445">
        <v>2.08333333E-2</v>
      </c>
      <c r="CZ445">
        <v>3.125E-2</v>
      </c>
      <c r="DA445">
        <v>2.08333333E-2</v>
      </c>
      <c r="DB445">
        <v>4.16666667E-2</v>
      </c>
      <c r="DC445">
        <v>0.41666666670000002</v>
      </c>
      <c r="DD445">
        <v>0.14583333330000001</v>
      </c>
      <c r="DE445">
        <v>0.125</v>
      </c>
      <c r="DF445">
        <v>0.17708333330000001</v>
      </c>
      <c r="DG445">
        <v>0.1875</v>
      </c>
      <c r="DH445">
        <v>0.32291666670000002</v>
      </c>
      <c r="DI445">
        <v>0.11458333330000001</v>
      </c>
      <c r="DJ445">
        <v>0.17708333330000001</v>
      </c>
      <c r="DK445">
        <v>0.39583333329999998</v>
      </c>
      <c r="DL445">
        <v>0.83333333330000003</v>
      </c>
      <c r="DM445">
        <v>0.79166666669999997</v>
      </c>
      <c r="DN445">
        <v>0.76041666669999997</v>
      </c>
      <c r="DO445">
        <v>0.73958333330000003</v>
      </c>
      <c r="DP445">
        <v>0.61458333330000003</v>
      </c>
      <c r="DQ445">
        <v>0.82291666669999997</v>
      </c>
      <c r="DR445">
        <v>0.73958333330000003</v>
      </c>
      <c r="DS445">
        <v>5.20833333E-2</v>
      </c>
      <c r="DT445">
        <v>2.08333333E-2</v>
      </c>
      <c r="DU445">
        <v>7.2916666699999994E-2</v>
      </c>
      <c r="DV445">
        <v>4.16666667E-2</v>
      </c>
      <c r="DW445">
        <v>5.20833333E-2</v>
      </c>
      <c r="DX445">
        <v>3.125E-2</v>
      </c>
      <c r="DY445">
        <v>4.16666667E-2</v>
      </c>
      <c r="DZ445">
        <v>4.16666667E-2</v>
      </c>
      <c r="EA445">
        <v>3.2307692308</v>
      </c>
      <c r="EB445">
        <v>3.8510638298000002</v>
      </c>
      <c r="EC445">
        <v>3.8426966292000002</v>
      </c>
      <c r="ED445">
        <v>3.7717391303999999</v>
      </c>
      <c r="EE445">
        <v>3.7582417582000001</v>
      </c>
      <c r="EF445">
        <v>3.6021505376</v>
      </c>
      <c r="EG445">
        <v>3.8369565216999999</v>
      </c>
      <c r="EH445">
        <v>3.7282608696000001</v>
      </c>
      <c r="EI445">
        <v>0</v>
      </c>
      <c r="EJ445">
        <v>0</v>
      </c>
      <c r="EK445">
        <v>0</v>
      </c>
      <c r="EL445">
        <v>0</v>
      </c>
      <c r="EM445">
        <v>2.08333333E-2</v>
      </c>
      <c r="EN445">
        <v>1.04166667E-2</v>
      </c>
      <c r="EO445">
        <v>1.04166667E-2</v>
      </c>
      <c r="EP445">
        <v>4.16666667E-2</v>
      </c>
      <c r="EQ445">
        <v>4.16666667E-2</v>
      </c>
      <c r="ER445">
        <v>0.8125</v>
      </c>
      <c r="ES445">
        <v>6.25E-2</v>
      </c>
      <c r="ET445">
        <v>0</v>
      </c>
      <c r="EU445">
        <v>3.125E-2</v>
      </c>
      <c r="EV445">
        <v>3.125E-2</v>
      </c>
      <c r="EW445">
        <v>6.25E-2</v>
      </c>
      <c r="EX445">
        <v>1.04166667E-2</v>
      </c>
      <c r="EY445">
        <v>0.23958333330000001</v>
      </c>
      <c r="EZ445">
        <v>0.38541666670000002</v>
      </c>
      <c r="FA445">
        <v>0.30208333329999998</v>
      </c>
      <c r="FB445">
        <v>0.26041666670000002</v>
      </c>
      <c r="FC445">
        <v>0.1875</v>
      </c>
      <c r="FD445">
        <v>0.6875</v>
      </c>
      <c r="FE445">
        <v>0.42708333329999998</v>
      </c>
      <c r="FF445">
        <v>0.58333333330000003</v>
      </c>
      <c r="FG445">
        <v>0.53125</v>
      </c>
      <c r="FH445">
        <v>0.72916666669999997</v>
      </c>
      <c r="FI445">
        <v>2.08333333E-2</v>
      </c>
      <c r="FJ445">
        <v>9.375E-2</v>
      </c>
      <c r="FK445">
        <v>2.08333333E-2</v>
      </c>
      <c r="FL445">
        <v>4.16666667E-2</v>
      </c>
      <c r="FM445">
        <v>2.08333333E-2</v>
      </c>
      <c r="FN445">
        <v>2.08333333E-2</v>
      </c>
      <c r="FO445">
        <v>2.08333333E-2</v>
      </c>
      <c r="FP445">
        <v>2.08333333E-2</v>
      </c>
      <c r="FQ445">
        <v>5.20833333E-2</v>
      </c>
      <c r="FR445">
        <v>2.08333333E-2</v>
      </c>
      <c r="FS445">
        <v>3.125E-2</v>
      </c>
      <c r="FT445">
        <v>4.16666667E-2</v>
      </c>
      <c r="FU445">
        <v>4.16666667E-2</v>
      </c>
      <c r="FV445">
        <v>5.20833333E-2</v>
      </c>
      <c r="FW445">
        <v>3.125E-2</v>
      </c>
      <c r="FX445">
        <v>4.16666667E-2</v>
      </c>
      <c r="FY445">
        <v>4.16666667E-2</v>
      </c>
      <c r="FZ445">
        <v>1.04166667E-2</v>
      </c>
      <c r="GA445">
        <v>1.04166667E-2</v>
      </c>
      <c r="GB445">
        <v>7.2916666699999994E-2</v>
      </c>
      <c r="GC445">
        <v>1.04166667E-2</v>
      </c>
      <c r="GD445">
        <v>0.19791666669999999</v>
      </c>
      <c r="GE445">
        <v>9.375E-2</v>
      </c>
      <c r="GF445">
        <v>7.2916666699999994E-2</v>
      </c>
      <c r="GG445">
        <v>0.19791666669999999</v>
      </c>
      <c r="GH445">
        <v>0.1875</v>
      </c>
      <c r="GI445">
        <v>9.375E-2</v>
      </c>
      <c r="GJ445">
        <v>3.0322580645000001</v>
      </c>
      <c r="GK445">
        <v>3.2747252747000002</v>
      </c>
      <c r="GL445">
        <v>3.4382022472</v>
      </c>
      <c r="GM445">
        <v>3.2022471910000001</v>
      </c>
      <c r="GN445">
        <v>2.908045977</v>
      </c>
      <c r="GO445">
        <v>3.4</v>
      </c>
      <c r="GP445">
        <v>0.41666666670000002</v>
      </c>
      <c r="GQ445">
        <v>0.375</v>
      </c>
      <c r="GR445">
        <v>0.34375</v>
      </c>
      <c r="GS445">
        <v>0.3125</v>
      </c>
      <c r="GT445">
        <v>0.39583333329999998</v>
      </c>
      <c r="GU445">
        <v>0.34375</v>
      </c>
      <c r="GV445">
        <v>3.125E-2</v>
      </c>
      <c r="GW445">
        <v>5.20833333E-2</v>
      </c>
      <c r="GX445">
        <v>7.2916666699999994E-2</v>
      </c>
      <c r="GY445">
        <v>7.2916666699999994E-2</v>
      </c>
      <c r="GZ445">
        <v>9.375E-2</v>
      </c>
      <c r="HA445">
        <v>6.25E-2</v>
      </c>
      <c r="HB445">
        <v>0.3125</v>
      </c>
      <c r="HC445">
        <v>0.4375</v>
      </c>
      <c r="HD445">
        <v>0.5</v>
      </c>
      <c r="HE445">
        <v>0.40625</v>
      </c>
      <c r="HF445">
        <v>0.25</v>
      </c>
      <c r="HG445">
        <v>0.48958333329999998</v>
      </c>
      <c r="HH445" t="s">
        <v>1282</v>
      </c>
      <c r="HI445">
        <v>31</v>
      </c>
      <c r="HJ445">
        <v>96</v>
      </c>
      <c r="HK445">
        <v>173</v>
      </c>
      <c r="HL445" t="s">
        <v>501</v>
      </c>
      <c r="HM445">
        <v>760</v>
      </c>
      <c r="HN445">
        <v>6</v>
      </c>
    </row>
    <row r="446" spans="1:222" x14ac:dyDescent="0.25">
      <c r="A446">
        <v>610106</v>
      </c>
      <c r="B446" t="s">
        <v>531</v>
      </c>
      <c r="D446" t="s">
        <v>109</v>
      </c>
      <c r="E446" t="s">
        <v>45</v>
      </c>
      <c r="M446" t="s">
        <v>38</v>
      </c>
      <c r="FD446"/>
      <c r="HH446" t="s">
        <v>1283</v>
      </c>
      <c r="HL446" t="s">
        <v>531</v>
      </c>
      <c r="HM446">
        <v>596</v>
      </c>
    </row>
    <row r="447" spans="1:222" x14ac:dyDescent="0.25">
      <c r="A447">
        <v>610107</v>
      </c>
      <c r="B447" t="s">
        <v>505</v>
      </c>
      <c r="C447" t="s">
        <v>38</v>
      </c>
      <c r="D447" t="s">
        <v>64</v>
      </c>
      <c r="E447" s="151">
        <v>0.34</v>
      </c>
      <c r="F447">
        <v>49</v>
      </c>
      <c r="G447" t="s">
        <v>40</v>
      </c>
      <c r="H447">
        <v>59</v>
      </c>
      <c r="I447" t="s">
        <v>40</v>
      </c>
      <c r="J447">
        <v>48</v>
      </c>
      <c r="K447" t="s">
        <v>40</v>
      </c>
      <c r="L447">
        <v>8.41</v>
      </c>
      <c r="M447" t="s">
        <v>38</v>
      </c>
      <c r="N447">
        <v>33.769063181</v>
      </c>
      <c r="O447">
        <v>92</v>
      </c>
      <c r="P447">
        <v>92</v>
      </c>
      <c r="Q447">
        <v>6</v>
      </c>
      <c r="R447">
        <v>21</v>
      </c>
      <c r="S447">
        <v>1</v>
      </c>
      <c r="T447">
        <v>60</v>
      </c>
      <c r="U447">
        <v>0</v>
      </c>
      <c r="V447">
        <v>0</v>
      </c>
      <c r="W447">
        <v>1</v>
      </c>
      <c r="X447">
        <v>1</v>
      </c>
      <c r="Y447">
        <v>2.1739130400000001E-2</v>
      </c>
      <c r="Z447">
        <v>5.4347826100000003E-2</v>
      </c>
      <c r="AA447">
        <v>3.2608695700000002E-2</v>
      </c>
      <c r="AB447">
        <v>2.1739130400000001E-2</v>
      </c>
      <c r="AC447">
        <v>5.4347826100000003E-2</v>
      </c>
      <c r="AD447">
        <v>5.4347826100000003E-2</v>
      </c>
      <c r="AE447">
        <v>6.5217391299999997E-2</v>
      </c>
      <c r="AF447">
        <v>5.4347826100000003E-2</v>
      </c>
      <c r="AG447">
        <v>6.5217391299999997E-2</v>
      </c>
      <c r="AH447">
        <v>0.10869565220000001</v>
      </c>
      <c r="AI447">
        <v>0.3043478261</v>
      </c>
      <c r="AJ447">
        <v>0.28260869570000002</v>
      </c>
      <c r="AK447">
        <v>0.2173913043</v>
      </c>
      <c r="AL447">
        <v>0.31521739129999998</v>
      </c>
      <c r="AM447">
        <v>0.23913043480000001</v>
      </c>
      <c r="AN447">
        <v>2.1739130400000001E-2</v>
      </c>
      <c r="AO447">
        <v>5.4347826100000003E-2</v>
      </c>
      <c r="AP447">
        <v>3.2608695700000002E-2</v>
      </c>
      <c r="AQ447">
        <v>7.6086956499999997E-2</v>
      </c>
      <c r="AR447">
        <v>8.6956521699999997E-2</v>
      </c>
      <c r="AS447">
        <v>0.59782608699999995</v>
      </c>
      <c r="AT447">
        <v>0.54347826089999995</v>
      </c>
      <c r="AU447">
        <v>0.66304347829999999</v>
      </c>
      <c r="AV447">
        <v>0.52173913039999997</v>
      </c>
      <c r="AW447">
        <v>0.51086956520000004</v>
      </c>
      <c r="AX447">
        <v>3.5111111111</v>
      </c>
      <c r="AY447">
        <v>3.3908045976999999</v>
      </c>
      <c r="AZ447">
        <v>3.5617977528</v>
      </c>
      <c r="BA447">
        <v>3.4470588234999999</v>
      </c>
      <c r="BB447">
        <v>3.3214285713999998</v>
      </c>
      <c r="BC447">
        <v>0</v>
      </c>
      <c r="BD447">
        <v>1.08695652E-2</v>
      </c>
      <c r="BE447">
        <v>1.08695652E-2</v>
      </c>
      <c r="BF447">
        <v>1.08695652E-2</v>
      </c>
      <c r="BG447">
        <v>7.6086956499999997E-2</v>
      </c>
      <c r="BH447">
        <v>5.4347826100000003E-2</v>
      </c>
      <c r="BI447">
        <v>2.1739130400000001E-2</v>
      </c>
      <c r="BJ447">
        <v>3.2608695700000002E-2</v>
      </c>
      <c r="BK447">
        <v>6.5217391299999997E-2</v>
      </c>
      <c r="BL447">
        <v>4.3478260900000003E-2</v>
      </c>
      <c r="BM447">
        <v>4.3478260900000003E-2</v>
      </c>
      <c r="BN447">
        <v>8.6956521699999997E-2</v>
      </c>
      <c r="BO447">
        <v>3.8333333333000001</v>
      </c>
      <c r="BP447">
        <v>3.7586206896999999</v>
      </c>
      <c r="BQ447">
        <v>3.6744186047</v>
      </c>
      <c r="BR447">
        <v>3.6071428570999999</v>
      </c>
      <c r="BS447">
        <v>3.4090909091000001</v>
      </c>
      <c r="BT447">
        <v>3.4886363636</v>
      </c>
      <c r="BU447">
        <v>0.11956521740000001</v>
      </c>
      <c r="BV447">
        <v>0.13043478259999999</v>
      </c>
      <c r="BW447">
        <v>0.14130434780000001</v>
      </c>
      <c r="BX447">
        <v>0.23913043480000001</v>
      </c>
      <c r="BY447">
        <v>0.25</v>
      </c>
      <c r="BZ447">
        <v>0.15217391299999999</v>
      </c>
      <c r="CA447">
        <v>2.1739130400000001E-2</v>
      </c>
      <c r="CB447">
        <v>5.4347826100000003E-2</v>
      </c>
      <c r="CC447">
        <v>6.5217391299999997E-2</v>
      </c>
      <c r="CD447">
        <v>8.6956521699999997E-2</v>
      </c>
      <c r="CE447">
        <v>4.3478260900000003E-2</v>
      </c>
      <c r="CF447">
        <v>4.3478260900000003E-2</v>
      </c>
      <c r="CG447">
        <v>0.83695652170000001</v>
      </c>
      <c r="CH447">
        <v>0.77173913039999997</v>
      </c>
      <c r="CI447">
        <v>0.71739130429999998</v>
      </c>
      <c r="CJ447">
        <v>0.61956521740000003</v>
      </c>
      <c r="CK447">
        <v>0.58695652170000001</v>
      </c>
      <c r="CL447">
        <v>0.66304347829999999</v>
      </c>
      <c r="CM447">
        <v>0.11956521740000001</v>
      </c>
      <c r="CN447">
        <v>1.08695652E-2</v>
      </c>
      <c r="CO447">
        <v>3.2608695700000002E-2</v>
      </c>
      <c r="CP447">
        <v>1.08695652E-2</v>
      </c>
      <c r="CQ447">
        <v>0</v>
      </c>
      <c r="CR447">
        <v>0</v>
      </c>
      <c r="CS447">
        <v>0</v>
      </c>
      <c r="CT447">
        <v>2.1739130400000001E-2</v>
      </c>
      <c r="CU447">
        <v>0.1956521739</v>
      </c>
      <c r="CV447">
        <v>5.4347826100000003E-2</v>
      </c>
      <c r="CW447">
        <v>3.2608695700000002E-2</v>
      </c>
      <c r="CX447">
        <v>2.1739130400000001E-2</v>
      </c>
      <c r="CY447">
        <v>7.6086956499999997E-2</v>
      </c>
      <c r="CZ447">
        <v>8.6956521699999997E-2</v>
      </c>
      <c r="DA447">
        <v>4.3478260900000003E-2</v>
      </c>
      <c r="DB447">
        <v>7.6086956499999997E-2</v>
      </c>
      <c r="DC447">
        <v>0.27173913039999997</v>
      </c>
      <c r="DD447">
        <v>0.31521739129999998</v>
      </c>
      <c r="DE447">
        <v>0.33695652170000001</v>
      </c>
      <c r="DF447">
        <v>0.32608695650000002</v>
      </c>
      <c r="DG447">
        <v>0.35869565219999999</v>
      </c>
      <c r="DH447">
        <v>0.38043478260000002</v>
      </c>
      <c r="DI447">
        <v>0.28260869570000002</v>
      </c>
      <c r="DJ447">
        <v>0.28260869570000002</v>
      </c>
      <c r="DK447">
        <v>0.31521739129999998</v>
      </c>
      <c r="DL447">
        <v>0.56521739130000004</v>
      </c>
      <c r="DM447">
        <v>0.51086956520000004</v>
      </c>
      <c r="DN447">
        <v>0.53260869570000002</v>
      </c>
      <c r="DO447">
        <v>0.48913043480000001</v>
      </c>
      <c r="DP447">
        <v>0.42391304349999998</v>
      </c>
      <c r="DQ447">
        <v>0.56521739130000004</v>
      </c>
      <c r="DR447">
        <v>0.51086956520000004</v>
      </c>
      <c r="DS447">
        <v>9.7826087000000006E-2</v>
      </c>
      <c r="DT447">
        <v>5.4347826100000003E-2</v>
      </c>
      <c r="DU447">
        <v>8.6956521699999997E-2</v>
      </c>
      <c r="DV447">
        <v>0.10869565220000001</v>
      </c>
      <c r="DW447">
        <v>7.6086956499999997E-2</v>
      </c>
      <c r="DX447">
        <v>0.10869565220000001</v>
      </c>
      <c r="DY447">
        <v>0.10869565220000001</v>
      </c>
      <c r="DZ447">
        <v>0.10869565220000001</v>
      </c>
      <c r="EA447">
        <v>2.8674698795000002</v>
      </c>
      <c r="EB447">
        <v>3.5172413793000001</v>
      </c>
      <c r="EC447">
        <v>3.4523809524</v>
      </c>
      <c r="ED447">
        <v>3.5487804878000002</v>
      </c>
      <c r="EE447">
        <v>3.4470588234999999</v>
      </c>
      <c r="EF447">
        <v>3.3780487804999999</v>
      </c>
      <c r="EG447">
        <v>3.5853658536999999</v>
      </c>
      <c r="EH447">
        <v>3.4390243902000002</v>
      </c>
      <c r="EI447">
        <v>1.08695652E-2</v>
      </c>
      <c r="EJ447">
        <v>0</v>
      </c>
      <c r="EK447">
        <v>2.1739130400000001E-2</v>
      </c>
      <c r="EL447">
        <v>3.2608695700000002E-2</v>
      </c>
      <c r="EM447">
        <v>3.2608695700000002E-2</v>
      </c>
      <c r="EN447">
        <v>6.5217391299999997E-2</v>
      </c>
      <c r="EO447">
        <v>5.4347826100000003E-2</v>
      </c>
      <c r="EP447">
        <v>0.10869565220000001</v>
      </c>
      <c r="EQ447">
        <v>9.7826087000000006E-2</v>
      </c>
      <c r="ER447">
        <v>0.42391304349999998</v>
      </c>
      <c r="ES447">
        <v>0.15217391299999999</v>
      </c>
      <c r="ET447">
        <v>1.08695652E-2</v>
      </c>
      <c r="EU447">
        <v>3.2608695700000002E-2</v>
      </c>
      <c r="EV447">
        <v>2.1739130400000001E-2</v>
      </c>
      <c r="EW447">
        <v>6.5217391299999997E-2</v>
      </c>
      <c r="EX447">
        <v>7.6086956499999997E-2</v>
      </c>
      <c r="EY447">
        <v>0.3043478261</v>
      </c>
      <c r="EZ447">
        <v>0.32608695650000002</v>
      </c>
      <c r="FA447">
        <v>0.33695652170000001</v>
      </c>
      <c r="FB447">
        <v>0.34782608700000001</v>
      </c>
      <c r="FC447">
        <v>0.32608695650000002</v>
      </c>
      <c r="FD447">
        <v>0.57608695649999997</v>
      </c>
      <c r="FE447">
        <v>0.43478260870000002</v>
      </c>
      <c r="FF447">
        <v>0.45652173909999999</v>
      </c>
      <c r="FG447">
        <v>0.38043478260000002</v>
      </c>
      <c r="FH447">
        <v>0.45652173909999999</v>
      </c>
      <c r="FI447">
        <v>2.1739130400000001E-2</v>
      </c>
      <c r="FJ447">
        <v>0.13043478259999999</v>
      </c>
      <c r="FK447">
        <v>9.7826087000000006E-2</v>
      </c>
      <c r="FL447">
        <v>0.10869565220000001</v>
      </c>
      <c r="FM447">
        <v>4.3478260900000003E-2</v>
      </c>
      <c r="FN447">
        <v>2.1739130400000001E-2</v>
      </c>
      <c r="FO447">
        <v>1.08695652E-2</v>
      </c>
      <c r="FP447">
        <v>1.08695652E-2</v>
      </c>
      <c r="FQ447">
        <v>3.2608695700000002E-2</v>
      </c>
      <c r="FR447">
        <v>0</v>
      </c>
      <c r="FS447">
        <v>6.5217391299999997E-2</v>
      </c>
      <c r="FT447">
        <v>6.5217391299999997E-2</v>
      </c>
      <c r="FU447">
        <v>7.6086956499999997E-2</v>
      </c>
      <c r="FV447">
        <v>6.5217391299999997E-2</v>
      </c>
      <c r="FW447">
        <v>9.7826087000000006E-2</v>
      </c>
      <c r="FX447">
        <v>0</v>
      </c>
      <c r="FY447">
        <v>2.1739130400000001E-2</v>
      </c>
      <c r="FZ447">
        <v>0</v>
      </c>
      <c r="GA447">
        <v>2.1739130400000001E-2</v>
      </c>
      <c r="GB447">
        <v>2.1739130400000001E-2</v>
      </c>
      <c r="GC447">
        <v>1.08695652E-2</v>
      </c>
      <c r="GD447">
        <v>0.23913043480000001</v>
      </c>
      <c r="GE447">
        <v>9.7826087000000006E-2</v>
      </c>
      <c r="GF447">
        <v>0.13043478259999999</v>
      </c>
      <c r="GG447">
        <v>0.14130434780000001</v>
      </c>
      <c r="GH447">
        <v>0.14130434780000001</v>
      </c>
      <c r="GI447">
        <v>9.7826087000000006E-2</v>
      </c>
      <c r="GJ447">
        <v>3.0361445783000001</v>
      </c>
      <c r="GK447">
        <v>3.2771084337</v>
      </c>
      <c r="GL447">
        <v>3.2891566265000001</v>
      </c>
      <c r="GM447">
        <v>3.1686746987999999</v>
      </c>
      <c r="GN447">
        <v>3.1358024691000002</v>
      </c>
      <c r="GO447">
        <v>3.3614457831000002</v>
      </c>
      <c r="GP447">
        <v>0.39130434780000001</v>
      </c>
      <c r="GQ447">
        <v>0.39130434780000001</v>
      </c>
      <c r="GR447">
        <v>0.38043478260000002</v>
      </c>
      <c r="GS447">
        <v>0.40217391299999999</v>
      </c>
      <c r="GT447">
        <v>0.41304347829999999</v>
      </c>
      <c r="GU447">
        <v>0.34782608700000001</v>
      </c>
      <c r="GV447">
        <v>9.7826087000000006E-2</v>
      </c>
      <c r="GW447">
        <v>9.7826087000000006E-2</v>
      </c>
      <c r="GX447">
        <v>9.7826087000000006E-2</v>
      </c>
      <c r="GY447">
        <v>9.7826087000000006E-2</v>
      </c>
      <c r="GZ447">
        <v>0.11956521740000001</v>
      </c>
      <c r="HA447">
        <v>9.7826087000000006E-2</v>
      </c>
      <c r="HB447">
        <v>0.27173913039999997</v>
      </c>
      <c r="HC447">
        <v>0.39130434780000001</v>
      </c>
      <c r="HD447">
        <v>0.39130434780000001</v>
      </c>
      <c r="HE447">
        <v>0.33695652170000001</v>
      </c>
      <c r="HF447">
        <v>0.3043478261</v>
      </c>
      <c r="HG447">
        <v>0.4456521739</v>
      </c>
      <c r="HH447" t="s">
        <v>1284</v>
      </c>
      <c r="HI447">
        <v>34</v>
      </c>
      <c r="HJ447">
        <v>92</v>
      </c>
      <c r="HK447">
        <v>155</v>
      </c>
      <c r="HL447" t="s">
        <v>505</v>
      </c>
      <c r="HM447">
        <v>459</v>
      </c>
      <c r="HN447">
        <v>2</v>
      </c>
    </row>
    <row r="448" spans="1:222" x14ac:dyDescent="0.25">
      <c r="A448">
        <v>610108</v>
      </c>
      <c r="B448" t="s">
        <v>506</v>
      </c>
      <c r="D448" t="s">
        <v>85</v>
      </c>
      <c r="E448" t="s">
        <v>45</v>
      </c>
      <c r="M448" t="s">
        <v>38</v>
      </c>
      <c r="FD448"/>
      <c r="HH448" t="s">
        <v>1285</v>
      </c>
      <c r="HL448" t="s">
        <v>506</v>
      </c>
      <c r="HM448">
        <v>363</v>
      </c>
    </row>
    <row r="449" spans="1:222" x14ac:dyDescent="0.25">
      <c r="A449">
        <v>610109</v>
      </c>
      <c r="B449" t="s">
        <v>507</v>
      </c>
      <c r="C449" t="s">
        <v>38</v>
      </c>
      <c r="D449" t="s">
        <v>67</v>
      </c>
      <c r="E449" s="151">
        <v>0.61</v>
      </c>
      <c r="F449">
        <v>88</v>
      </c>
      <c r="G449" t="s">
        <v>62</v>
      </c>
      <c r="H449">
        <v>55</v>
      </c>
      <c r="I449" t="s">
        <v>40</v>
      </c>
      <c r="J449">
        <v>69</v>
      </c>
      <c r="K449" t="s">
        <v>39</v>
      </c>
      <c r="L449">
        <v>8.92</v>
      </c>
      <c r="M449" t="s">
        <v>38</v>
      </c>
      <c r="N449">
        <v>60.153256704999997</v>
      </c>
      <c r="O449">
        <v>113</v>
      </c>
      <c r="P449">
        <v>113</v>
      </c>
      <c r="Q449">
        <v>0</v>
      </c>
      <c r="R449">
        <v>106</v>
      </c>
      <c r="S449">
        <v>0</v>
      </c>
      <c r="T449">
        <v>3</v>
      </c>
      <c r="U449">
        <v>0</v>
      </c>
      <c r="V449">
        <v>0</v>
      </c>
      <c r="W449">
        <v>1</v>
      </c>
      <c r="X449">
        <v>2</v>
      </c>
      <c r="Y449">
        <v>0</v>
      </c>
      <c r="Z449">
        <v>0</v>
      </c>
      <c r="AA449">
        <v>0</v>
      </c>
      <c r="AB449">
        <v>8.8495575000000007E-3</v>
      </c>
      <c r="AC449">
        <v>1.7699115000000001E-2</v>
      </c>
      <c r="AD449">
        <v>1.7699115000000001E-2</v>
      </c>
      <c r="AE449">
        <v>0</v>
      </c>
      <c r="AF449">
        <v>0</v>
      </c>
      <c r="AG449">
        <v>7.9646017700000002E-2</v>
      </c>
      <c r="AH449">
        <v>9.7345132700000003E-2</v>
      </c>
      <c r="AI449">
        <v>0.17699115039999999</v>
      </c>
      <c r="AJ449">
        <v>0.19469026549999999</v>
      </c>
      <c r="AK449">
        <v>0.12389380530000001</v>
      </c>
      <c r="AL449">
        <v>0.2300884956</v>
      </c>
      <c r="AM449">
        <v>0.20353982300000001</v>
      </c>
      <c r="AN449">
        <v>0</v>
      </c>
      <c r="AO449">
        <v>0</v>
      </c>
      <c r="AP449">
        <v>1.7699115000000001E-2</v>
      </c>
      <c r="AQ449">
        <v>1.7699115000000001E-2</v>
      </c>
      <c r="AR449">
        <v>8.8495575000000007E-3</v>
      </c>
      <c r="AS449">
        <v>0.80530973449999999</v>
      </c>
      <c r="AT449">
        <v>0.80530973449999999</v>
      </c>
      <c r="AU449">
        <v>0.85840707959999996</v>
      </c>
      <c r="AV449">
        <v>0.66371681419999995</v>
      </c>
      <c r="AW449">
        <v>0.6725663717</v>
      </c>
      <c r="AX449">
        <v>3.7876106195000001</v>
      </c>
      <c r="AY449">
        <v>3.8053097345000002</v>
      </c>
      <c r="AZ449">
        <v>3.8738738739</v>
      </c>
      <c r="BA449">
        <v>3.5765765765999999</v>
      </c>
      <c r="BB449">
        <v>3.5446428570999999</v>
      </c>
      <c r="BC449">
        <v>0</v>
      </c>
      <c r="BD449">
        <v>0</v>
      </c>
      <c r="BE449">
        <v>1.7699115000000001E-2</v>
      </c>
      <c r="BF449">
        <v>3.5398230099999997E-2</v>
      </c>
      <c r="BG449">
        <v>0.1150442478</v>
      </c>
      <c r="BH449">
        <v>7.0796460199999994E-2</v>
      </c>
      <c r="BI449">
        <v>1.7699115000000001E-2</v>
      </c>
      <c r="BJ449">
        <v>1.7699115000000001E-2</v>
      </c>
      <c r="BK449">
        <v>4.4247787599999998E-2</v>
      </c>
      <c r="BL449">
        <v>6.1946902700000001E-2</v>
      </c>
      <c r="BM449">
        <v>7.9646017700000002E-2</v>
      </c>
      <c r="BN449">
        <v>6.1946902700000001E-2</v>
      </c>
      <c r="BO449">
        <v>3.8214285713999998</v>
      </c>
      <c r="BP449">
        <v>3.7927927927999998</v>
      </c>
      <c r="BQ449">
        <v>3.5675675675999998</v>
      </c>
      <c r="BR449">
        <v>3.5454545455000002</v>
      </c>
      <c r="BS449">
        <v>3.2792792792999998</v>
      </c>
      <c r="BT449">
        <v>3.3963963964000001</v>
      </c>
      <c r="BU449">
        <v>0.14159292039999999</v>
      </c>
      <c r="BV449">
        <v>0.1681415929</v>
      </c>
      <c r="BW449">
        <v>0.28318584070000002</v>
      </c>
      <c r="BX449">
        <v>0.2123893805</v>
      </c>
      <c r="BY449">
        <v>0.20353982300000001</v>
      </c>
      <c r="BZ449">
        <v>0.25663716809999998</v>
      </c>
      <c r="CA449">
        <v>8.8495575000000007E-3</v>
      </c>
      <c r="CB449">
        <v>1.7699115000000001E-2</v>
      </c>
      <c r="CC449">
        <v>1.7699115000000001E-2</v>
      </c>
      <c r="CD449">
        <v>2.65486726E-2</v>
      </c>
      <c r="CE449">
        <v>1.7699115000000001E-2</v>
      </c>
      <c r="CF449">
        <v>1.7699115000000001E-2</v>
      </c>
      <c r="CG449">
        <v>0.83185840710000003</v>
      </c>
      <c r="CH449">
        <v>0.79646017700000005</v>
      </c>
      <c r="CI449">
        <v>0.63716814160000002</v>
      </c>
      <c r="CJ449">
        <v>0.66371681419999995</v>
      </c>
      <c r="CK449">
        <v>0.58407079650000004</v>
      </c>
      <c r="CL449">
        <v>0.59292035399999998</v>
      </c>
      <c r="CM449">
        <v>0.12389380530000001</v>
      </c>
      <c r="CN449">
        <v>0</v>
      </c>
      <c r="CO449">
        <v>0</v>
      </c>
      <c r="CP449">
        <v>8.8495575000000007E-3</v>
      </c>
      <c r="CQ449">
        <v>1.7699115000000001E-2</v>
      </c>
      <c r="CR449">
        <v>0</v>
      </c>
      <c r="CS449">
        <v>0</v>
      </c>
      <c r="CT449">
        <v>0</v>
      </c>
      <c r="CU449">
        <v>0.1592920354</v>
      </c>
      <c r="CV449">
        <v>8.8495575000000007E-3</v>
      </c>
      <c r="CW449">
        <v>8.8495575000000007E-3</v>
      </c>
      <c r="CX449">
        <v>2.65486726E-2</v>
      </c>
      <c r="CY449">
        <v>2.65486726E-2</v>
      </c>
      <c r="CZ449">
        <v>5.3097345099999999E-2</v>
      </c>
      <c r="DA449">
        <v>2.65486726E-2</v>
      </c>
      <c r="DB449">
        <v>1.7699115000000001E-2</v>
      </c>
      <c r="DC449">
        <v>0.25663716809999998</v>
      </c>
      <c r="DD449">
        <v>0.15044247790000001</v>
      </c>
      <c r="DE449">
        <v>0.18584070799999999</v>
      </c>
      <c r="DF449">
        <v>0.20353982300000001</v>
      </c>
      <c r="DG449">
        <v>0.30973451330000001</v>
      </c>
      <c r="DH449">
        <v>0.31858407080000001</v>
      </c>
      <c r="DI449">
        <v>0.18584070799999999</v>
      </c>
      <c r="DJ449">
        <v>0.1592920354</v>
      </c>
      <c r="DK449">
        <v>0.38053097349999998</v>
      </c>
      <c r="DL449">
        <v>0.7699115044</v>
      </c>
      <c r="DM449">
        <v>0.72566371679999997</v>
      </c>
      <c r="DN449">
        <v>0.66371681419999995</v>
      </c>
      <c r="DO449">
        <v>0.57522123889999999</v>
      </c>
      <c r="DP449">
        <v>0.5575221239</v>
      </c>
      <c r="DQ449">
        <v>0.71681415930000003</v>
      </c>
      <c r="DR449">
        <v>0.72566371679999997</v>
      </c>
      <c r="DS449">
        <v>7.9646017700000002E-2</v>
      </c>
      <c r="DT449">
        <v>7.0796460199999994E-2</v>
      </c>
      <c r="DU449">
        <v>7.9646017700000002E-2</v>
      </c>
      <c r="DV449">
        <v>9.7345132700000003E-2</v>
      </c>
      <c r="DW449">
        <v>7.0796460199999994E-2</v>
      </c>
      <c r="DX449">
        <v>7.0796460199999994E-2</v>
      </c>
      <c r="DY449">
        <v>7.0796460199999994E-2</v>
      </c>
      <c r="DZ449">
        <v>9.7345132700000003E-2</v>
      </c>
      <c r="EA449">
        <v>2.9711538462</v>
      </c>
      <c r="EB449">
        <v>3.819047619</v>
      </c>
      <c r="EC449">
        <v>3.7788461538</v>
      </c>
      <c r="ED449">
        <v>3.6862745098</v>
      </c>
      <c r="EE449">
        <v>3.5523809524000001</v>
      </c>
      <c r="EF449">
        <v>3.5428571429</v>
      </c>
      <c r="EG449">
        <v>3.7428571429000002</v>
      </c>
      <c r="EH449">
        <v>3.7843137255000001</v>
      </c>
      <c r="EI449">
        <v>0</v>
      </c>
      <c r="EJ449">
        <v>0</v>
      </c>
      <c r="EK449">
        <v>8.8495575000000007E-3</v>
      </c>
      <c r="EL449">
        <v>8.8495575000000007E-3</v>
      </c>
      <c r="EM449">
        <v>2.65486726E-2</v>
      </c>
      <c r="EN449">
        <v>4.4247787599999998E-2</v>
      </c>
      <c r="EO449">
        <v>5.3097345099999999E-2</v>
      </c>
      <c r="EP449">
        <v>0.1150442478</v>
      </c>
      <c r="EQ449">
        <v>0.14159292039999999</v>
      </c>
      <c r="ER449">
        <v>0.48672566369999998</v>
      </c>
      <c r="ES449">
        <v>0.1150442478</v>
      </c>
      <c r="ET449">
        <v>0</v>
      </c>
      <c r="EU449">
        <v>4.4247787599999998E-2</v>
      </c>
      <c r="EV449">
        <v>7.0796460199999994E-2</v>
      </c>
      <c r="EW449">
        <v>7.9646017700000002E-2</v>
      </c>
      <c r="EX449">
        <v>8.8495575000000007E-3</v>
      </c>
      <c r="EY449">
        <v>0.2123893805</v>
      </c>
      <c r="EZ449">
        <v>0.25663716809999998</v>
      </c>
      <c r="FA449">
        <v>0.26548672569999998</v>
      </c>
      <c r="FB449">
        <v>0.28318584070000002</v>
      </c>
      <c r="FC449">
        <v>0.2212389381</v>
      </c>
      <c r="FD449">
        <v>0.66371681419999995</v>
      </c>
      <c r="FE449">
        <v>0.56637168140000005</v>
      </c>
      <c r="FF449">
        <v>0.5575221239</v>
      </c>
      <c r="FG449">
        <v>0.4601769912</v>
      </c>
      <c r="FH449">
        <v>0.6725663717</v>
      </c>
      <c r="FI449">
        <v>2.65486726E-2</v>
      </c>
      <c r="FJ449">
        <v>3.5398230099999997E-2</v>
      </c>
      <c r="FK449">
        <v>1.7699115000000001E-2</v>
      </c>
      <c r="FL449">
        <v>4.4247787599999998E-2</v>
      </c>
      <c r="FM449">
        <v>8.8495575000000007E-3</v>
      </c>
      <c r="FN449">
        <v>8.8495575000000007E-3</v>
      </c>
      <c r="FO449">
        <v>8.8495575000000007E-3</v>
      </c>
      <c r="FP449">
        <v>8.8495575000000007E-3</v>
      </c>
      <c r="FQ449">
        <v>3.5398230099999997E-2</v>
      </c>
      <c r="FR449">
        <v>8.8495575000000007E-3</v>
      </c>
      <c r="FS449">
        <v>8.8495575199999996E-2</v>
      </c>
      <c r="FT449">
        <v>8.8495575199999996E-2</v>
      </c>
      <c r="FU449">
        <v>7.9646017700000002E-2</v>
      </c>
      <c r="FV449">
        <v>9.7345132700000003E-2</v>
      </c>
      <c r="FW449">
        <v>7.9646017700000002E-2</v>
      </c>
      <c r="FX449">
        <v>4.4247787599999998E-2</v>
      </c>
      <c r="FY449">
        <v>3.5398230099999997E-2</v>
      </c>
      <c r="FZ449">
        <v>1.7699115000000001E-2</v>
      </c>
      <c r="GA449">
        <v>4.4247787599999998E-2</v>
      </c>
      <c r="GB449">
        <v>1.7699115000000001E-2</v>
      </c>
      <c r="GC449">
        <v>7.9646017700000002E-2</v>
      </c>
      <c r="GD449">
        <v>0.27433628319999998</v>
      </c>
      <c r="GE449">
        <v>0.17699115039999999</v>
      </c>
      <c r="GF449">
        <v>0.13274336279999999</v>
      </c>
      <c r="GG449">
        <v>0.12389380530000001</v>
      </c>
      <c r="GH449">
        <v>0.18584070799999999</v>
      </c>
      <c r="GI449">
        <v>0.20353982300000001</v>
      </c>
      <c r="GJ449">
        <v>2.8529411764999999</v>
      </c>
      <c r="GK449">
        <v>3.1262135922000001</v>
      </c>
      <c r="GL449">
        <v>3.1747572815999998</v>
      </c>
      <c r="GM449">
        <v>3.1683168316999999</v>
      </c>
      <c r="GN449">
        <v>3.0909090908999999</v>
      </c>
      <c r="GO449">
        <v>2.93</v>
      </c>
      <c r="GP449">
        <v>0.35398230089999999</v>
      </c>
      <c r="GQ449">
        <v>0.3362831858</v>
      </c>
      <c r="GR449">
        <v>0.43362831860000001</v>
      </c>
      <c r="GS449">
        <v>0.36283185839999998</v>
      </c>
      <c r="GT449">
        <v>0.37168141589999998</v>
      </c>
      <c r="GU449">
        <v>0.30088495580000002</v>
      </c>
      <c r="GV449">
        <v>9.7345132700000003E-2</v>
      </c>
      <c r="GW449">
        <v>8.8495575199999996E-2</v>
      </c>
      <c r="GX449">
        <v>8.8495575199999996E-2</v>
      </c>
      <c r="GY449">
        <v>0.10619469030000001</v>
      </c>
      <c r="GZ449">
        <v>0.12389380530000001</v>
      </c>
      <c r="HA449">
        <v>0.1150442478</v>
      </c>
      <c r="HB449">
        <v>0.2300884956</v>
      </c>
      <c r="HC449">
        <v>0.36283185839999998</v>
      </c>
      <c r="HD449">
        <v>0.3274336283</v>
      </c>
      <c r="HE449">
        <v>0.36283185839999998</v>
      </c>
      <c r="HF449">
        <v>0.30088495580000002</v>
      </c>
      <c r="HG449">
        <v>0.30088495580000002</v>
      </c>
      <c r="HH449" t="s">
        <v>1286</v>
      </c>
      <c r="HI449">
        <v>61</v>
      </c>
      <c r="HJ449">
        <v>113</v>
      </c>
      <c r="HK449">
        <v>157</v>
      </c>
      <c r="HL449" t="s">
        <v>507</v>
      </c>
      <c r="HM449">
        <v>261</v>
      </c>
      <c r="HN449">
        <v>1</v>
      </c>
    </row>
    <row r="450" spans="1:222" x14ac:dyDescent="0.25">
      <c r="A450">
        <v>610110</v>
      </c>
      <c r="B450" t="s">
        <v>660</v>
      </c>
      <c r="D450" t="s">
        <v>90</v>
      </c>
      <c r="E450" t="s">
        <v>45</v>
      </c>
      <c r="M450" t="s">
        <v>38</v>
      </c>
      <c r="FD450"/>
      <c r="HH450" t="s">
        <v>1287</v>
      </c>
      <c r="HL450" t="s">
        <v>660</v>
      </c>
      <c r="HM450">
        <v>379</v>
      </c>
    </row>
    <row r="451" spans="1:222" x14ac:dyDescent="0.25">
      <c r="A451">
        <v>610111</v>
      </c>
      <c r="B451" t="s">
        <v>509</v>
      </c>
      <c r="C451" t="s">
        <v>38</v>
      </c>
      <c r="D451" t="s">
        <v>53</v>
      </c>
      <c r="E451" s="151">
        <v>0.33</v>
      </c>
      <c r="F451">
        <v>62</v>
      </c>
      <c r="G451" t="s">
        <v>39</v>
      </c>
      <c r="H451">
        <v>66</v>
      </c>
      <c r="I451" t="s">
        <v>39</v>
      </c>
      <c r="J451">
        <v>63</v>
      </c>
      <c r="K451" t="s">
        <v>39</v>
      </c>
      <c r="L451">
        <v>9.0299999999999994</v>
      </c>
      <c r="M451" t="s">
        <v>38</v>
      </c>
      <c r="N451">
        <v>31.155778894000001</v>
      </c>
      <c r="O451">
        <v>147</v>
      </c>
      <c r="P451">
        <v>147</v>
      </c>
      <c r="Q451">
        <v>39</v>
      </c>
      <c r="R451">
        <v>1</v>
      </c>
      <c r="S451">
        <v>30</v>
      </c>
      <c r="T451">
        <v>52</v>
      </c>
      <c r="U451">
        <v>0</v>
      </c>
      <c r="V451">
        <v>2</v>
      </c>
      <c r="W451">
        <v>6</v>
      </c>
      <c r="X451">
        <v>8</v>
      </c>
      <c r="Y451">
        <v>6.8027210999999999E-3</v>
      </c>
      <c r="Z451">
        <v>0</v>
      </c>
      <c r="AA451">
        <v>0</v>
      </c>
      <c r="AB451">
        <v>0</v>
      </c>
      <c r="AC451">
        <v>6.8027210899999996E-2</v>
      </c>
      <c r="AD451">
        <v>1.36054422E-2</v>
      </c>
      <c r="AE451">
        <v>6.8027210999999999E-3</v>
      </c>
      <c r="AF451">
        <v>1.36054422E-2</v>
      </c>
      <c r="AG451">
        <v>0.1020408163</v>
      </c>
      <c r="AH451">
        <v>0.1904761905</v>
      </c>
      <c r="AI451">
        <v>0.27891156459999999</v>
      </c>
      <c r="AJ451">
        <v>0.35374149659999998</v>
      </c>
      <c r="AK451">
        <v>0.1972789116</v>
      </c>
      <c r="AL451">
        <v>0.3401360544</v>
      </c>
      <c r="AM451">
        <v>0.231292517</v>
      </c>
      <c r="AN451">
        <v>0</v>
      </c>
      <c r="AO451">
        <v>2.72108844E-2</v>
      </c>
      <c r="AP451">
        <v>2.72108844E-2</v>
      </c>
      <c r="AQ451">
        <v>2.0408163300000001E-2</v>
      </c>
      <c r="AR451">
        <v>3.4013605400000001E-2</v>
      </c>
      <c r="AS451">
        <v>0.70068027209999995</v>
      </c>
      <c r="AT451">
        <v>0.61224489800000004</v>
      </c>
      <c r="AU451">
        <v>0.7619047619</v>
      </c>
      <c r="AV451">
        <v>0.53741496600000005</v>
      </c>
      <c r="AW451">
        <v>0.47619047619999999</v>
      </c>
      <c r="AX451">
        <v>3.6734693878</v>
      </c>
      <c r="AY451">
        <v>3.6223776224000002</v>
      </c>
      <c r="AZ451">
        <v>3.7692307692</v>
      </c>
      <c r="BA451">
        <v>3.4444444444000002</v>
      </c>
      <c r="BB451">
        <v>3.1549295774999999</v>
      </c>
      <c r="BC451">
        <v>0</v>
      </c>
      <c r="BD451">
        <v>0</v>
      </c>
      <c r="BE451">
        <v>0</v>
      </c>
      <c r="BF451">
        <v>0</v>
      </c>
      <c r="BG451">
        <v>1.36054422E-2</v>
      </c>
      <c r="BH451">
        <v>6.8027210999999999E-3</v>
      </c>
      <c r="BI451">
        <v>6.8027210999999999E-3</v>
      </c>
      <c r="BJ451">
        <v>3.4013605400000001E-2</v>
      </c>
      <c r="BK451">
        <v>2.0408163300000001E-2</v>
      </c>
      <c r="BL451">
        <v>4.08163265E-2</v>
      </c>
      <c r="BM451">
        <v>0.1088435374</v>
      </c>
      <c r="BN451">
        <v>8.8435374100000005E-2</v>
      </c>
      <c r="BO451">
        <v>3.9166666666999999</v>
      </c>
      <c r="BP451">
        <v>3.7931034483000001</v>
      </c>
      <c r="BQ451">
        <v>3.7112676055999998</v>
      </c>
      <c r="BR451">
        <v>3.6402877698</v>
      </c>
      <c r="BS451">
        <v>3.4825174825</v>
      </c>
      <c r="BT451">
        <v>3.5694444444000002</v>
      </c>
      <c r="BU451">
        <v>6.8027210899999996E-2</v>
      </c>
      <c r="BV451">
        <v>0.13605442179999999</v>
      </c>
      <c r="BW451">
        <v>0.2380952381</v>
      </c>
      <c r="BX451">
        <v>0.2585034014</v>
      </c>
      <c r="BY451">
        <v>0.24489795919999999</v>
      </c>
      <c r="BZ451">
        <v>0.22448979590000001</v>
      </c>
      <c r="CA451">
        <v>2.0408163300000001E-2</v>
      </c>
      <c r="CB451">
        <v>1.36054422E-2</v>
      </c>
      <c r="CC451">
        <v>3.4013605400000001E-2</v>
      </c>
      <c r="CD451">
        <v>5.4421768699999998E-2</v>
      </c>
      <c r="CE451">
        <v>2.72108844E-2</v>
      </c>
      <c r="CF451">
        <v>2.0408163300000001E-2</v>
      </c>
      <c r="CG451">
        <v>0.90476190479999996</v>
      </c>
      <c r="CH451">
        <v>0.81632653060000004</v>
      </c>
      <c r="CI451">
        <v>0.70748299319999997</v>
      </c>
      <c r="CJ451">
        <v>0.64625850340000002</v>
      </c>
      <c r="CK451">
        <v>0.60544217690000002</v>
      </c>
      <c r="CL451">
        <v>0.65986394559999995</v>
      </c>
      <c r="CM451">
        <v>8.8435374100000005E-2</v>
      </c>
      <c r="CN451">
        <v>0</v>
      </c>
      <c r="CO451">
        <v>0</v>
      </c>
      <c r="CP451">
        <v>0</v>
      </c>
      <c r="CQ451">
        <v>1.36054422E-2</v>
      </c>
      <c r="CR451">
        <v>6.8027210999999999E-3</v>
      </c>
      <c r="CS451">
        <v>0</v>
      </c>
      <c r="CT451">
        <v>2.0408163300000001E-2</v>
      </c>
      <c r="CU451">
        <v>0.12244897959999999</v>
      </c>
      <c r="CV451">
        <v>1.36054422E-2</v>
      </c>
      <c r="CW451">
        <v>1.36054422E-2</v>
      </c>
      <c r="CX451">
        <v>4.08163265E-2</v>
      </c>
      <c r="CY451">
        <v>4.08163265E-2</v>
      </c>
      <c r="CZ451">
        <v>2.72108844E-2</v>
      </c>
      <c r="DA451">
        <v>1.36054422E-2</v>
      </c>
      <c r="DB451">
        <v>7.4829932000000002E-2</v>
      </c>
      <c r="DC451">
        <v>0.34693877550000002</v>
      </c>
      <c r="DD451">
        <v>0.25170068029999998</v>
      </c>
      <c r="DE451">
        <v>0.27210884349999998</v>
      </c>
      <c r="DF451">
        <v>0.2108843537</v>
      </c>
      <c r="DG451">
        <v>0.28571428570000001</v>
      </c>
      <c r="DH451">
        <v>0.42176870750000001</v>
      </c>
      <c r="DI451">
        <v>0.20408163269999999</v>
      </c>
      <c r="DJ451">
        <v>0.2380952381</v>
      </c>
      <c r="DK451">
        <v>0.4013605442</v>
      </c>
      <c r="DL451">
        <v>0.69387755100000004</v>
      </c>
      <c r="DM451">
        <v>0.67346938779999999</v>
      </c>
      <c r="DN451">
        <v>0.70068027209999995</v>
      </c>
      <c r="DO451">
        <v>0.61904761900000005</v>
      </c>
      <c r="DP451">
        <v>0.48979591839999997</v>
      </c>
      <c r="DQ451">
        <v>0.70748299319999997</v>
      </c>
      <c r="DR451">
        <v>0.59183673469999998</v>
      </c>
      <c r="DS451">
        <v>4.08163265E-2</v>
      </c>
      <c r="DT451">
        <v>4.08163265E-2</v>
      </c>
      <c r="DU451">
        <v>4.08163265E-2</v>
      </c>
      <c r="DV451">
        <v>4.7619047599999999E-2</v>
      </c>
      <c r="DW451">
        <v>4.08163265E-2</v>
      </c>
      <c r="DX451">
        <v>5.4421768699999998E-2</v>
      </c>
      <c r="DY451">
        <v>7.4829932000000002E-2</v>
      </c>
      <c r="DZ451">
        <v>7.4829932000000002E-2</v>
      </c>
      <c r="EA451">
        <v>3.1063829787000001</v>
      </c>
      <c r="EB451">
        <v>3.7092198582</v>
      </c>
      <c r="EC451">
        <v>3.6879432624000001</v>
      </c>
      <c r="ED451">
        <v>3.6928571428999999</v>
      </c>
      <c r="EE451">
        <v>3.5744680850999999</v>
      </c>
      <c r="EF451">
        <v>3.4748201439000002</v>
      </c>
      <c r="EG451">
        <v>3.75</v>
      </c>
      <c r="EH451">
        <v>3.5147058823999999</v>
      </c>
      <c r="EI451">
        <v>0</v>
      </c>
      <c r="EJ451">
        <v>1.36054422E-2</v>
      </c>
      <c r="EK451">
        <v>6.8027210999999999E-3</v>
      </c>
      <c r="EL451">
        <v>0</v>
      </c>
      <c r="EM451">
        <v>6.8027210999999999E-3</v>
      </c>
      <c r="EN451">
        <v>2.72108844E-2</v>
      </c>
      <c r="EO451">
        <v>6.1224489799999997E-2</v>
      </c>
      <c r="EP451">
        <v>0.1292517007</v>
      </c>
      <c r="EQ451">
        <v>0.15646258499999999</v>
      </c>
      <c r="ER451">
        <v>0.52380952380000001</v>
      </c>
      <c r="ES451">
        <v>7.4829932000000002E-2</v>
      </c>
      <c r="ET451">
        <v>1.36054422E-2</v>
      </c>
      <c r="EU451">
        <v>6.8027210999999999E-3</v>
      </c>
      <c r="EV451">
        <v>2.72108844E-2</v>
      </c>
      <c r="EW451">
        <v>6.1224489799999997E-2</v>
      </c>
      <c r="EX451">
        <v>6.8027210999999999E-3</v>
      </c>
      <c r="EY451">
        <v>0.26530612240000001</v>
      </c>
      <c r="EZ451">
        <v>0.27891156459999999</v>
      </c>
      <c r="FA451">
        <v>0.3401360544</v>
      </c>
      <c r="FB451">
        <v>0.46258503400000001</v>
      </c>
      <c r="FC451">
        <v>0.36734693880000002</v>
      </c>
      <c r="FD451">
        <v>0.6394557823</v>
      </c>
      <c r="FE451">
        <v>0.59183673469999998</v>
      </c>
      <c r="FF451">
        <v>0.51020408159999997</v>
      </c>
      <c r="FG451">
        <v>0.3401360544</v>
      </c>
      <c r="FH451">
        <v>0.53061224490000003</v>
      </c>
      <c r="FI451">
        <v>2.72108844E-2</v>
      </c>
      <c r="FJ451">
        <v>6.8027210899999996E-2</v>
      </c>
      <c r="FK451">
        <v>6.1224489799999997E-2</v>
      </c>
      <c r="FL451">
        <v>6.8027210899999996E-2</v>
      </c>
      <c r="FM451">
        <v>4.08163265E-2</v>
      </c>
      <c r="FN451">
        <v>1.36054422E-2</v>
      </c>
      <c r="FO451">
        <v>1.36054422E-2</v>
      </c>
      <c r="FP451">
        <v>1.36054422E-2</v>
      </c>
      <c r="FQ451">
        <v>1.36054422E-2</v>
      </c>
      <c r="FR451">
        <v>1.36054422E-2</v>
      </c>
      <c r="FS451">
        <v>4.08163265E-2</v>
      </c>
      <c r="FT451">
        <v>4.08163265E-2</v>
      </c>
      <c r="FU451">
        <v>4.7619047599999999E-2</v>
      </c>
      <c r="FV451">
        <v>5.4421768699999998E-2</v>
      </c>
      <c r="FW451">
        <v>4.08163265E-2</v>
      </c>
      <c r="FX451">
        <v>1.36054422E-2</v>
      </c>
      <c r="FY451">
        <v>6.8027210999999999E-3</v>
      </c>
      <c r="FZ451">
        <v>6.8027210999999999E-3</v>
      </c>
      <c r="GA451">
        <v>2.72108844E-2</v>
      </c>
      <c r="GB451">
        <v>2.0408163300000001E-2</v>
      </c>
      <c r="GC451">
        <v>6.8027210999999999E-3</v>
      </c>
      <c r="GD451">
        <v>0.15646258499999999</v>
      </c>
      <c r="GE451">
        <v>0.12244897959999999</v>
      </c>
      <c r="GF451">
        <v>6.1224489799999997E-2</v>
      </c>
      <c r="GG451">
        <v>0.13605442179999999</v>
      </c>
      <c r="GH451">
        <v>0.12244897959999999</v>
      </c>
      <c r="GI451">
        <v>8.8435374100000005E-2</v>
      </c>
      <c r="GJ451">
        <v>3.1021897809999999</v>
      </c>
      <c r="GK451">
        <v>3.2536231884000002</v>
      </c>
      <c r="GL451">
        <v>3.3669064747999999</v>
      </c>
      <c r="GM451">
        <v>3.1942446043000001</v>
      </c>
      <c r="GN451">
        <v>3.162962963</v>
      </c>
      <c r="GO451">
        <v>3.3785714285999999</v>
      </c>
      <c r="GP451">
        <v>0.48299319730000001</v>
      </c>
      <c r="GQ451">
        <v>0.43537414969999999</v>
      </c>
      <c r="GR451">
        <v>0.45578231289999999</v>
      </c>
      <c r="GS451">
        <v>0.40816326530000002</v>
      </c>
      <c r="GT451">
        <v>0.46258503400000001</v>
      </c>
      <c r="GU451">
        <v>0.39455782309999998</v>
      </c>
      <c r="GV451">
        <v>6.8027210899999996E-2</v>
      </c>
      <c r="GW451">
        <v>6.1224489799999997E-2</v>
      </c>
      <c r="GX451">
        <v>5.4421768699999998E-2</v>
      </c>
      <c r="GY451">
        <v>5.4421768699999998E-2</v>
      </c>
      <c r="GZ451">
        <v>8.1632653099999994E-2</v>
      </c>
      <c r="HA451">
        <v>4.7619047599999999E-2</v>
      </c>
      <c r="HB451">
        <v>0.27891156459999999</v>
      </c>
      <c r="HC451">
        <v>0.37414965989999999</v>
      </c>
      <c r="HD451">
        <v>0.42176870750000001</v>
      </c>
      <c r="HE451">
        <v>0.37414965989999999</v>
      </c>
      <c r="HF451">
        <v>0.31292517009999998</v>
      </c>
      <c r="HG451">
        <v>0.46258503400000001</v>
      </c>
      <c r="HH451" t="s">
        <v>1288</v>
      </c>
      <c r="HI451">
        <v>33</v>
      </c>
      <c r="HJ451">
        <v>147</v>
      </c>
      <c r="HK451">
        <v>248</v>
      </c>
      <c r="HL451" t="s">
        <v>509</v>
      </c>
      <c r="HM451">
        <v>796</v>
      </c>
      <c r="HN451">
        <v>9</v>
      </c>
    </row>
    <row r="452" spans="1:222" x14ac:dyDescent="0.25">
      <c r="A452">
        <v>610112</v>
      </c>
      <c r="B452" t="s">
        <v>511</v>
      </c>
      <c r="D452" t="s">
        <v>85</v>
      </c>
      <c r="E452" t="s">
        <v>45</v>
      </c>
      <c r="M452" t="s">
        <v>38</v>
      </c>
      <c r="FD452"/>
      <c r="HH452" t="s">
        <v>1289</v>
      </c>
      <c r="HL452" t="s">
        <v>511</v>
      </c>
      <c r="HM452">
        <v>498</v>
      </c>
    </row>
    <row r="453" spans="1:222" x14ac:dyDescent="0.25">
      <c r="A453">
        <v>610115</v>
      </c>
      <c r="B453" t="s">
        <v>510</v>
      </c>
      <c r="D453" t="s">
        <v>69</v>
      </c>
      <c r="E453" t="s">
        <v>45</v>
      </c>
      <c r="M453" t="s">
        <v>38</v>
      </c>
      <c r="FD453"/>
      <c r="HH453" t="s">
        <v>1290</v>
      </c>
      <c r="HL453" t="s">
        <v>510</v>
      </c>
      <c r="HM453">
        <v>281</v>
      </c>
    </row>
    <row r="454" spans="1:222" x14ac:dyDescent="0.25">
      <c r="A454">
        <v>610116</v>
      </c>
      <c r="B454" t="s">
        <v>512</v>
      </c>
      <c r="D454" t="s">
        <v>69</v>
      </c>
      <c r="E454" t="s">
        <v>45</v>
      </c>
      <c r="M454" t="s">
        <v>38</v>
      </c>
      <c r="N454">
        <v>29.277566539999999</v>
      </c>
      <c r="O454">
        <v>39</v>
      </c>
      <c r="P454">
        <v>39</v>
      </c>
      <c r="Q454">
        <v>0</v>
      </c>
      <c r="R454">
        <v>37</v>
      </c>
      <c r="S454">
        <v>0</v>
      </c>
      <c r="T454">
        <v>0</v>
      </c>
      <c r="U454">
        <v>0</v>
      </c>
      <c r="V454">
        <v>0</v>
      </c>
      <c r="W454">
        <v>1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7.6923076899999998E-2</v>
      </c>
      <c r="AD454">
        <v>0</v>
      </c>
      <c r="AE454">
        <v>2.5641025599999999E-2</v>
      </c>
      <c r="AF454">
        <v>2.5641025599999999E-2</v>
      </c>
      <c r="AG454">
        <v>2.5641025599999999E-2</v>
      </c>
      <c r="AH454">
        <v>2.5641025599999999E-2</v>
      </c>
      <c r="AI454">
        <v>0.17948717950000001</v>
      </c>
      <c r="AJ454">
        <v>0.2307692308</v>
      </c>
      <c r="AK454">
        <v>0.20512820509999999</v>
      </c>
      <c r="AL454">
        <v>0.17948717950000001</v>
      </c>
      <c r="AM454">
        <v>0.17948717950000001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0.82051282049999996</v>
      </c>
      <c r="AT454">
        <v>0.74358974359999996</v>
      </c>
      <c r="AU454">
        <v>0.7692307692</v>
      </c>
      <c r="AV454">
        <v>0.79487179490000004</v>
      </c>
      <c r="AW454">
        <v>0.71794871790000003</v>
      </c>
      <c r="AX454">
        <v>3.8205128204999999</v>
      </c>
      <c r="AY454">
        <v>3.7179487179000001</v>
      </c>
      <c r="AZ454">
        <v>3.7435897435999999</v>
      </c>
      <c r="BA454">
        <v>3.7692307692</v>
      </c>
      <c r="BB454">
        <v>3.5384615385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2.5641025599999999E-2</v>
      </c>
      <c r="BM454">
        <v>5.1282051299999999E-2</v>
      </c>
      <c r="BN454">
        <v>0</v>
      </c>
      <c r="BO454">
        <v>3.9743589743999999</v>
      </c>
      <c r="BP454">
        <v>3.9743589743999999</v>
      </c>
      <c r="BQ454">
        <v>3.8974358973999998</v>
      </c>
      <c r="BR454">
        <v>3.8461538462</v>
      </c>
      <c r="BS454">
        <v>3.8461538462</v>
      </c>
      <c r="BT454">
        <v>3.8974358973999998</v>
      </c>
      <c r="BU454">
        <v>2.5641025599999999E-2</v>
      </c>
      <c r="BV454">
        <v>2.5641025599999999E-2</v>
      </c>
      <c r="BW454">
        <v>0.1025641026</v>
      </c>
      <c r="BX454">
        <v>0.1025641026</v>
      </c>
      <c r="BY454">
        <v>5.1282051299999999E-2</v>
      </c>
      <c r="BZ454">
        <v>0.1025641026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0.97435897439999997</v>
      </c>
      <c r="CH454">
        <v>0.97435897439999997</v>
      </c>
      <c r="CI454">
        <v>0.89743589739999996</v>
      </c>
      <c r="CJ454">
        <v>0.87179487180000004</v>
      </c>
      <c r="CK454">
        <v>0.89743589739999996</v>
      </c>
      <c r="CL454">
        <v>0.89743589739999996</v>
      </c>
      <c r="CM454">
        <v>0.1538461538</v>
      </c>
      <c r="CN454">
        <v>2.5641025599999999E-2</v>
      </c>
      <c r="CO454">
        <v>0</v>
      </c>
      <c r="CP454">
        <v>0</v>
      </c>
      <c r="CQ454">
        <v>2.5641025599999999E-2</v>
      </c>
      <c r="CR454">
        <v>2.5641025599999999E-2</v>
      </c>
      <c r="CS454">
        <v>2.5641025599999999E-2</v>
      </c>
      <c r="CT454">
        <v>2.5641025599999999E-2</v>
      </c>
      <c r="CU454">
        <v>0.1025641026</v>
      </c>
      <c r="CV454">
        <v>7.6923076899999998E-2</v>
      </c>
      <c r="CW454">
        <v>0</v>
      </c>
      <c r="CX454">
        <v>7.6923076899999998E-2</v>
      </c>
      <c r="CY454">
        <v>0</v>
      </c>
      <c r="CZ454">
        <v>2.5641025599999999E-2</v>
      </c>
      <c r="DA454">
        <v>0</v>
      </c>
      <c r="DB454">
        <v>7.6923076899999998E-2</v>
      </c>
      <c r="DC454">
        <v>0.1538461538</v>
      </c>
      <c r="DD454">
        <v>0.17948717950000001</v>
      </c>
      <c r="DE454">
        <v>0.1538461538</v>
      </c>
      <c r="DF454">
        <v>0.17948717950000001</v>
      </c>
      <c r="DG454">
        <v>0.17948717950000001</v>
      </c>
      <c r="DH454">
        <v>0.2307692308</v>
      </c>
      <c r="DI454">
        <v>0.20512820509999999</v>
      </c>
      <c r="DJ454">
        <v>0.17948717950000001</v>
      </c>
      <c r="DK454">
        <v>0.58974358969999996</v>
      </c>
      <c r="DL454">
        <v>0.6923076923</v>
      </c>
      <c r="DM454">
        <v>0.8461538462</v>
      </c>
      <c r="DN454">
        <v>0.74358974359999996</v>
      </c>
      <c r="DO454">
        <v>0.79487179490000004</v>
      </c>
      <c r="DP454">
        <v>0.71794871790000003</v>
      </c>
      <c r="DQ454">
        <v>0.7692307692</v>
      </c>
      <c r="DR454">
        <v>0.71794871790000003</v>
      </c>
      <c r="DS454">
        <v>0</v>
      </c>
      <c r="DT454">
        <v>2.5641025599999999E-2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3.1794871795000001</v>
      </c>
      <c r="EB454">
        <v>3.5789473684000002</v>
      </c>
      <c r="EC454">
        <v>3.8461538462</v>
      </c>
      <c r="ED454">
        <v>3.6666666666999999</v>
      </c>
      <c r="EE454">
        <v>3.7435897435999999</v>
      </c>
      <c r="EF454">
        <v>3.6410256410000001</v>
      </c>
      <c r="EG454">
        <v>3.7179487179000001</v>
      </c>
      <c r="EH454">
        <v>3.5897435896999998</v>
      </c>
      <c r="EI454">
        <v>0</v>
      </c>
      <c r="EJ454">
        <v>0</v>
      </c>
      <c r="EK454">
        <v>2.5641025599999999E-2</v>
      </c>
      <c r="EL454">
        <v>0</v>
      </c>
      <c r="EM454">
        <v>5.1282051299999999E-2</v>
      </c>
      <c r="EN454">
        <v>5.1282051299999999E-2</v>
      </c>
      <c r="EO454">
        <v>0.1538461538</v>
      </c>
      <c r="EP454">
        <v>0.2307692308</v>
      </c>
      <c r="EQ454">
        <v>0.1025641026</v>
      </c>
      <c r="ER454">
        <v>0.28205128210000002</v>
      </c>
      <c r="ES454">
        <v>0.1025641026</v>
      </c>
      <c r="ET454">
        <v>0</v>
      </c>
      <c r="EU454">
        <v>0</v>
      </c>
      <c r="EV454">
        <v>0</v>
      </c>
      <c r="EW454">
        <v>5.1282051299999999E-2</v>
      </c>
      <c r="EX454">
        <v>0</v>
      </c>
      <c r="EY454">
        <v>7.6923076899999998E-2</v>
      </c>
      <c r="EZ454">
        <v>0.1538461538</v>
      </c>
      <c r="FA454">
        <v>0.17948717950000001</v>
      </c>
      <c r="FB454">
        <v>0.17948717950000001</v>
      </c>
      <c r="FC454">
        <v>0.20512820509999999</v>
      </c>
      <c r="FD454">
        <v>0.82051282049999996</v>
      </c>
      <c r="FE454">
        <v>0.7692307692</v>
      </c>
      <c r="FF454">
        <v>0.7692307692</v>
      </c>
      <c r="FG454">
        <v>0.71794871790000003</v>
      </c>
      <c r="FH454">
        <v>0.74358974359999996</v>
      </c>
      <c r="FI454">
        <v>5.1282051299999999E-2</v>
      </c>
      <c r="FJ454">
        <v>2.5641025599999999E-2</v>
      </c>
      <c r="FK454">
        <v>0</v>
      </c>
      <c r="FL454">
        <v>0</v>
      </c>
      <c r="FM454">
        <v>0</v>
      </c>
      <c r="FN454">
        <v>5.1282051299999999E-2</v>
      </c>
      <c r="FO454">
        <v>5.1282051299999999E-2</v>
      </c>
      <c r="FP454">
        <v>5.1282051299999999E-2</v>
      </c>
      <c r="FQ454">
        <v>5.1282051299999999E-2</v>
      </c>
      <c r="FR454">
        <v>5.1282051299999999E-2</v>
      </c>
      <c r="FS454">
        <v>0</v>
      </c>
      <c r="FT454">
        <v>0</v>
      </c>
      <c r="FU454">
        <v>0</v>
      </c>
      <c r="FV454">
        <v>0</v>
      </c>
      <c r="FW454">
        <v>0</v>
      </c>
      <c r="FX454">
        <v>2.5641025599999999E-2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7.6923076899999998E-2</v>
      </c>
      <c r="GE454">
        <v>5.1282051299999999E-2</v>
      </c>
      <c r="GF454">
        <v>5.1282051299999999E-2</v>
      </c>
      <c r="GG454">
        <v>7.6923076899999998E-2</v>
      </c>
      <c r="GH454">
        <v>5.1282051299999999E-2</v>
      </c>
      <c r="GI454">
        <v>5.1282051299999999E-2</v>
      </c>
      <c r="GJ454">
        <v>3.3333333333000001</v>
      </c>
      <c r="GK454">
        <v>3.5384615385</v>
      </c>
      <c r="GL454">
        <v>3.5526315788999998</v>
      </c>
      <c r="GM454">
        <v>3.5675675675999998</v>
      </c>
      <c r="GN454">
        <v>3.5555555555999998</v>
      </c>
      <c r="GO454">
        <v>3.5789473684000002</v>
      </c>
      <c r="GP454">
        <v>0.43589743590000002</v>
      </c>
      <c r="GQ454">
        <v>0.35897435900000002</v>
      </c>
      <c r="GR454">
        <v>0.33333333329999998</v>
      </c>
      <c r="GS454">
        <v>0.25641025639999998</v>
      </c>
      <c r="GT454">
        <v>0.3076923077</v>
      </c>
      <c r="GU454">
        <v>0.3076923077</v>
      </c>
      <c r="GV454">
        <v>0</v>
      </c>
      <c r="GW454">
        <v>0</v>
      </c>
      <c r="GX454">
        <v>2.5641025599999999E-2</v>
      </c>
      <c r="GY454">
        <v>5.1282051299999999E-2</v>
      </c>
      <c r="GZ454">
        <v>7.6923076899999998E-2</v>
      </c>
      <c r="HA454">
        <v>2.5641025599999999E-2</v>
      </c>
      <c r="HB454">
        <v>0.4615384615</v>
      </c>
      <c r="HC454">
        <v>0.58974358969999996</v>
      </c>
      <c r="HD454">
        <v>0.58974358969999996</v>
      </c>
      <c r="HE454">
        <v>0.6153846154</v>
      </c>
      <c r="HF454">
        <v>0.56410256410000004</v>
      </c>
      <c r="HG454">
        <v>0.6153846154</v>
      </c>
      <c r="HH454" t="s">
        <v>1291</v>
      </c>
      <c r="HJ454">
        <v>39</v>
      </c>
      <c r="HK454">
        <v>77</v>
      </c>
      <c r="HL454" t="s">
        <v>512</v>
      </c>
      <c r="HM454">
        <v>263</v>
      </c>
      <c r="HN454">
        <v>1</v>
      </c>
    </row>
    <row r="455" spans="1:222" x14ac:dyDescent="0.25">
      <c r="A455">
        <v>610117</v>
      </c>
      <c r="B455" t="s">
        <v>513</v>
      </c>
      <c r="C455" t="s">
        <v>38</v>
      </c>
      <c r="D455" t="s">
        <v>47</v>
      </c>
      <c r="E455" t="s">
        <v>83</v>
      </c>
      <c r="F455">
        <v>68</v>
      </c>
      <c r="G455" t="s">
        <v>39</v>
      </c>
      <c r="H455">
        <v>72</v>
      </c>
      <c r="I455" t="s">
        <v>39</v>
      </c>
      <c r="J455">
        <v>47</v>
      </c>
      <c r="K455" t="s">
        <v>40</v>
      </c>
      <c r="L455">
        <v>9.14</v>
      </c>
      <c r="M455" t="s">
        <v>38</v>
      </c>
      <c r="N455">
        <v>81.032078103000003</v>
      </c>
      <c r="O455">
        <v>413</v>
      </c>
      <c r="P455">
        <v>413</v>
      </c>
      <c r="Q455">
        <v>17</v>
      </c>
      <c r="R455">
        <v>4</v>
      </c>
      <c r="S455">
        <v>4</v>
      </c>
      <c r="T455">
        <v>357</v>
      </c>
      <c r="U455">
        <v>1</v>
      </c>
      <c r="V455">
        <v>1</v>
      </c>
      <c r="W455">
        <v>10</v>
      </c>
      <c r="X455">
        <v>11</v>
      </c>
      <c r="Y455">
        <v>0</v>
      </c>
      <c r="Z455">
        <v>0</v>
      </c>
      <c r="AA455">
        <v>2.4213074999999999E-3</v>
      </c>
      <c r="AB455">
        <v>2.4213074999999999E-3</v>
      </c>
      <c r="AC455">
        <v>5.08474576E-2</v>
      </c>
      <c r="AD455">
        <v>2.4213074999999999E-3</v>
      </c>
      <c r="AE455">
        <v>7.2639224999999997E-3</v>
      </c>
      <c r="AF455">
        <v>2.4213075099999998E-2</v>
      </c>
      <c r="AG455">
        <v>5.8111380099999999E-2</v>
      </c>
      <c r="AH455">
        <v>9.4430992699999994E-2</v>
      </c>
      <c r="AI455">
        <v>0.28571428570000001</v>
      </c>
      <c r="AJ455">
        <v>0.31961259079999998</v>
      </c>
      <c r="AK455">
        <v>0.23002421310000001</v>
      </c>
      <c r="AL455">
        <v>0.35835351090000001</v>
      </c>
      <c r="AM455">
        <v>0.3414043584</v>
      </c>
      <c r="AN455">
        <v>2.4213074999999999E-3</v>
      </c>
      <c r="AO455">
        <v>2.4213074999999999E-3</v>
      </c>
      <c r="AP455">
        <v>7.2639224999999997E-3</v>
      </c>
      <c r="AQ455">
        <v>2.4213074999999999E-3</v>
      </c>
      <c r="AR455">
        <v>0</v>
      </c>
      <c r="AS455">
        <v>0.70944309930000005</v>
      </c>
      <c r="AT455">
        <v>0.67070217919999997</v>
      </c>
      <c r="AU455">
        <v>0.73607748179999999</v>
      </c>
      <c r="AV455">
        <v>0.57869249389999999</v>
      </c>
      <c r="AW455">
        <v>0.51331719129999998</v>
      </c>
      <c r="AX455">
        <v>3.7087378641000002</v>
      </c>
      <c r="AY455">
        <v>3.6650485437000002</v>
      </c>
      <c r="AZ455">
        <v>3.7121951219999998</v>
      </c>
      <c r="BA455">
        <v>3.5169902913</v>
      </c>
      <c r="BB455">
        <v>3.3171912833000001</v>
      </c>
      <c r="BC455">
        <v>2.4213074999999999E-3</v>
      </c>
      <c r="BD455">
        <v>2.4213074999999999E-3</v>
      </c>
      <c r="BE455">
        <v>0</v>
      </c>
      <c r="BF455">
        <v>7.2639224999999997E-3</v>
      </c>
      <c r="BG455">
        <v>2.4213075099999998E-2</v>
      </c>
      <c r="BH455">
        <v>1.6949152499999998E-2</v>
      </c>
      <c r="BI455">
        <v>9.6852299999999995E-3</v>
      </c>
      <c r="BJ455">
        <v>1.6949152499999998E-2</v>
      </c>
      <c r="BK455">
        <v>1.6949152499999998E-2</v>
      </c>
      <c r="BL455">
        <v>2.90556901E-2</v>
      </c>
      <c r="BM455">
        <v>4.1162227599999997E-2</v>
      </c>
      <c r="BN455">
        <v>3.1476997600000001E-2</v>
      </c>
      <c r="BO455">
        <v>3.8014527844999999</v>
      </c>
      <c r="BP455">
        <v>3.7518248175000002</v>
      </c>
      <c r="BQ455">
        <v>3.7420924574000001</v>
      </c>
      <c r="BR455">
        <v>3.6780487805000002</v>
      </c>
      <c r="BS455">
        <v>3.6174334140000002</v>
      </c>
      <c r="BT455">
        <v>3.6585956415999998</v>
      </c>
      <c r="BU455">
        <v>0.17191283290000001</v>
      </c>
      <c r="BV455">
        <v>0.205811138</v>
      </c>
      <c r="BW455">
        <v>0.22276029059999999</v>
      </c>
      <c r="BX455">
        <v>0.2397094431</v>
      </c>
      <c r="BY455">
        <v>0.22760290559999999</v>
      </c>
      <c r="BZ455">
        <v>0.22760290559999999</v>
      </c>
      <c r="CA455">
        <v>0</v>
      </c>
      <c r="CB455">
        <v>4.8426149999999998E-3</v>
      </c>
      <c r="CC455">
        <v>4.8426149999999998E-3</v>
      </c>
      <c r="CD455">
        <v>7.2639224999999997E-3</v>
      </c>
      <c r="CE455">
        <v>0</v>
      </c>
      <c r="CF455">
        <v>0</v>
      </c>
      <c r="CG455">
        <v>0.81598062950000005</v>
      </c>
      <c r="CH455">
        <v>0.76997578690000001</v>
      </c>
      <c r="CI455">
        <v>0.75544794189999998</v>
      </c>
      <c r="CJ455">
        <v>0.71670702180000001</v>
      </c>
      <c r="CK455">
        <v>0.70702179180000002</v>
      </c>
      <c r="CL455">
        <v>0.72397094429999997</v>
      </c>
      <c r="CM455">
        <v>7.5060532700000002E-2</v>
      </c>
      <c r="CN455">
        <v>7.2639224999999997E-3</v>
      </c>
      <c r="CO455">
        <v>0</v>
      </c>
      <c r="CP455">
        <v>0</v>
      </c>
      <c r="CQ455">
        <v>2.4213074999999999E-3</v>
      </c>
      <c r="CR455">
        <v>1.21065375E-2</v>
      </c>
      <c r="CS455">
        <v>4.8426149999999998E-3</v>
      </c>
      <c r="CT455">
        <v>1.21065375E-2</v>
      </c>
      <c r="CU455">
        <v>9.9273607700000002E-2</v>
      </c>
      <c r="CV455">
        <v>2.1791767600000001E-2</v>
      </c>
      <c r="CW455">
        <v>1.21065375E-2</v>
      </c>
      <c r="CX455">
        <v>1.4527844999999999E-2</v>
      </c>
      <c r="CY455">
        <v>2.6634382599999999E-2</v>
      </c>
      <c r="CZ455">
        <v>1.4527844999999999E-2</v>
      </c>
      <c r="DA455">
        <v>9.6852299999999995E-3</v>
      </c>
      <c r="DB455">
        <v>3.1476997600000001E-2</v>
      </c>
      <c r="DC455">
        <v>0.38014527850000002</v>
      </c>
      <c r="DD455">
        <v>0.3268765133</v>
      </c>
      <c r="DE455">
        <v>0.30750605330000003</v>
      </c>
      <c r="DF455">
        <v>0.34866828090000002</v>
      </c>
      <c r="DG455">
        <v>0.39225181599999998</v>
      </c>
      <c r="DH455">
        <v>0.45762711859999999</v>
      </c>
      <c r="DI455">
        <v>0.31719128330000002</v>
      </c>
      <c r="DJ455">
        <v>0.31719128330000002</v>
      </c>
      <c r="DK455">
        <v>0.44067796609999998</v>
      </c>
      <c r="DL455">
        <v>0.64164648909999999</v>
      </c>
      <c r="DM455">
        <v>0.67796610170000005</v>
      </c>
      <c r="DN455">
        <v>0.62469733660000004</v>
      </c>
      <c r="DO455">
        <v>0.5690072639</v>
      </c>
      <c r="DP455">
        <v>0.50605326880000001</v>
      </c>
      <c r="DQ455">
        <v>0.66101694919999998</v>
      </c>
      <c r="DR455">
        <v>0.62469733660000004</v>
      </c>
      <c r="DS455">
        <v>4.8426149999999998E-3</v>
      </c>
      <c r="DT455">
        <v>2.4213074999999999E-3</v>
      </c>
      <c r="DU455">
        <v>2.4213074999999999E-3</v>
      </c>
      <c r="DV455">
        <v>1.21065375E-2</v>
      </c>
      <c r="DW455">
        <v>9.6852299999999995E-3</v>
      </c>
      <c r="DX455">
        <v>9.6852299999999995E-3</v>
      </c>
      <c r="DY455">
        <v>7.2639224999999997E-3</v>
      </c>
      <c r="DZ455">
        <v>1.4527844999999999E-2</v>
      </c>
      <c r="EA455">
        <v>3.1922141118999998</v>
      </c>
      <c r="EB455">
        <v>3.6067961165</v>
      </c>
      <c r="EC455">
        <v>3.6674757281999999</v>
      </c>
      <c r="ED455">
        <v>3.6176470587999998</v>
      </c>
      <c r="EE455">
        <v>3.5427872860999998</v>
      </c>
      <c r="EF455">
        <v>3.4718826406000001</v>
      </c>
      <c r="EG455">
        <v>3.6463414634000002</v>
      </c>
      <c r="EH455">
        <v>3.5773955773999999</v>
      </c>
      <c r="EI455">
        <v>2.4213074999999999E-3</v>
      </c>
      <c r="EJ455">
        <v>0</v>
      </c>
      <c r="EK455">
        <v>7.2639224999999997E-3</v>
      </c>
      <c r="EL455">
        <v>7.2639224999999997E-3</v>
      </c>
      <c r="EM455">
        <v>7.2639224999999997E-3</v>
      </c>
      <c r="EN455">
        <v>2.6634382599999999E-2</v>
      </c>
      <c r="EO455">
        <v>5.3268765099999997E-2</v>
      </c>
      <c r="EP455">
        <v>0.1186440678</v>
      </c>
      <c r="EQ455">
        <v>0.17191283290000001</v>
      </c>
      <c r="ER455">
        <v>0.56416464889999995</v>
      </c>
      <c r="ES455">
        <v>4.1162227599999997E-2</v>
      </c>
      <c r="ET455">
        <v>7.2639224999999997E-3</v>
      </c>
      <c r="EU455">
        <v>1.21065375E-2</v>
      </c>
      <c r="EV455">
        <v>1.9370459999999999E-2</v>
      </c>
      <c r="EW455">
        <v>0.1743341404</v>
      </c>
      <c r="EX455">
        <v>5.3268765099999997E-2</v>
      </c>
      <c r="EY455">
        <v>0.3099273608</v>
      </c>
      <c r="EZ455">
        <v>0.38740920099999998</v>
      </c>
      <c r="FA455">
        <v>0.40920096849999998</v>
      </c>
      <c r="FB455">
        <v>0.38983050850000001</v>
      </c>
      <c r="FC455">
        <v>0.41404358349999998</v>
      </c>
      <c r="FD455">
        <v>0.64891041159999996</v>
      </c>
      <c r="FE455">
        <v>0.53026634380000004</v>
      </c>
      <c r="FF455">
        <v>0.5157384988</v>
      </c>
      <c r="FG455">
        <v>0.37530266340000001</v>
      </c>
      <c r="FH455">
        <v>0.48184019369999997</v>
      </c>
      <c r="FI455">
        <v>2.1791767600000001E-2</v>
      </c>
      <c r="FJ455">
        <v>6.0532687699999997E-2</v>
      </c>
      <c r="FK455">
        <v>3.6319612600000002E-2</v>
      </c>
      <c r="FL455">
        <v>3.8740920099999999E-2</v>
      </c>
      <c r="FM455">
        <v>4.3583535100000001E-2</v>
      </c>
      <c r="FN455">
        <v>7.2639224999999997E-3</v>
      </c>
      <c r="FO455">
        <v>7.2639224999999997E-3</v>
      </c>
      <c r="FP455">
        <v>9.6852299999999995E-3</v>
      </c>
      <c r="FQ455">
        <v>1.6949152499999998E-2</v>
      </c>
      <c r="FR455">
        <v>2.4213074999999999E-3</v>
      </c>
      <c r="FS455">
        <v>4.8426149999999998E-3</v>
      </c>
      <c r="FT455">
        <v>2.4213074999999999E-3</v>
      </c>
      <c r="FU455">
        <v>9.6852299999999995E-3</v>
      </c>
      <c r="FV455">
        <v>4.8426149999999998E-3</v>
      </c>
      <c r="FW455">
        <v>4.8426149999999998E-3</v>
      </c>
      <c r="FX455">
        <v>1.9370459999999999E-2</v>
      </c>
      <c r="FY455">
        <v>1.4527844999999999E-2</v>
      </c>
      <c r="FZ455">
        <v>1.21065375E-2</v>
      </c>
      <c r="GA455">
        <v>4.1162227599999997E-2</v>
      </c>
      <c r="GB455">
        <v>5.3268765099999997E-2</v>
      </c>
      <c r="GC455">
        <v>1.21065375E-2</v>
      </c>
      <c r="GD455">
        <v>0.16222760289999999</v>
      </c>
      <c r="GE455">
        <v>0.10169491529999999</v>
      </c>
      <c r="GF455">
        <v>0.10411622280000001</v>
      </c>
      <c r="GG455">
        <v>0.13317191279999999</v>
      </c>
      <c r="GH455">
        <v>0.10411622280000001</v>
      </c>
      <c r="GI455">
        <v>0.13075060529999999</v>
      </c>
      <c r="GJ455">
        <v>3.1167883212</v>
      </c>
      <c r="GK455">
        <v>3.2317073171000001</v>
      </c>
      <c r="GL455">
        <v>3.2621359223000002</v>
      </c>
      <c r="GM455">
        <v>3.1751824817999998</v>
      </c>
      <c r="GN455">
        <v>3.1265206813000002</v>
      </c>
      <c r="GO455">
        <v>3.2548543688999998</v>
      </c>
      <c r="GP455">
        <v>0.49636803870000001</v>
      </c>
      <c r="GQ455">
        <v>0.5157384988</v>
      </c>
      <c r="GR455">
        <v>0.49152542370000002</v>
      </c>
      <c r="GS455">
        <v>0.4309927361</v>
      </c>
      <c r="GT455">
        <v>0.50121065379999996</v>
      </c>
      <c r="GU455">
        <v>0.44552058109999998</v>
      </c>
      <c r="GV455">
        <v>4.8426149999999998E-3</v>
      </c>
      <c r="GW455">
        <v>7.2639224999999997E-3</v>
      </c>
      <c r="GX455">
        <v>2.4213074999999999E-3</v>
      </c>
      <c r="GY455">
        <v>4.8426149999999998E-3</v>
      </c>
      <c r="GZ455">
        <v>4.8426149999999998E-3</v>
      </c>
      <c r="HA455">
        <v>2.4213074999999999E-3</v>
      </c>
      <c r="HB455">
        <v>0.31719128330000002</v>
      </c>
      <c r="HC455">
        <v>0.36077481839999997</v>
      </c>
      <c r="HD455">
        <v>0.38983050850000001</v>
      </c>
      <c r="HE455">
        <v>0.38983050850000001</v>
      </c>
      <c r="HF455">
        <v>0.33656174329999999</v>
      </c>
      <c r="HG455">
        <v>0.40920096849999998</v>
      </c>
      <c r="HH455" t="s">
        <v>1292</v>
      </c>
      <c r="HI455" t="s">
        <v>912</v>
      </c>
      <c r="HJ455">
        <v>413</v>
      </c>
      <c r="HK455">
        <v>581</v>
      </c>
      <c r="HL455" t="s">
        <v>513</v>
      </c>
      <c r="HM455">
        <v>717</v>
      </c>
      <c r="HN455">
        <v>8</v>
      </c>
    </row>
    <row r="456" spans="1:222" x14ac:dyDescent="0.25">
      <c r="A456">
        <v>610120</v>
      </c>
      <c r="B456" t="s">
        <v>519</v>
      </c>
      <c r="C456" t="s">
        <v>38</v>
      </c>
      <c r="D456" t="s">
        <v>47</v>
      </c>
      <c r="E456" s="151">
        <v>0.69</v>
      </c>
      <c r="F456">
        <v>66</v>
      </c>
      <c r="G456" t="s">
        <v>39</v>
      </c>
      <c r="H456">
        <v>94</v>
      </c>
      <c r="I456" t="s">
        <v>62</v>
      </c>
      <c r="J456">
        <v>64</v>
      </c>
      <c r="K456" t="s">
        <v>39</v>
      </c>
      <c r="L456">
        <v>9.32</v>
      </c>
      <c r="M456" t="s">
        <v>38</v>
      </c>
      <c r="N456">
        <v>68.828451883</v>
      </c>
      <c r="O456">
        <v>475</v>
      </c>
      <c r="P456">
        <v>475</v>
      </c>
      <c r="Q456">
        <v>12</v>
      </c>
      <c r="R456">
        <v>2</v>
      </c>
      <c r="S456">
        <v>2</v>
      </c>
      <c r="T456">
        <v>437</v>
      </c>
      <c r="U456">
        <v>0</v>
      </c>
      <c r="V456">
        <v>0</v>
      </c>
      <c r="W456">
        <v>3</v>
      </c>
      <c r="X456">
        <v>8</v>
      </c>
      <c r="Y456">
        <v>1.47368421E-2</v>
      </c>
      <c r="Z456">
        <v>1.68421053E-2</v>
      </c>
      <c r="AA456">
        <v>4.2105262999999997E-3</v>
      </c>
      <c r="AB456">
        <v>1.68421053E-2</v>
      </c>
      <c r="AC456">
        <v>5.0526315799999999E-2</v>
      </c>
      <c r="AD456">
        <v>3.1578947400000001E-2</v>
      </c>
      <c r="AE456">
        <v>1.8947368400000001E-2</v>
      </c>
      <c r="AF456">
        <v>1.8947368400000001E-2</v>
      </c>
      <c r="AG456">
        <v>7.5789473699999999E-2</v>
      </c>
      <c r="AH456">
        <v>0.1263157895</v>
      </c>
      <c r="AI456">
        <v>0.26315789470000001</v>
      </c>
      <c r="AJ456">
        <v>0.3136842105</v>
      </c>
      <c r="AK456">
        <v>0.1536842105</v>
      </c>
      <c r="AL456">
        <v>0.30526315790000003</v>
      </c>
      <c r="AM456">
        <v>0.29263157890000002</v>
      </c>
      <c r="AN456">
        <v>6.3157895000000002E-3</v>
      </c>
      <c r="AO456">
        <v>8.4210525999999994E-3</v>
      </c>
      <c r="AP456">
        <v>2.3157894700000001E-2</v>
      </c>
      <c r="AQ456">
        <v>2.3157894700000001E-2</v>
      </c>
      <c r="AR456">
        <v>1.68421053E-2</v>
      </c>
      <c r="AS456">
        <v>0.68421052630000001</v>
      </c>
      <c r="AT456">
        <v>0.64210526320000005</v>
      </c>
      <c r="AU456">
        <v>0.8</v>
      </c>
      <c r="AV456">
        <v>0.57894736840000005</v>
      </c>
      <c r="AW456">
        <v>0.51368421050000002</v>
      </c>
      <c r="AX456">
        <v>3.6271186440999998</v>
      </c>
      <c r="AY456">
        <v>3.5944798301000001</v>
      </c>
      <c r="AZ456">
        <v>3.7909482758999999</v>
      </c>
      <c r="BA456">
        <v>3.4806034483000001</v>
      </c>
      <c r="BB456">
        <v>3.2912205566999999</v>
      </c>
      <c r="BC456">
        <v>2.1052632000000001E-3</v>
      </c>
      <c r="BD456">
        <v>4.2105262999999997E-3</v>
      </c>
      <c r="BE456">
        <v>4.2105262999999997E-3</v>
      </c>
      <c r="BF456">
        <v>4.2105262999999997E-3</v>
      </c>
      <c r="BG456">
        <v>1.2631578900000001E-2</v>
      </c>
      <c r="BH456">
        <v>4.2105262999999997E-3</v>
      </c>
      <c r="BI456">
        <v>6.3157895000000002E-3</v>
      </c>
      <c r="BJ456">
        <v>4.2105262999999997E-3</v>
      </c>
      <c r="BK456">
        <v>1.05263158E-2</v>
      </c>
      <c r="BL456">
        <v>8.4210525999999994E-3</v>
      </c>
      <c r="BM456">
        <v>3.5789473699999998E-2</v>
      </c>
      <c r="BN456">
        <v>3.7894736800000002E-2</v>
      </c>
      <c r="BO456">
        <v>3.9071729957999999</v>
      </c>
      <c r="BP456">
        <v>3.8604651162999999</v>
      </c>
      <c r="BQ456">
        <v>3.8386411890000001</v>
      </c>
      <c r="BR456">
        <v>3.8150537633999999</v>
      </c>
      <c r="BS456">
        <v>3.7222222222000001</v>
      </c>
      <c r="BT456">
        <v>3.7589852008000002</v>
      </c>
      <c r="BU456">
        <v>7.36842105E-2</v>
      </c>
      <c r="BV456">
        <v>0.1178947368</v>
      </c>
      <c r="BW456">
        <v>0.1263157895</v>
      </c>
      <c r="BX456">
        <v>0.1515789474</v>
      </c>
      <c r="BY456">
        <v>0.16421052629999999</v>
      </c>
      <c r="BZ456">
        <v>0.1515789474</v>
      </c>
      <c r="CA456">
        <v>2.1052632000000001E-3</v>
      </c>
      <c r="CB456">
        <v>4.2105262999999997E-3</v>
      </c>
      <c r="CC456">
        <v>8.4210525999999994E-3</v>
      </c>
      <c r="CD456">
        <v>2.10526316E-2</v>
      </c>
      <c r="CE456">
        <v>1.47368421E-2</v>
      </c>
      <c r="CF456">
        <v>4.2105262999999997E-3</v>
      </c>
      <c r="CG456">
        <v>0.91578947369999997</v>
      </c>
      <c r="CH456">
        <v>0.86947368420000004</v>
      </c>
      <c r="CI456">
        <v>0.85052631580000004</v>
      </c>
      <c r="CJ456">
        <v>0.81473684209999997</v>
      </c>
      <c r="CK456">
        <v>0.7726315789</v>
      </c>
      <c r="CL456">
        <v>0.80210526319999997</v>
      </c>
      <c r="CM456">
        <v>0.12</v>
      </c>
      <c r="CN456">
        <v>6.3157895000000002E-3</v>
      </c>
      <c r="CO456">
        <v>2.1052632000000001E-3</v>
      </c>
      <c r="CP456">
        <v>4.2105262999999997E-3</v>
      </c>
      <c r="CQ456">
        <v>8.4210525999999994E-3</v>
      </c>
      <c r="CR456">
        <v>8.4210525999999994E-3</v>
      </c>
      <c r="CS456">
        <v>4.2105262999999997E-3</v>
      </c>
      <c r="CT456">
        <v>8.4210525999999994E-3</v>
      </c>
      <c r="CU456">
        <v>9.2631578899999997E-2</v>
      </c>
      <c r="CV456">
        <v>1.68421053E-2</v>
      </c>
      <c r="CW456">
        <v>0</v>
      </c>
      <c r="CX456">
        <v>1.47368421E-2</v>
      </c>
      <c r="CY456">
        <v>2.10526316E-2</v>
      </c>
      <c r="CZ456">
        <v>3.1578947400000001E-2</v>
      </c>
      <c r="DA456">
        <v>1.05263158E-2</v>
      </c>
      <c r="DB456">
        <v>4.84210526E-2</v>
      </c>
      <c r="DC456">
        <v>0.21263157890000001</v>
      </c>
      <c r="DD456">
        <v>0.19578947369999999</v>
      </c>
      <c r="DE456">
        <v>0.19368421050000001</v>
      </c>
      <c r="DF456">
        <v>0.20631578950000001</v>
      </c>
      <c r="DG456">
        <v>0.25894736839999999</v>
      </c>
      <c r="DH456">
        <v>0.3136842105</v>
      </c>
      <c r="DI456">
        <v>0.1852631579</v>
      </c>
      <c r="DJ456">
        <v>0.23789473680000001</v>
      </c>
      <c r="DK456">
        <v>0.53052631579999998</v>
      </c>
      <c r="DL456">
        <v>0.75789473679999997</v>
      </c>
      <c r="DM456">
        <v>0.77052631579999997</v>
      </c>
      <c r="DN456">
        <v>0.73263157889999997</v>
      </c>
      <c r="DO456">
        <v>0.67578947369999998</v>
      </c>
      <c r="DP456">
        <v>0.60842105260000001</v>
      </c>
      <c r="DQ456">
        <v>0.7726315789</v>
      </c>
      <c r="DR456">
        <v>0.67578947369999998</v>
      </c>
      <c r="DS456">
        <v>4.4210526299999997E-2</v>
      </c>
      <c r="DT456">
        <v>2.3157894700000001E-2</v>
      </c>
      <c r="DU456">
        <v>3.3684210499999999E-2</v>
      </c>
      <c r="DV456">
        <v>4.21052632E-2</v>
      </c>
      <c r="DW456">
        <v>3.5789473699999998E-2</v>
      </c>
      <c r="DX456">
        <v>3.7894736800000002E-2</v>
      </c>
      <c r="DY456">
        <v>2.7368421099999998E-2</v>
      </c>
      <c r="DZ456">
        <v>2.9473684199999999E-2</v>
      </c>
      <c r="EA456">
        <v>3.2070484581000001</v>
      </c>
      <c r="EB456">
        <v>3.7456896552000001</v>
      </c>
      <c r="EC456">
        <v>3.7930283224000001</v>
      </c>
      <c r="ED456">
        <v>3.7406593407000002</v>
      </c>
      <c r="EE456">
        <v>3.6615720523999999</v>
      </c>
      <c r="EF456">
        <v>3.5820568927999998</v>
      </c>
      <c r="EG456">
        <v>3.7748917748999999</v>
      </c>
      <c r="EH456">
        <v>3.6290672450999999</v>
      </c>
      <c r="EI456">
        <v>4.2105262999999997E-3</v>
      </c>
      <c r="EJ456">
        <v>8.4210525999999994E-3</v>
      </c>
      <c r="EK456">
        <v>6.3157895000000002E-3</v>
      </c>
      <c r="EL456">
        <v>0</v>
      </c>
      <c r="EM456">
        <v>1.8947368400000001E-2</v>
      </c>
      <c r="EN456">
        <v>8.4210525999999994E-3</v>
      </c>
      <c r="EO456">
        <v>3.3684210499999999E-2</v>
      </c>
      <c r="EP456">
        <v>6.9473684199999997E-2</v>
      </c>
      <c r="EQ456">
        <v>0.1073684211</v>
      </c>
      <c r="ER456">
        <v>0.65894736840000001</v>
      </c>
      <c r="ES456">
        <v>8.4210526300000005E-2</v>
      </c>
      <c r="ET456">
        <v>6.3157895000000002E-3</v>
      </c>
      <c r="EU456">
        <v>6.3157895000000002E-3</v>
      </c>
      <c r="EV456">
        <v>3.7894736800000002E-2</v>
      </c>
      <c r="EW456">
        <v>0.08</v>
      </c>
      <c r="EX456">
        <v>4.2105262999999997E-3</v>
      </c>
      <c r="EY456">
        <v>0.27368421050000002</v>
      </c>
      <c r="EZ456">
        <v>0.33052631580000003</v>
      </c>
      <c r="FA456">
        <v>0.32631578950000001</v>
      </c>
      <c r="FB456">
        <v>0.39157894739999999</v>
      </c>
      <c r="FC456">
        <v>0.34105263159999999</v>
      </c>
      <c r="FD456">
        <v>0.66947368419999997</v>
      </c>
      <c r="FE456">
        <v>0.56842105259999998</v>
      </c>
      <c r="FF456">
        <v>0.45052631580000002</v>
      </c>
      <c r="FG456">
        <v>0.4084210526</v>
      </c>
      <c r="FH456">
        <v>0.60421052630000005</v>
      </c>
      <c r="FI456">
        <v>1.47368421E-2</v>
      </c>
      <c r="FJ456">
        <v>5.4736842100000002E-2</v>
      </c>
      <c r="FK456">
        <v>6.9473684199999997E-2</v>
      </c>
      <c r="FL456">
        <v>6.9473684199999997E-2</v>
      </c>
      <c r="FM456">
        <v>1.2631578900000001E-2</v>
      </c>
      <c r="FN456">
        <v>6.3157895000000002E-3</v>
      </c>
      <c r="FO456">
        <v>6.3157895000000002E-3</v>
      </c>
      <c r="FP456">
        <v>6.3157894699999995E-2</v>
      </c>
      <c r="FQ456">
        <v>6.3157895000000002E-3</v>
      </c>
      <c r="FR456">
        <v>4.2105262999999997E-3</v>
      </c>
      <c r="FS456">
        <v>2.9473684199999999E-2</v>
      </c>
      <c r="FT456">
        <v>3.3684210499999999E-2</v>
      </c>
      <c r="FU456">
        <v>5.2631578900000003E-2</v>
      </c>
      <c r="FV456">
        <v>4.4210526299999997E-2</v>
      </c>
      <c r="FW456">
        <v>3.3684210499999999E-2</v>
      </c>
      <c r="FX456">
        <v>1.05263158E-2</v>
      </c>
      <c r="FY456">
        <v>8.4210525999999994E-3</v>
      </c>
      <c r="FZ456">
        <v>1.05263158E-2</v>
      </c>
      <c r="GA456">
        <v>2.7368421099999998E-2</v>
      </c>
      <c r="GB456">
        <v>1.2631578900000001E-2</v>
      </c>
      <c r="GC456">
        <v>8.4210525999999994E-3</v>
      </c>
      <c r="GD456">
        <v>7.5789473699999999E-2</v>
      </c>
      <c r="GE456">
        <v>6.7368421100000006E-2</v>
      </c>
      <c r="GF456">
        <v>2.7368421099999998E-2</v>
      </c>
      <c r="GG456">
        <v>7.5789473699999999E-2</v>
      </c>
      <c r="GH456">
        <v>7.1578947399999995E-2</v>
      </c>
      <c r="GI456">
        <v>5.0526315799999999E-2</v>
      </c>
      <c r="GJ456">
        <v>3.2995689654999998</v>
      </c>
      <c r="GK456">
        <v>3.4364035087999998</v>
      </c>
      <c r="GL456">
        <v>3.4805194804999999</v>
      </c>
      <c r="GM456">
        <v>3.3817787418999998</v>
      </c>
      <c r="GN456">
        <v>3.3703703703999999</v>
      </c>
      <c r="GO456">
        <v>3.5118790497000001</v>
      </c>
      <c r="GP456">
        <v>0.50105263160000002</v>
      </c>
      <c r="GQ456">
        <v>0.38105263160000002</v>
      </c>
      <c r="GR456">
        <v>0.41894736840000002</v>
      </c>
      <c r="GS456">
        <v>0.36631578949999999</v>
      </c>
      <c r="GT456">
        <v>0.42736842110000001</v>
      </c>
      <c r="GU456">
        <v>0.34947368420000002</v>
      </c>
      <c r="GV456">
        <v>2.3157894700000001E-2</v>
      </c>
      <c r="GW456">
        <v>0.04</v>
      </c>
      <c r="GX456">
        <v>2.7368421099999998E-2</v>
      </c>
      <c r="GY456">
        <v>2.9473684199999999E-2</v>
      </c>
      <c r="GZ456">
        <v>3.3684210499999999E-2</v>
      </c>
      <c r="HA456">
        <v>2.52631579E-2</v>
      </c>
      <c r="HB456">
        <v>0.3894736842</v>
      </c>
      <c r="HC456">
        <v>0.50315789470000005</v>
      </c>
      <c r="HD456">
        <v>0.51578947369999995</v>
      </c>
      <c r="HE456">
        <v>0.50105263160000002</v>
      </c>
      <c r="HF456">
        <v>0.45473684209999998</v>
      </c>
      <c r="HG456">
        <v>0.56631578950000006</v>
      </c>
      <c r="HH456" t="s">
        <v>1293</v>
      </c>
      <c r="HI456">
        <v>69</v>
      </c>
      <c r="HJ456">
        <v>475</v>
      </c>
      <c r="HK456">
        <v>658</v>
      </c>
      <c r="HL456" t="s">
        <v>519</v>
      </c>
      <c r="HM456">
        <v>956</v>
      </c>
      <c r="HN456">
        <v>11</v>
      </c>
    </row>
    <row r="457" spans="1:222" x14ac:dyDescent="0.25">
      <c r="A457">
        <v>610121</v>
      </c>
      <c r="B457" t="s">
        <v>345</v>
      </c>
      <c r="C457" t="s">
        <v>38</v>
      </c>
      <c r="D457" t="s">
        <v>64</v>
      </c>
      <c r="E457" s="151">
        <v>0.42</v>
      </c>
      <c r="F457">
        <v>72</v>
      </c>
      <c r="G457" t="s">
        <v>39</v>
      </c>
      <c r="H457">
        <v>83</v>
      </c>
      <c r="I457" t="s">
        <v>62</v>
      </c>
      <c r="J457">
        <v>62</v>
      </c>
      <c r="K457" t="s">
        <v>39</v>
      </c>
      <c r="L457">
        <v>8.49</v>
      </c>
      <c r="M457" t="s">
        <v>38</v>
      </c>
      <c r="N457">
        <v>40.732265446</v>
      </c>
      <c r="O457">
        <v>103</v>
      </c>
      <c r="P457">
        <v>103</v>
      </c>
      <c r="Q457">
        <v>1</v>
      </c>
      <c r="R457">
        <v>70</v>
      </c>
      <c r="S457">
        <v>2</v>
      </c>
      <c r="T457">
        <v>14</v>
      </c>
      <c r="U457">
        <v>0</v>
      </c>
      <c r="V457">
        <v>0</v>
      </c>
      <c r="W457">
        <v>4</v>
      </c>
      <c r="X457">
        <v>10</v>
      </c>
      <c r="Y457">
        <v>0</v>
      </c>
      <c r="Z457">
        <v>0</v>
      </c>
      <c r="AA457">
        <v>0</v>
      </c>
      <c r="AB457">
        <v>1.9417475699999999E-2</v>
      </c>
      <c r="AC457">
        <v>2.9126213599999999E-2</v>
      </c>
      <c r="AD457">
        <v>5.8252427199999998E-2</v>
      </c>
      <c r="AE457">
        <v>4.8543689299999998E-2</v>
      </c>
      <c r="AF457">
        <v>0</v>
      </c>
      <c r="AG457">
        <v>8.7378640800000004E-2</v>
      </c>
      <c r="AH457">
        <v>9.7087378599999996E-2</v>
      </c>
      <c r="AI457">
        <v>0.20388349510000001</v>
      </c>
      <c r="AJ457">
        <v>0.31067961170000002</v>
      </c>
      <c r="AK457">
        <v>0.17475728160000001</v>
      </c>
      <c r="AL457">
        <v>0.33980582520000002</v>
      </c>
      <c r="AM457">
        <v>0.2912621359</v>
      </c>
      <c r="AN457">
        <v>0</v>
      </c>
      <c r="AO457">
        <v>0</v>
      </c>
      <c r="AP457">
        <v>9.7087379000000001E-3</v>
      </c>
      <c r="AQ457">
        <v>9.7087379000000001E-3</v>
      </c>
      <c r="AR457">
        <v>0</v>
      </c>
      <c r="AS457">
        <v>0.73786407769999995</v>
      </c>
      <c r="AT457">
        <v>0.64077669900000001</v>
      </c>
      <c r="AU457">
        <v>0.81553398060000004</v>
      </c>
      <c r="AV457">
        <v>0.54368932039999995</v>
      </c>
      <c r="AW457">
        <v>0.58252427179999999</v>
      </c>
      <c r="AX457">
        <v>3.6796116505000001</v>
      </c>
      <c r="AY457">
        <v>3.5922330097000001</v>
      </c>
      <c r="AZ457">
        <v>3.8235294118000001</v>
      </c>
      <c r="BA457">
        <v>3.4215686275000001</v>
      </c>
      <c r="BB457">
        <v>3.4271844659999999</v>
      </c>
      <c r="BC457">
        <v>0</v>
      </c>
      <c r="BD457">
        <v>0</v>
      </c>
      <c r="BE457">
        <v>0</v>
      </c>
      <c r="BF457">
        <v>9.7087379000000001E-3</v>
      </c>
      <c r="BG457">
        <v>9.7087379000000001E-3</v>
      </c>
      <c r="BH457">
        <v>1.9417475699999999E-2</v>
      </c>
      <c r="BI457">
        <v>9.7087379000000001E-3</v>
      </c>
      <c r="BJ457">
        <v>1.9417475699999999E-2</v>
      </c>
      <c r="BK457">
        <v>3.8834951499999999E-2</v>
      </c>
      <c r="BL457">
        <v>2.9126213599999999E-2</v>
      </c>
      <c r="BM457">
        <v>3.8834951499999999E-2</v>
      </c>
      <c r="BN457">
        <v>2.9126213599999999E-2</v>
      </c>
      <c r="BO457">
        <v>3.8543689319999999</v>
      </c>
      <c r="BP457">
        <v>3.8058252427000001</v>
      </c>
      <c r="BQ457">
        <v>3.76</v>
      </c>
      <c r="BR457">
        <v>3.7475728154999999</v>
      </c>
      <c r="BS457">
        <v>3.7058823528999998</v>
      </c>
      <c r="BT457">
        <v>3.7087378641000002</v>
      </c>
      <c r="BU457">
        <v>0.1262135922</v>
      </c>
      <c r="BV457">
        <v>0.15533980580000001</v>
      </c>
      <c r="BW457">
        <v>0.15533980580000001</v>
      </c>
      <c r="BX457">
        <v>0.16504854369999999</v>
      </c>
      <c r="BY457">
        <v>0.18446601939999999</v>
      </c>
      <c r="BZ457">
        <v>0.17475728160000001</v>
      </c>
      <c r="CA457">
        <v>0</v>
      </c>
      <c r="CB457">
        <v>0</v>
      </c>
      <c r="CC457">
        <v>2.9126213599999999E-2</v>
      </c>
      <c r="CD457">
        <v>0</v>
      </c>
      <c r="CE457">
        <v>9.7087379000000001E-3</v>
      </c>
      <c r="CF457">
        <v>0</v>
      </c>
      <c r="CG457">
        <v>0.86407766990000001</v>
      </c>
      <c r="CH457">
        <v>0.82524271839999996</v>
      </c>
      <c r="CI457">
        <v>0.77669902909999999</v>
      </c>
      <c r="CJ457">
        <v>0.79611650489999997</v>
      </c>
      <c r="CK457">
        <v>0.75728155340000003</v>
      </c>
      <c r="CL457">
        <v>0.77669902909999999</v>
      </c>
      <c r="CM457">
        <v>7.7669902900000004E-2</v>
      </c>
      <c r="CN457">
        <v>9.7087379000000001E-3</v>
      </c>
      <c r="CO457">
        <v>0</v>
      </c>
      <c r="CP457">
        <v>0</v>
      </c>
      <c r="CQ457">
        <v>9.7087379000000001E-3</v>
      </c>
      <c r="CR457">
        <v>0</v>
      </c>
      <c r="CS457">
        <v>0</v>
      </c>
      <c r="CT457">
        <v>9.7087379000000001E-3</v>
      </c>
      <c r="CU457">
        <v>0.1941747573</v>
      </c>
      <c r="CV457">
        <v>3.8834951499999999E-2</v>
      </c>
      <c r="CW457">
        <v>5.8252427199999998E-2</v>
      </c>
      <c r="CX457">
        <v>8.7378640800000004E-2</v>
      </c>
      <c r="CY457">
        <v>6.7961165000000004E-2</v>
      </c>
      <c r="CZ457">
        <v>6.7961165000000004E-2</v>
      </c>
      <c r="DA457">
        <v>2.9126213599999999E-2</v>
      </c>
      <c r="DB457">
        <v>2.9126213599999999E-2</v>
      </c>
      <c r="DC457">
        <v>0.26213592229999999</v>
      </c>
      <c r="DD457">
        <v>0.21359223299999999</v>
      </c>
      <c r="DE457">
        <v>0.2427184466</v>
      </c>
      <c r="DF457">
        <v>0.21359223299999999</v>
      </c>
      <c r="DG457">
        <v>0.31067961170000002</v>
      </c>
      <c r="DH457">
        <v>0.31067961170000002</v>
      </c>
      <c r="DI457">
        <v>0.26213592229999999</v>
      </c>
      <c r="DJ457">
        <v>0.21359223299999999</v>
      </c>
      <c r="DK457">
        <v>0.43689320390000003</v>
      </c>
      <c r="DL457">
        <v>0.72815533980000002</v>
      </c>
      <c r="DM457">
        <v>0.68932038829999998</v>
      </c>
      <c r="DN457">
        <v>0.67961165050000005</v>
      </c>
      <c r="DO457">
        <v>0.60194174759999997</v>
      </c>
      <c r="DP457">
        <v>0.60194174759999997</v>
      </c>
      <c r="DQ457">
        <v>0.68932038829999998</v>
      </c>
      <c r="DR457">
        <v>0.72815533980000002</v>
      </c>
      <c r="DS457">
        <v>2.9126213599999999E-2</v>
      </c>
      <c r="DT457">
        <v>9.7087379000000001E-3</v>
      </c>
      <c r="DU457">
        <v>9.7087379000000001E-3</v>
      </c>
      <c r="DV457">
        <v>1.9417475699999999E-2</v>
      </c>
      <c r="DW457">
        <v>9.7087379000000001E-3</v>
      </c>
      <c r="DX457">
        <v>1.9417475699999999E-2</v>
      </c>
      <c r="DY457">
        <v>1.9417475699999999E-2</v>
      </c>
      <c r="DZ457">
        <v>1.9417475699999999E-2</v>
      </c>
      <c r="EA457">
        <v>3.09</v>
      </c>
      <c r="EB457">
        <v>3.6764705881999999</v>
      </c>
      <c r="EC457">
        <v>3.637254902</v>
      </c>
      <c r="ED457">
        <v>3.6039603960000002</v>
      </c>
      <c r="EE457">
        <v>3.5196078431000002</v>
      </c>
      <c r="EF457">
        <v>3.5445544554000001</v>
      </c>
      <c r="EG457">
        <v>3.6732673267</v>
      </c>
      <c r="EH457">
        <v>3.6930693069</v>
      </c>
      <c r="EI457">
        <v>9.7087379000000001E-3</v>
      </c>
      <c r="EJ457">
        <v>9.7087379000000001E-3</v>
      </c>
      <c r="EK457">
        <v>9.7087379000000001E-3</v>
      </c>
      <c r="EL457">
        <v>9.7087379000000001E-3</v>
      </c>
      <c r="EM457">
        <v>7.7669902900000004E-2</v>
      </c>
      <c r="EN457">
        <v>2.9126213599999999E-2</v>
      </c>
      <c r="EO457">
        <v>0.1067961165</v>
      </c>
      <c r="EP457">
        <v>9.7087378599999996E-2</v>
      </c>
      <c r="EQ457">
        <v>7.7669902900000004E-2</v>
      </c>
      <c r="ER457">
        <v>0.49514563109999998</v>
      </c>
      <c r="ES457">
        <v>7.7669902900000004E-2</v>
      </c>
      <c r="ET457">
        <v>0</v>
      </c>
      <c r="EU457">
        <v>0</v>
      </c>
      <c r="EV457">
        <v>2.9126213599999999E-2</v>
      </c>
      <c r="EW457">
        <v>6.7961165000000004E-2</v>
      </c>
      <c r="EX457">
        <v>3.8834951499999999E-2</v>
      </c>
      <c r="EY457">
        <v>0.28155339810000002</v>
      </c>
      <c r="EZ457">
        <v>0.33980582520000002</v>
      </c>
      <c r="FA457">
        <v>0.3203883495</v>
      </c>
      <c r="FB457">
        <v>0.3883495146</v>
      </c>
      <c r="FC457">
        <v>0.33009708739999999</v>
      </c>
      <c r="FD457">
        <v>0.64077669900000001</v>
      </c>
      <c r="FE457">
        <v>0.5533980583</v>
      </c>
      <c r="FF457">
        <v>0.51456310679999995</v>
      </c>
      <c r="FG457">
        <v>0.42718446599999998</v>
      </c>
      <c r="FH457">
        <v>0.5533980583</v>
      </c>
      <c r="FI457">
        <v>3.8834951499999999E-2</v>
      </c>
      <c r="FJ457">
        <v>8.7378640800000004E-2</v>
      </c>
      <c r="FK457">
        <v>7.7669902900000004E-2</v>
      </c>
      <c r="FL457">
        <v>8.7378640800000004E-2</v>
      </c>
      <c r="FM457">
        <v>4.8543689299999998E-2</v>
      </c>
      <c r="FN457">
        <v>1.9417475699999999E-2</v>
      </c>
      <c r="FO457">
        <v>9.7087379000000001E-3</v>
      </c>
      <c r="FP457">
        <v>2.9126213599999999E-2</v>
      </c>
      <c r="FQ457">
        <v>9.7087379000000001E-3</v>
      </c>
      <c r="FR457">
        <v>9.7087379000000001E-3</v>
      </c>
      <c r="FS457">
        <v>1.9417475699999999E-2</v>
      </c>
      <c r="FT457">
        <v>9.7087379000000001E-3</v>
      </c>
      <c r="FU457">
        <v>2.9126213599999999E-2</v>
      </c>
      <c r="FV457">
        <v>1.9417475699999999E-2</v>
      </c>
      <c r="FW457">
        <v>1.9417475699999999E-2</v>
      </c>
      <c r="FX457">
        <v>4.8543689299999998E-2</v>
      </c>
      <c r="FY457">
        <v>2.9126213599999999E-2</v>
      </c>
      <c r="FZ457">
        <v>9.7087379000000001E-3</v>
      </c>
      <c r="GA457">
        <v>4.8543689299999998E-2</v>
      </c>
      <c r="GB457">
        <v>3.8834951499999999E-2</v>
      </c>
      <c r="GC457">
        <v>3.8834951499999999E-2</v>
      </c>
      <c r="GD457">
        <v>0.1165048544</v>
      </c>
      <c r="GE457">
        <v>0.1262135922</v>
      </c>
      <c r="GF457">
        <v>0.1262135922</v>
      </c>
      <c r="GG457">
        <v>0.1262135922</v>
      </c>
      <c r="GH457">
        <v>0.13592233009999999</v>
      </c>
      <c r="GI457">
        <v>0.13592233009999999</v>
      </c>
      <c r="GJ457">
        <v>3.1176470587999998</v>
      </c>
      <c r="GK457">
        <v>3.2450980392000002</v>
      </c>
      <c r="GL457">
        <v>3.2647058823999999</v>
      </c>
      <c r="GM457">
        <v>3.2178217822000001</v>
      </c>
      <c r="GN457">
        <v>3.2178217822000001</v>
      </c>
      <c r="GO457">
        <v>3.2058823528999998</v>
      </c>
      <c r="GP457">
        <v>0.49514563109999998</v>
      </c>
      <c r="GQ457">
        <v>0.40776699030000002</v>
      </c>
      <c r="GR457">
        <v>0.4466019417</v>
      </c>
      <c r="GS457">
        <v>0.36893203879999997</v>
      </c>
      <c r="GT457">
        <v>0.37864077670000001</v>
      </c>
      <c r="GU457">
        <v>0.39805825239999998</v>
      </c>
      <c r="GV457">
        <v>9.7087379000000001E-3</v>
      </c>
      <c r="GW457">
        <v>9.7087379000000001E-3</v>
      </c>
      <c r="GX457">
        <v>9.7087379000000001E-3</v>
      </c>
      <c r="GY457">
        <v>1.9417475699999999E-2</v>
      </c>
      <c r="GZ457">
        <v>1.9417475699999999E-2</v>
      </c>
      <c r="HA457">
        <v>9.7087379000000001E-3</v>
      </c>
      <c r="HB457">
        <v>0.33009708739999999</v>
      </c>
      <c r="HC457">
        <v>0.42718446599999998</v>
      </c>
      <c r="HD457">
        <v>0.40776699030000002</v>
      </c>
      <c r="HE457">
        <v>0.43689320390000003</v>
      </c>
      <c r="HF457">
        <v>0.42718446599999998</v>
      </c>
      <c r="HG457">
        <v>0.41747572820000001</v>
      </c>
      <c r="HH457" t="s">
        <v>1294</v>
      </c>
      <c r="HI457">
        <v>42</v>
      </c>
      <c r="HJ457">
        <v>103</v>
      </c>
      <c r="HK457">
        <v>178</v>
      </c>
      <c r="HL457" t="s">
        <v>345</v>
      </c>
      <c r="HM457">
        <v>437</v>
      </c>
      <c r="HN457">
        <v>2</v>
      </c>
    </row>
    <row r="458" spans="1:222" x14ac:dyDescent="0.25">
      <c r="A458">
        <v>610122</v>
      </c>
      <c r="B458" t="s">
        <v>520</v>
      </c>
      <c r="D458" t="s">
        <v>60</v>
      </c>
      <c r="E458" t="s">
        <v>45</v>
      </c>
      <c r="M458" t="s">
        <v>38</v>
      </c>
      <c r="N458">
        <v>19.376825706000002</v>
      </c>
      <c r="O458">
        <v>124</v>
      </c>
      <c r="P458">
        <v>124</v>
      </c>
      <c r="Q458">
        <v>41</v>
      </c>
      <c r="R458">
        <v>14</v>
      </c>
      <c r="S458">
        <v>11</v>
      </c>
      <c r="T458">
        <v>36</v>
      </c>
      <c r="U458">
        <v>0</v>
      </c>
      <c r="V458">
        <v>0</v>
      </c>
      <c r="W458">
        <v>13</v>
      </c>
      <c r="X458">
        <v>6</v>
      </c>
      <c r="Y458">
        <v>2.4193548400000001E-2</v>
      </c>
      <c r="Z458">
        <v>8.0645161000000003E-3</v>
      </c>
      <c r="AA458">
        <v>0</v>
      </c>
      <c r="AB458">
        <v>2.4193548400000001E-2</v>
      </c>
      <c r="AC458">
        <v>5.6451612900000003E-2</v>
      </c>
      <c r="AD458">
        <v>7.2580645200000002E-2</v>
      </c>
      <c r="AE458">
        <v>1.6129032299999999E-2</v>
      </c>
      <c r="AF458">
        <v>1.6129032299999999E-2</v>
      </c>
      <c r="AG458">
        <v>0.11290322580000001</v>
      </c>
      <c r="AH458">
        <v>0.12096774189999999</v>
      </c>
      <c r="AI458">
        <v>0.35483870969999998</v>
      </c>
      <c r="AJ458">
        <v>0.41129032259999998</v>
      </c>
      <c r="AK458">
        <v>0.18548387099999999</v>
      </c>
      <c r="AL458">
        <v>0.37903225810000002</v>
      </c>
      <c r="AM458">
        <v>0.29838709679999997</v>
      </c>
      <c r="AN458">
        <v>1.6129032299999999E-2</v>
      </c>
      <c r="AO458">
        <v>2.4193548400000001E-2</v>
      </c>
      <c r="AP458">
        <v>2.4193548400000001E-2</v>
      </c>
      <c r="AQ458">
        <v>4.0322580599999998E-2</v>
      </c>
      <c r="AR458">
        <v>2.4193548400000001E-2</v>
      </c>
      <c r="AS458">
        <v>0.53225806450000002</v>
      </c>
      <c r="AT458">
        <v>0.54032258060000005</v>
      </c>
      <c r="AU458">
        <v>0.77419354839999999</v>
      </c>
      <c r="AV458">
        <v>0.4435483871</v>
      </c>
      <c r="AW458">
        <v>0.5</v>
      </c>
      <c r="AX458">
        <v>3.4180327869</v>
      </c>
      <c r="AY458">
        <v>3.5206611570000002</v>
      </c>
      <c r="AZ458">
        <v>3.7768595040999999</v>
      </c>
      <c r="BA458">
        <v>3.2941176471000002</v>
      </c>
      <c r="BB458">
        <v>3.2727272727000001</v>
      </c>
      <c r="BC458">
        <v>8.0645161000000003E-3</v>
      </c>
      <c r="BD458">
        <v>0</v>
      </c>
      <c r="BE458">
        <v>8.0645161000000003E-3</v>
      </c>
      <c r="BF458">
        <v>1.6129032299999999E-2</v>
      </c>
      <c r="BG458">
        <v>7.2580645200000002E-2</v>
      </c>
      <c r="BH458">
        <v>3.2258064500000003E-2</v>
      </c>
      <c r="BI458">
        <v>8.0645161000000003E-3</v>
      </c>
      <c r="BJ458">
        <v>3.2258064500000003E-2</v>
      </c>
      <c r="BK458">
        <v>5.6451612900000003E-2</v>
      </c>
      <c r="BL458">
        <v>8.0645161300000004E-2</v>
      </c>
      <c r="BM458">
        <v>0.16129032260000001</v>
      </c>
      <c r="BN458">
        <v>0.12096774189999999</v>
      </c>
      <c r="BO458">
        <v>3.7786885246000002</v>
      </c>
      <c r="BP458">
        <v>3.7073170732</v>
      </c>
      <c r="BQ458">
        <v>3.5882352941</v>
      </c>
      <c r="BR458">
        <v>3.4262295082000001</v>
      </c>
      <c r="BS458">
        <v>3.2131147540999998</v>
      </c>
      <c r="BT458">
        <v>3.4297520660999998</v>
      </c>
      <c r="BU458">
        <v>0.17741935480000001</v>
      </c>
      <c r="BV458">
        <v>0.22580645160000001</v>
      </c>
      <c r="BW458">
        <v>0.25806451609999997</v>
      </c>
      <c r="BX458">
        <v>0.35483870969999998</v>
      </c>
      <c r="BY458">
        <v>0.23387096769999999</v>
      </c>
      <c r="BZ458">
        <v>0.21774193550000001</v>
      </c>
      <c r="CA458">
        <v>1.6129032299999999E-2</v>
      </c>
      <c r="CB458">
        <v>8.0645161000000003E-3</v>
      </c>
      <c r="CC458">
        <v>4.0322580599999998E-2</v>
      </c>
      <c r="CD458">
        <v>1.6129032299999999E-2</v>
      </c>
      <c r="CE458">
        <v>1.6129032299999999E-2</v>
      </c>
      <c r="CF458">
        <v>2.4193548400000001E-2</v>
      </c>
      <c r="CG458">
        <v>0.79032258060000005</v>
      </c>
      <c r="CH458">
        <v>0.73387096770000004</v>
      </c>
      <c r="CI458">
        <v>0.63709677419999999</v>
      </c>
      <c r="CJ458">
        <v>0.53225806450000002</v>
      </c>
      <c r="CK458">
        <v>0.51612903229999996</v>
      </c>
      <c r="CL458">
        <v>0.60483870969999998</v>
      </c>
      <c r="CM458">
        <v>2.4193548400000001E-2</v>
      </c>
      <c r="CN458">
        <v>1.6129032299999999E-2</v>
      </c>
      <c r="CO458">
        <v>0</v>
      </c>
      <c r="CP458">
        <v>8.0645161000000003E-3</v>
      </c>
      <c r="CQ458">
        <v>1.6129032299999999E-2</v>
      </c>
      <c r="CR458">
        <v>1.6129032299999999E-2</v>
      </c>
      <c r="CS458">
        <v>4.0322580599999998E-2</v>
      </c>
      <c r="CT458">
        <v>8.0645161000000003E-3</v>
      </c>
      <c r="CU458">
        <v>0.22580645160000001</v>
      </c>
      <c r="CV458">
        <v>8.0645161000000003E-3</v>
      </c>
      <c r="CW458">
        <v>4.8387096800000001E-2</v>
      </c>
      <c r="CX458">
        <v>6.4516129000000005E-2</v>
      </c>
      <c r="CY458">
        <v>0.1048387097</v>
      </c>
      <c r="CZ458">
        <v>6.4516129000000005E-2</v>
      </c>
      <c r="DA458">
        <v>5.6451612900000003E-2</v>
      </c>
      <c r="DB458">
        <v>5.6451612900000003E-2</v>
      </c>
      <c r="DC458">
        <v>0.49193548390000003</v>
      </c>
      <c r="DD458">
        <v>0.36290322580000001</v>
      </c>
      <c r="DE458">
        <v>0.34677419349999999</v>
      </c>
      <c r="DF458">
        <v>0.34677419349999999</v>
      </c>
      <c r="DG458">
        <v>0.4435483871</v>
      </c>
      <c r="DH458">
        <v>0.38709677419999999</v>
      </c>
      <c r="DI458">
        <v>0.25</v>
      </c>
      <c r="DJ458">
        <v>0.23387096769999999</v>
      </c>
      <c r="DK458">
        <v>0.1935483871</v>
      </c>
      <c r="DL458">
        <v>0.58870967740000002</v>
      </c>
      <c r="DM458">
        <v>0.57258064519999996</v>
      </c>
      <c r="DN458">
        <v>0.54032258060000005</v>
      </c>
      <c r="DO458">
        <v>0.39516129030000002</v>
      </c>
      <c r="DP458">
        <v>0.5</v>
      </c>
      <c r="DQ458">
        <v>0.62096774190000004</v>
      </c>
      <c r="DR458">
        <v>0.66935483870000001</v>
      </c>
      <c r="DS458">
        <v>6.4516129000000005E-2</v>
      </c>
      <c r="DT458">
        <v>2.4193548400000001E-2</v>
      </c>
      <c r="DU458">
        <v>3.2258064500000003E-2</v>
      </c>
      <c r="DV458">
        <v>4.0322580599999998E-2</v>
      </c>
      <c r="DW458">
        <v>4.0322580599999998E-2</v>
      </c>
      <c r="DX458">
        <v>3.2258064500000003E-2</v>
      </c>
      <c r="DY458">
        <v>3.2258064500000003E-2</v>
      </c>
      <c r="DZ458">
        <v>3.2258064500000003E-2</v>
      </c>
      <c r="EA458">
        <v>2.9137931034000002</v>
      </c>
      <c r="EB458">
        <v>3.5619834711</v>
      </c>
      <c r="EC458">
        <v>3.5416666666999999</v>
      </c>
      <c r="ED458">
        <v>3.4789915965999998</v>
      </c>
      <c r="EE458">
        <v>3.268907563</v>
      </c>
      <c r="EF458">
        <v>3.4166666666999999</v>
      </c>
      <c r="EG458">
        <v>3.5</v>
      </c>
      <c r="EH458">
        <v>3.6166666667</v>
      </c>
      <c r="EI458">
        <v>8.0645161000000003E-3</v>
      </c>
      <c r="EJ458">
        <v>0</v>
      </c>
      <c r="EK458">
        <v>0</v>
      </c>
      <c r="EL458">
        <v>0</v>
      </c>
      <c r="EM458">
        <v>8.0645161000000003E-3</v>
      </c>
      <c r="EN458">
        <v>4.8387096800000001E-2</v>
      </c>
      <c r="EO458">
        <v>5.6451612900000003E-2</v>
      </c>
      <c r="EP458">
        <v>0.21774193550000001</v>
      </c>
      <c r="EQ458">
        <v>0.12903225809999999</v>
      </c>
      <c r="ER458">
        <v>0.46774193549999998</v>
      </c>
      <c r="ES458">
        <v>6.4516129000000005E-2</v>
      </c>
      <c r="ET458">
        <v>0</v>
      </c>
      <c r="EU458">
        <v>1.6129032299999999E-2</v>
      </c>
      <c r="EV458">
        <v>4.8387096800000001E-2</v>
      </c>
      <c r="EW458">
        <v>0.27419354839999999</v>
      </c>
      <c r="EX458">
        <v>8.0645161000000003E-3</v>
      </c>
      <c r="EY458">
        <v>0.36290322580000001</v>
      </c>
      <c r="EZ458">
        <v>0.29032258059999999</v>
      </c>
      <c r="FA458">
        <v>0.47580645160000001</v>
      </c>
      <c r="FB458">
        <v>0.3064516129</v>
      </c>
      <c r="FC458">
        <v>0.38709677419999999</v>
      </c>
      <c r="FD458">
        <v>0.56451612900000003</v>
      </c>
      <c r="FE458">
        <v>0.5564516129</v>
      </c>
      <c r="FF458">
        <v>0.37096774189999998</v>
      </c>
      <c r="FG458">
        <v>0.16935483870000001</v>
      </c>
      <c r="FH458">
        <v>0.52419354839999999</v>
      </c>
      <c r="FI458">
        <v>3.2258064500000003E-2</v>
      </c>
      <c r="FJ458">
        <v>8.8709677400000006E-2</v>
      </c>
      <c r="FK458">
        <v>4.8387096800000001E-2</v>
      </c>
      <c r="FL458">
        <v>0.16935483870000001</v>
      </c>
      <c r="FM458">
        <v>3.2258064500000003E-2</v>
      </c>
      <c r="FN458">
        <v>2.4193548400000001E-2</v>
      </c>
      <c r="FO458">
        <v>1.6129032299999999E-2</v>
      </c>
      <c r="FP458">
        <v>2.4193548400000001E-2</v>
      </c>
      <c r="FQ458">
        <v>4.0322580599999998E-2</v>
      </c>
      <c r="FR458">
        <v>1.6129032299999999E-2</v>
      </c>
      <c r="FS458">
        <v>1.6129032299999999E-2</v>
      </c>
      <c r="FT458">
        <v>3.2258064500000003E-2</v>
      </c>
      <c r="FU458">
        <v>3.2258064500000003E-2</v>
      </c>
      <c r="FV458">
        <v>4.0322580599999998E-2</v>
      </c>
      <c r="FW458">
        <v>3.2258064500000003E-2</v>
      </c>
      <c r="FX458">
        <v>3.2258064500000003E-2</v>
      </c>
      <c r="FY458">
        <v>8.0645161000000003E-3</v>
      </c>
      <c r="FZ458">
        <v>3.2258064500000003E-2</v>
      </c>
      <c r="GA458">
        <v>8.0645161300000004E-2</v>
      </c>
      <c r="GB458">
        <v>5.6451612900000003E-2</v>
      </c>
      <c r="GC458">
        <v>8.0645161000000003E-3</v>
      </c>
      <c r="GD458">
        <v>0.25806451609999997</v>
      </c>
      <c r="GE458">
        <v>0.18548387099999999</v>
      </c>
      <c r="GF458">
        <v>0.1451612903</v>
      </c>
      <c r="GG458">
        <v>0.25806451609999997</v>
      </c>
      <c r="GH458">
        <v>0.27419354839999999</v>
      </c>
      <c r="GI458">
        <v>0.15322580650000001</v>
      </c>
      <c r="GJ458">
        <v>2.8347107438000001</v>
      </c>
      <c r="GK458">
        <v>3.0932203390000002</v>
      </c>
      <c r="GL458">
        <v>3.1</v>
      </c>
      <c r="GM458">
        <v>2.8416666667000001</v>
      </c>
      <c r="GN458">
        <v>2.8090909091</v>
      </c>
      <c r="GO458">
        <v>3.188034188</v>
      </c>
      <c r="GP458">
        <v>0.52419354839999999</v>
      </c>
      <c r="GQ458">
        <v>0.46774193549999998</v>
      </c>
      <c r="GR458">
        <v>0.48387096769999999</v>
      </c>
      <c r="GS458">
        <v>0.36290322580000001</v>
      </c>
      <c r="GT458">
        <v>0.33870967740000002</v>
      </c>
      <c r="GU458">
        <v>0.43548387100000002</v>
      </c>
      <c r="GV458">
        <v>2.4193548400000001E-2</v>
      </c>
      <c r="GW458">
        <v>4.8387096800000001E-2</v>
      </c>
      <c r="GX458">
        <v>3.2258064500000003E-2</v>
      </c>
      <c r="GY458">
        <v>3.2258064500000003E-2</v>
      </c>
      <c r="GZ458">
        <v>0.11290322580000001</v>
      </c>
      <c r="HA458">
        <v>5.6451612900000003E-2</v>
      </c>
      <c r="HB458">
        <v>0.16129032260000001</v>
      </c>
      <c r="HC458">
        <v>0.29032258059999999</v>
      </c>
      <c r="HD458">
        <v>0.3064516129</v>
      </c>
      <c r="HE458">
        <v>0.26612903230000001</v>
      </c>
      <c r="HF458">
        <v>0.21774193550000001</v>
      </c>
      <c r="HG458">
        <v>0.34677419349999999</v>
      </c>
      <c r="HH458" t="s">
        <v>1295</v>
      </c>
      <c r="HJ458">
        <v>124</v>
      </c>
      <c r="HK458">
        <v>199</v>
      </c>
      <c r="HL458" t="s">
        <v>520</v>
      </c>
      <c r="HM458">
        <v>1027</v>
      </c>
      <c r="HN458">
        <v>3</v>
      </c>
    </row>
    <row r="459" spans="1:222" x14ac:dyDescent="0.25">
      <c r="A459">
        <v>610123</v>
      </c>
      <c r="B459" t="s">
        <v>521</v>
      </c>
      <c r="C459" t="s">
        <v>38</v>
      </c>
      <c r="D459" t="s">
        <v>94</v>
      </c>
      <c r="E459" s="151">
        <v>0.49</v>
      </c>
      <c r="F459">
        <v>81</v>
      </c>
      <c r="G459" t="s">
        <v>62</v>
      </c>
      <c r="H459">
        <v>88</v>
      </c>
      <c r="I459" t="s">
        <v>62</v>
      </c>
      <c r="J459">
        <v>50</v>
      </c>
      <c r="K459" t="s">
        <v>40</v>
      </c>
      <c r="L459">
        <v>8.2100000000000009</v>
      </c>
      <c r="M459" t="s">
        <v>38</v>
      </c>
      <c r="N459">
        <v>48.742138365000002</v>
      </c>
      <c r="O459">
        <v>74</v>
      </c>
      <c r="P459">
        <v>74</v>
      </c>
      <c r="Q459">
        <v>0</v>
      </c>
      <c r="R459">
        <v>65</v>
      </c>
      <c r="S459">
        <v>0</v>
      </c>
      <c r="T459">
        <v>7</v>
      </c>
      <c r="U459">
        <v>0</v>
      </c>
      <c r="V459">
        <v>0</v>
      </c>
      <c r="W459">
        <v>0</v>
      </c>
      <c r="X459">
        <v>0</v>
      </c>
      <c r="Y459">
        <v>2.7027026999999999E-2</v>
      </c>
      <c r="Z459">
        <v>1.3513513499999999E-2</v>
      </c>
      <c r="AA459">
        <v>1.3513513499999999E-2</v>
      </c>
      <c r="AB459">
        <v>2.7027026999999999E-2</v>
      </c>
      <c r="AC459">
        <v>6.7567567600000003E-2</v>
      </c>
      <c r="AD459">
        <v>4.05405405E-2</v>
      </c>
      <c r="AE459">
        <v>4.05405405E-2</v>
      </c>
      <c r="AF459">
        <v>0</v>
      </c>
      <c r="AG459">
        <v>2.7027026999999999E-2</v>
      </c>
      <c r="AH459">
        <v>4.05405405E-2</v>
      </c>
      <c r="AI459">
        <v>0.2297297297</v>
      </c>
      <c r="AJ459">
        <v>0.16216216219999999</v>
      </c>
      <c r="AK459">
        <v>0.1351351351</v>
      </c>
      <c r="AL459">
        <v>0.17567567570000001</v>
      </c>
      <c r="AM459">
        <v>0.2297297297</v>
      </c>
      <c r="AN459">
        <v>0</v>
      </c>
      <c r="AO459">
        <v>2.7027026999999999E-2</v>
      </c>
      <c r="AP459">
        <v>4.05405405E-2</v>
      </c>
      <c r="AQ459">
        <v>2.7027026999999999E-2</v>
      </c>
      <c r="AR459">
        <v>2.7027026999999999E-2</v>
      </c>
      <c r="AS459">
        <v>0.70270270270000001</v>
      </c>
      <c r="AT459">
        <v>0.75675675679999999</v>
      </c>
      <c r="AU459">
        <v>0.81081081079999995</v>
      </c>
      <c r="AV459">
        <v>0.74324324320000001</v>
      </c>
      <c r="AW459">
        <v>0.63513513509999997</v>
      </c>
      <c r="AX459">
        <v>3.6081081081000002</v>
      </c>
      <c r="AY459">
        <v>3.7083333333000001</v>
      </c>
      <c r="AZ459">
        <v>3.8169014085000001</v>
      </c>
      <c r="BA459">
        <v>3.6805555555999998</v>
      </c>
      <c r="BB459">
        <v>3.4722222222000001</v>
      </c>
      <c r="BC459">
        <v>1.3513513499999999E-2</v>
      </c>
      <c r="BD459">
        <v>2.7027026999999999E-2</v>
      </c>
      <c r="BE459">
        <v>1.3513513499999999E-2</v>
      </c>
      <c r="BF459">
        <v>1.3513513499999999E-2</v>
      </c>
      <c r="BG459">
        <v>2.7027026999999999E-2</v>
      </c>
      <c r="BH459">
        <v>1.3513513499999999E-2</v>
      </c>
      <c r="BI459">
        <v>1.3513513499999999E-2</v>
      </c>
      <c r="BJ459">
        <v>1.3513513499999999E-2</v>
      </c>
      <c r="BK459">
        <v>0</v>
      </c>
      <c r="BL459">
        <v>0</v>
      </c>
      <c r="BM459">
        <v>1.3513513499999999E-2</v>
      </c>
      <c r="BN459">
        <v>0</v>
      </c>
      <c r="BO459">
        <v>3.7777777777999999</v>
      </c>
      <c r="BP459">
        <v>3.75</v>
      </c>
      <c r="BQ459">
        <v>3.7916666666999999</v>
      </c>
      <c r="BR459">
        <v>3.8055555555999998</v>
      </c>
      <c r="BS459">
        <v>3.7260273973000002</v>
      </c>
      <c r="BT459">
        <v>3.8333333333000001</v>
      </c>
      <c r="BU459">
        <v>0.14864864859999999</v>
      </c>
      <c r="BV459">
        <v>0.1351351351</v>
      </c>
      <c r="BW459">
        <v>0.16216216219999999</v>
      </c>
      <c r="BX459">
        <v>0.14864864859999999</v>
      </c>
      <c r="BY459">
        <v>0.16216216219999999</v>
      </c>
      <c r="BZ459">
        <v>0.12162162159999999</v>
      </c>
      <c r="CA459">
        <v>2.7027026999999999E-2</v>
      </c>
      <c r="CB459">
        <v>2.7027026999999999E-2</v>
      </c>
      <c r="CC459">
        <v>2.7027026999999999E-2</v>
      </c>
      <c r="CD459">
        <v>2.7027026999999999E-2</v>
      </c>
      <c r="CE459">
        <v>1.3513513499999999E-2</v>
      </c>
      <c r="CF459">
        <v>2.7027026999999999E-2</v>
      </c>
      <c r="CG459">
        <v>0.79729729729999999</v>
      </c>
      <c r="CH459">
        <v>0.79729729729999999</v>
      </c>
      <c r="CI459">
        <v>0.79729729729999999</v>
      </c>
      <c r="CJ459">
        <v>0.81081081079999995</v>
      </c>
      <c r="CK459">
        <v>0.78378378380000002</v>
      </c>
      <c r="CL459">
        <v>0.83783783779999998</v>
      </c>
      <c r="CM459">
        <v>0.43243243240000001</v>
      </c>
      <c r="CN459">
        <v>4.05405405E-2</v>
      </c>
      <c r="CO459">
        <v>1.3513513499999999E-2</v>
      </c>
      <c r="CP459">
        <v>1.3513513499999999E-2</v>
      </c>
      <c r="CQ459">
        <v>1.3513513499999999E-2</v>
      </c>
      <c r="CR459">
        <v>1.3513513499999999E-2</v>
      </c>
      <c r="CS459">
        <v>1.3513513499999999E-2</v>
      </c>
      <c r="CT459">
        <v>2.7027026999999999E-2</v>
      </c>
      <c r="CU459">
        <v>0.14864864859999999</v>
      </c>
      <c r="CV459">
        <v>2.7027026999999999E-2</v>
      </c>
      <c r="CW459">
        <v>0</v>
      </c>
      <c r="CX459">
        <v>2.7027026999999999E-2</v>
      </c>
      <c r="CY459">
        <v>1.3513513499999999E-2</v>
      </c>
      <c r="CZ459">
        <v>9.4594594599999998E-2</v>
      </c>
      <c r="DA459">
        <v>1.3513513499999999E-2</v>
      </c>
      <c r="DB459">
        <v>4.05405405E-2</v>
      </c>
      <c r="DC459">
        <v>0.16216216219999999</v>
      </c>
      <c r="DD459">
        <v>0.20270270269999999</v>
      </c>
      <c r="DE459">
        <v>0.20270270269999999</v>
      </c>
      <c r="DF459">
        <v>0.2297297297</v>
      </c>
      <c r="DG459">
        <v>0.21621621620000001</v>
      </c>
      <c r="DH459">
        <v>0.20270270269999999</v>
      </c>
      <c r="DI459">
        <v>0.17567567570000001</v>
      </c>
      <c r="DJ459">
        <v>0.16216216219999999</v>
      </c>
      <c r="DK459">
        <v>0.24324324319999999</v>
      </c>
      <c r="DL459">
        <v>0.70270270270000001</v>
      </c>
      <c r="DM459">
        <v>0.75675675679999999</v>
      </c>
      <c r="DN459">
        <v>0.68918918920000005</v>
      </c>
      <c r="DO459">
        <v>0.71621621619999998</v>
      </c>
      <c r="DP459">
        <v>0.64864864860000004</v>
      </c>
      <c r="DQ459">
        <v>0.74324324320000001</v>
      </c>
      <c r="DR459">
        <v>0.71621621619999998</v>
      </c>
      <c r="DS459">
        <v>1.3513513499999999E-2</v>
      </c>
      <c r="DT459">
        <v>2.7027026999999999E-2</v>
      </c>
      <c r="DU459">
        <v>2.7027026999999999E-2</v>
      </c>
      <c r="DV459">
        <v>4.05405405E-2</v>
      </c>
      <c r="DW459">
        <v>4.05405405E-2</v>
      </c>
      <c r="DX459">
        <v>4.05405405E-2</v>
      </c>
      <c r="DY459">
        <v>5.4054054099999999E-2</v>
      </c>
      <c r="DZ459">
        <v>5.4054054099999999E-2</v>
      </c>
      <c r="EA459">
        <v>2.2191780822</v>
      </c>
      <c r="EB459">
        <v>3.6111111111</v>
      </c>
      <c r="EC459">
        <v>3.75</v>
      </c>
      <c r="ED459">
        <v>3.6619718309999998</v>
      </c>
      <c r="EE459">
        <v>3.7042253520999999</v>
      </c>
      <c r="EF459">
        <v>3.5492957746</v>
      </c>
      <c r="EG459">
        <v>3.7428571429000002</v>
      </c>
      <c r="EH459">
        <v>3.6571428571000002</v>
      </c>
      <c r="EI459">
        <v>2.7027026999999999E-2</v>
      </c>
      <c r="EJ459">
        <v>1.3513513499999999E-2</v>
      </c>
      <c r="EK459">
        <v>0</v>
      </c>
      <c r="EL459">
        <v>1.3513513499999999E-2</v>
      </c>
      <c r="EM459">
        <v>9.4594594599999998E-2</v>
      </c>
      <c r="EN459">
        <v>6.7567567600000003E-2</v>
      </c>
      <c r="EO459">
        <v>6.7567567600000003E-2</v>
      </c>
      <c r="EP459">
        <v>5.4054054099999999E-2</v>
      </c>
      <c r="EQ459">
        <v>0.16216216219999999</v>
      </c>
      <c r="ER459">
        <v>0.41891891889999999</v>
      </c>
      <c r="ES459">
        <v>8.1081081099999994E-2</v>
      </c>
      <c r="ET459">
        <v>1.3513513499999999E-2</v>
      </c>
      <c r="EU459">
        <v>1.3513513499999999E-2</v>
      </c>
      <c r="EV459">
        <v>2.7027026999999999E-2</v>
      </c>
      <c r="EW459">
        <v>9.4594594599999998E-2</v>
      </c>
      <c r="EX459">
        <v>9.4594594599999998E-2</v>
      </c>
      <c r="EY459">
        <v>0.33783783779999998</v>
      </c>
      <c r="EZ459">
        <v>0.39189189190000001</v>
      </c>
      <c r="FA459">
        <v>0.39189189190000001</v>
      </c>
      <c r="FB459">
        <v>0.43243243240000001</v>
      </c>
      <c r="FC459">
        <v>0.35135135140000001</v>
      </c>
      <c r="FD459">
        <v>0.60810810810000004</v>
      </c>
      <c r="FE459">
        <v>0.48648648649999998</v>
      </c>
      <c r="FF459">
        <v>0.44594594589999997</v>
      </c>
      <c r="FG459">
        <v>0.40540540539999997</v>
      </c>
      <c r="FH459">
        <v>0.44594594589999997</v>
      </c>
      <c r="FI459">
        <v>0</v>
      </c>
      <c r="FJ459">
        <v>4.05405405E-2</v>
      </c>
      <c r="FK459">
        <v>4.05405405E-2</v>
      </c>
      <c r="FL459">
        <v>1.3513513499999999E-2</v>
      </c>
      <c r="FM459">
        <v>2.7027026999999999E-2</v>
      </c>
      <c r="FN459">
        <v>2.7027026999999999E-2</v>
      </c>
      <c r="FO459">
        <v>2.7027026999999999E-2</v>
      </c>
      <c r="FP459">
        <v>5.4054054099999999E-2</v>
      </c>
      <c r="FQ459">
        <v>1.3513513499999999E-2</v>
      </c>
      <c r="FR459">
        <v>2.7027026999999999E-2</v>
      </c>
      <c r="FS459">
        <v>1.3513513499999999E-2</v>
      </c>
      <c r="FT459">
        <v>4.05405405E-2</v>
      </c>
      <c r="FU459">
        <v>4.05405405E-2</v>
      </c>
      <c r="FV459">
        <v>4.05405405E-2</v>
      </c>
      <c r="FW459">
        <v>5.4054054099999999E-2</v>
      </c>
      <c r="FX459">
        <v>2.7027026999999999E-2</v>
      </c>
      <c r="FY459">
        <v>2.7027026999999999E-2</v>
      </c>
      <c r="FZ459">
        <v>2.7027026999999999E-2</v>
      </c>
      <c r="GA459">
        <v>4.05405405E-2</v>
      </c>
      <c r="GB459">
        <v>1.3513513499999999E-2</v>
      </c>
      <c r="GC459">
        <v>1.3513513499999999E-2</v>
      </c>
      <c r="GD459">
        <v>0.1081081081</v>
      </c>
      <c r="GE459">
        <v>9.4594594599999998E-2</v>
      </c>
      <c r="GF459">
        <v>4.05405405E-2</v>
      </c>
      <c r="GG459">
        <v>6.7567567600000003E-2</v>
      </c>
      <c r="GH459">
        <v>9.4594594599999998E-2</v>
      </c>
      <c r="GI459">
        <v>8.1081081099999994E-2</v>
      </c>
      <c r="GJ459">
        <v>3.3561643835999999</v>
      </c>
      <c r="GK459">
        <v>3.4305555555999998</v>
      </c>
      <c r="GL459">
        <v>3.4857142856999999</v>
      </c>
      <c r="GM459">
        <v>3.4166666666999999</v>
      </c>
      <c r="GN459">
        <v>3.4084507041999998</v>
      </c>
      <c r="GO459">
        <v>3.4722222222000001</v>
      </c>
      <c r="GP459">
        <v>0.33783783779999998</v>
      </c>
      <c r="GQ459">
        <v>0.28378378380000002</v>
      </c>
      <c r="GR459">
        <v>0.32432432430000002</v>
      </c>
      <c r="GS459">
        <v>0.3108108108</v>
      </c>
      <c r="GT459">
        <v>0.33783783779999998</v>
      </c>
      <c r="GU459">
        <v>0.3108108108</v>
      </c>
      <c r="GV459">
        <v>1.3513513499999999E-2</v>
      </c>
      <c r="GW459">
        <v>2.7027026999999999E-2</v>
      </c>
      <c r="GX459">
        <v>5.4054054099999999E-2</v>
      </c>
      <c r="GY459">
        <v>2.7027026999999999E-2</v>
      </c>
      <c r="GZ459">
        <v>4.05405405E-2</v>
      </c>
      <c r="HA459">
        <v>2.7027026999999999E-2</v>
      </c>
      <c r="HB459">
        <v>0.51351351349999996</v>
      </c>
      <c r="HC459">
        <v>0.56756756760000004</v>
      </c>
      <c r="HD459">
        <v>0.55405405409999997</v>
      </c>
      <c r="HE459">
        <v>0.55405405409999997</v>
      </c>
      <c r="HF459">
        <v>0.51351351349999996</v>
      </c>
      <c r="HG459">
        <v>0.56756756760000004</v>
      </c>
      <c r="HH459" t="s">
        <v>1296</v>
      </c>
      <c r="HI459">
        <v>49</v>
      </c>
      <c r="HJ459">
        <v>74</v>
      </c>
      <c r="HK459">
        <v>155</v>
      </c>
      <c r="HL459" t="s">
        <v>521</v>
      </c>
      <c r="HM459">
        <v>318</v>
      </c>
      <c r="HN459">
        <v>2</v>
      </c>
    </row>
    <row r="460" spans="1:222" x14ac:dyDescent="0.25">
      <c r="A460">
        <v>610124</v>
      </c>
      <c r="B460" t="s">
        <v>656</v>
      </c>
      <c r="D460" t="s">
        <v>69</v>
      </c>
      <c r="E460" t="s">
        <v>45</v>
      </c>
      <c r="M460" t="s">
        <v>38</v>
      </c>
      <c r="N460">
        <v>20.420420419999999</v>
      </c>
      <c r="O460">
        <v>35</v>
      </c>
      <c r="P460">
        <v>35</v>
      </c>
      <c r="Q460">
        <v>0</v>
      </c>
      <c r="R460">
        <v>31</v>
      </c>
      <c r="S460">
        <v>0</v>
      </c>
      <c r="T460">
        <v>0</v>
      </c>
      <c r="U460">
        <v>0</v>
      </c>
      <c r="V460">
        <v>0</v>
      </c>
      <c r="W460">
        <v>1</v>
      </c>
      <c r="X460">
        <v>1</v>
      </c>
      <c r="Y460">
        <v>0</v>
      </c>
      <c r="Z460">
        <v>0</v>
      </c>
      <c r="AA460">
        <v>0</v>
      </c>
      <c r="AB460">
        <v>0.11428571429999999</v>
      </c>
      <c r="AC460">
        <v>8.5714285700000004E-2</v>
      </c>
      <c r="AD460">
        <v>8.5714285700000004E-2</v>
      </c>
      <c r="AE460">
        <v>5.71428571E-2</v>
      </c>
      <c r="AF460">
        <v>0.14285714290000001</v>
      </c>
      <c r="AG460">
        <v>0.11428571429999999</v>
      </c>
      <c r="AH460">
        <v>8.5714285700000004E-2</v>
      </c>
      <c r="AI460">
        <v>0.31428571430000002</v>
      </c>
      <c r="AJ460">
        <v>0.2</v>
      </c>
      <c r="AK460">
        <v>0.2</v>
      </c>
      <c r="AL460">
        <v>0.25714285710000001</v>
      </c>
      <c r="AM460">
        <v>0.17142857140000001</v>
      </c>
      <c r="AN460">
        <v>0</v>
      </c>
      <c r="AO460">
        <v>2.85714286E-2</v>
      </c>
      <c r="AP460">
        <v>2.85714286E-2</v>
      </c>
      <c r="AQ460">
        <v>2.85714286E-2</v>
      </c>
      <c r="AR460">
        <v>2.85714286E-2</v>
      </c>
      <c r="AS460">
        <v>0.6</v>
      </c>
      <c r="AT460">
        <v>0.71428571429999999</v>
      </c>
      <c r="AU460">
        <v>0.62857142860000004</v>
      </c>
      <c r="AV460">
        <v>0.48571428570000003</v>
      </c>
      <c r="AW460">
        <v>0.62857142860000004</v>
      </c>
      <c r="AX460">
        <v>3.5142857143000001</v>
      </c>
      <c r="AY460">
        <v>3.6764705881999999</v>
      </c>
      <c r="AZ460">
        <v>3.5</v>
      </c>
      <c r="BA460">
        <v>3.1470588235000001</v>
      </c>
      <c r="BB460">
        <v>3.3823529412000002</v>
      </c>
      <c r="BC460">
        <v>0</v>
      </c>
      <c r="BD460">
        <v>0</v>
      </c>
      <c r="BE460">
        <v>0</v>
      </c>
      <c r="BF460">
        <v>0</v>
      </c>
      <c r="BG460">
        <v>5.71428571E-2</v>
      </c>
      <c r="BH460">
        <v>5.71428571E-2</v>
      </c>
      <c r="BI460">
        <v>2.85714286E-2</v>
      </c>
      <c r="BJ460">
        <v>5.71428571E-2</v>
      </c>
      <c r="BK460">
        <v>0.14285714290000001</v>
      </c>
      <c r="BL460">
        <v>8.5714285700000004E-2</v>
      </c>
      <c r="BM460">
        <v>5.71428571E-2</v>
      </c>
      <c r="BN460">
        <v>2.85714286E-2</v>
      </c>
      <c r="BO460">
        <v>3.8</v>
      </c>
      <c r="BP460">
        <v>3.7941176471000002</v>
      </c>
      <c r="BQ460">
        <v>3.5294117646999998</v>
      </c>
      <c r="BR460">
        <v>3.6764705881999999</v>
      </c>
      <c r="BS460">
        <v>3.4242424242</v>
      </c>
      <c r="BT460">
        <v>3.6285714285999999</v>
      </c>
      <c r="BU460">
        <v>0.14285714290000001</v>
      </c>
      <c r="BV460">
        <v>8.5714285700000004E-2</v>
      </c>
      <c r="BW460">
        <v>0.17142857140000001</v>
      </c>
      <c r="BX460">
        <v>0.14285714290000001</v>
      </c>
      <c r="BY460">
        <v>0.25714285710000001</v>
      </c>
      <c r="BZ460">
        <v>0.14285714290000001</v>
      </c>
      <c r="CA460">
        <v>0</v>
      </c>
      <c r="CB460">
        <v>2.85714286E-2</v>
      </c>
      <c r="CC460">
        <v>2.85714286E-2</v>
      </c>
      <c r="CD460">
        <v>2.85714286E-2</v>
      </c>
      <c r="CE460">
        <v>5.71428571E-2</v>
      </c>
      <c r="CF460">
        <v>0</v>
      </c>
      <c r="CG460">
        <v>0.82857142859999999</v>
      </c>
      <c r="CH460">
        <v>0.82857142859999999</v>
      </c>
      <c r="CI460">
        <v>0.65714285709999998</v>
      </c>
      <c r="CJ460">
        <v>0.74285714290000004</v>
      </c>
      <c r="CK460">
        <v>0.57142857140000003</v>
      </c>
      <c r="CL460">
        <v>0.77142857139999998</v>
      </c>
      <c r="CM460">
        <v>0.2</v>
      </c>
      <c r="CN460">
        <v>0</v>
      </c>
      <c r="CO460">
        <v>0</v>
      </c>
      <c r="CP460">
        <v>5.71428571E-2</v>
      </c>
      <c r="CQ460">
        <v>5.71428571E-2</v>
      </c>
      <c r="CR460">
        <v>5.71428571E-2</v>
      </c>
      <c r="CS460">
        <v>0</v>
      </c>
      <c r="CT460">
        <v>2.85714286E-2</v>
      </c>
      <c r="CU460">
        <v>0.11428571429999999</v>
      </c>
      <c r="CV460">
        <v>8.5714285700000004E-2</v>
      </c>
      <c r="CW460">
        <v>8.5714285700000004E-2</v>
      </c>
      <c r="CX460">
        <v>0.11428571429999999</v>
      </c>
      <c r="CY460">
        <v>8.5714285700000004E-2</v>
      </c>
      <c r="CZ460">
        <v>2.85714286E-2</v>
      </c>
      <c r="DA460">
        <v>5.71428571E-2</v>
      </c>
      <c r="DB460">
        <v>8.5714285700000004E-2</v>
      </c>
      <c r="DC460">
        <v>0.22857142859999999</v>
      </c>
      <c r="DD460">
        <v>0.25714285710000001</v>
      </c>
      <c r="DE460">
        <v>0.22857142859999999</v>
      </c>
      <c r="DF460">
        <v>0.25714285710000001</v>
      </c>
      <c r="DG460">
        <v>0.28571428570000001</v>
      </c>
      <c r="DH460">
        <v>0.37142857140000002</v>
      </c>
      <c r="DI460">
        <v>0.2</v>
      </c>
      <c r="DJ460">
        <v>0.25714285710000001</v>
      </c>
      <c r="DK460">
        <v>0.4</v>
      </c>
      <c r="DL460">
        <v>0.6</v>
      </c>
      <c r="DM460">
        <v>0.6</v>
      </c>
      <c r="DN460">
        <v>0.45714285710000002</v>
      </c>
      <c r="DO460">
        <v>0.45714285710000002</v>
      </c>
      <c r="DP460">
        <v>0.45714285710000002</v>
      </c>
      <c r="DQ460">
        <v>0.65714285709999998</v>
      </c>
      <c r="DR460">
        <v>0.57142857140000003</v>
      </c>
      <c r="DS460">
        <v>5.71428571E-2</v>
      </c>
      <c r="DT460">
        <v>5.71428571E-2</v>
      </c>
      <c r="DU460">
        <v>8.5714285700000004E-2</v>
      </c>
      <c r="DV460">
        <v>0.11428571429999999</v>
      </c>
      <c r="DW460">
        <v>0.11428571429999999</v>
      </c>
      <c r="DX460">
        <v>8.5714285700000004E-2</v>
      </c>
      <c r="DY460">
        <v>8.5714285700000004E-2</v>
      </c>
      <c r="DZ460">
        <v>5.71428571E-2</v>
      </c>
      <c r="EA460">
        <v>2.8787878787999999</v>
      </c>
      <c r="EB460">
        <v>3.5454545455000002</v>
      </c>
      <c r="EC460">
        <v>3.5625</v>
      </c>
      <c r="ED460">
        <v>3.2580645161000001</v>
      </c>
      <c r="EE460">
        <v>3.2903225805999998</v>
      </c>
      <c r="EF460">
        <v>3.34375</v>
      </c>
      <c r="EG460">
        <v>3.65625</v>
      </c>
      <c r="EH460">
        <v>3.4545454544999998</v>
      </c>
      <c r="EI460">
        <v>5.71428571E-2</v>
      </c>
      <c r="EJ460">
        <v>0</v>
      </c>
      <c r="EK460">
        <v>2.85714286E-2</v>
      </c>
      <c r="EL460">
        <v>2.85714286E-2</v>
      </c>
      <c r="EM460">
        <v>8.5714285700000004E-2</v>
      </c>
      <c r="EN460">
        <v>8.5714285700000004E-2</v>
      </c>
      <c r="EO460">
        <v>0.2</v>
      </c>
      <c r="EP460">
        <v>0.14285714290000001</v>
      </c>
      <c r="EQ460">
        <v>8.5714285700000004E-2</v>
      </c>
      <c r="ER460">
        <v>0.22857142859999999</v>
      </c>
      <c r="ES460">
        <v>5.71428571E-2</v>
      </c>
      <c r="ET460">
        <v>0</v>
      </c>
      <c r="EU460">
        <v>0</v>
      </c>
      <c r="EV460">
        <v>2.85714286E-2</v>
      </c>
      <c r="EW460">
        <v>2.85714286E-2</v>
      </c>
      <c r="EX460">
        <v>2.85714286E-2</v>
      </c>
      <c r="EY460">
        <v>0.51428571430000003</v>
      </c>
      <c r="EZ460">
        <v>0.48571428570000003</v>
      </c>
      <c r="FA460">
        <v>0.48571428570000003</v>
      </c>
      <c r="FB460">
        <v>0.54285714289999998</v>
      </c>
      <c r="FC460">
        <v>0.51428571430000003</v>
      </c>
      <c r="FD460">
        <v>0.4</v>
      </c>
      <c r="FE460">
        <v>0.34285714290000002</v>
      </c>
      <c r="FF460">
        <v>0.31428571430000002</v>
      </c>
      <c r="FG460">
        <v>0.31428571430000002</v>
      </c>
      <c r="FH460">
        <v>0.34285714290000002</v>
      </c>
      <c r="FI460">
        <v>2.85714286E-2</v>
      </c>
      <c r="FJ460">
        <v>5.71428571E-2</v>
      </c>
      <c r="FK460">
        <v>2.85714286E-2</v>
      </c>
      <c r="FL460">
        <v>2.85714286E-2</v>
      </c>
      <c r="FM460">
        <v>0</v>
      </c>
      <c r="FN460">
        <v>2.85714286E-2</v>
      </c>
      <c r="FO460">
        <v>5.71428571E-2</v>
      </c>
      <c r="FP460">
        <v>5.71428571E-2</v>
      </c>
      <c r="FQ460">
        <v>2.85714286E-2</v>
      </c>
      <c r="FR460">
        <v>2.85714286E-2</v>
      </c>
      <c r="FS460">
        <v>2.85714286E-2</v>
      </c>
      <c r="FT460">
        <v>5.71428571E-2</v>
      </c>
      <c r="FU460">
        <v>8.5714285700000004E-2</v>
      </c>
      <c r="FV460">
        <v>5.71428571E-2</v>
      </c>
      <c r="FW460">
        <v>8.5714285700000004E-2</v>
      </c>
      <c r="FX460">
        <v>0</v>
      </c>
      <c r="FY460">
        <v>2.85714286E-2</v>
      </c>
      <c r="FZ460">
        <v>5.71428571E-2</v>
      </c>
      <c r="GA460">
        <v>0.11428571429999999</v>
      </c>
      <c r="GB460">
        <v>2.85714286E-2</v>
      </c>
      <c r="GC460">
        <v>0</v>
      </c>
      <c r="GD460">
        <v>0.11428571429999999</v>
      </c>
      <c r="GE460">
        <v>0.14285714290000001</v>
      </c>
      <c r="GF460">
        <v>0.11428571429999999</v>
      </c>
      <c r="GG460">
        <v>0.14285714290000001</v>
      </c>
      <c r="GH460">
        <v>0.22857142859999999</v>
      </c>
      <c r="GI460">
        <v>0.2</v>
      </c>
      <c r="GJ460">
        <v>3.3030303029999999</v>
      </c>
      <c r="GK460">
        <v>3.2580645161000001</v>
      </c>
      <c r="GL460">
        <v>3.25</v>
      </c>
      <c r="GM460">
        <v>3.09375</v>
      </c>
      <c r="GN460">
        <v>3.1935483870999999</v>
      </c>
      <c r="GO460">
        <v>3.28125</v>
      </c>
      <c r="GP460">
        <v>0.42857142860000003</v>
      </c>
      <c r="GQ460">
        <v>0.28571428570000001</v>
      </c>
      <c r="GR460">
        <v>0.28571428570000001</v>
      </c>
      <c r="GS460">
        <v>0.2</v>
      </c>
      <c r="GT460">
        <v>0.17142857140000001</v>
      </c>
      <c r="GU460">
        <v>0.25714285710000001</v>
      </c>
      <c r="GV460">
        <v>5.71428571E-2</v>
      </c>
      <c r="GW460">
        <v>0.11428571429999999</v>
      </c>
      <c r="GX460">
        <v>8.5714285700000004E-2</v>
      </c>
      <c r="GY460">
        <v>8.5714285700000004E-2</v>
      </c>
      <c r="GZ460">
        <v>0.11428571429999999</v>
      </c>
      <c r="HA460">
        <v>8.5714285700000004E-2</v>
      </c>
      <c r="HB460">
        <v>0.4</v>
      </c>
      <c r="HC460">
        <v>0.42857142860000003</v>
      </c>
      <c r="HD460">
        <v>0.45714285710000002</v>
      </c>
      <c r="HE460">
        <v>0.45714285710000002</v>
      </c>
      <c r="HF460">
        <v>0.45714285710000002</v>
      </c>
      <c r="HG460">
        <v>0.45714285710000002</v>
      </c>
      <c r="HH460" t="s">
        <v>1297</v>
      </c>
      <c r="HJ460">
        <v>35</v>
      </c>
      <c r="HK460">
        <v>68</v>
      </c>
      <c r="HL460" t="s">
        <v>656</v>
      </c>
      <c r="HM460">
        <v>333</v>
      </c>
      <c r="HN460">
        <v>2</v>
      </c>
    </row>
    <row r="461" spans="1:222" x14ac:dyDescent="0.25">
      <c r="A461">
        <v>610125</v>
      </c>
      <c r="B461" t="s">
        <v>567</v>
      </c>
      <c r="D461" t="s">
        <v>141</v>
      </c>
      <c r="E461" t="s">
        <v>45</v>
      </c>
      <c r="M461" t="s">
        <v>38</v>
      </c>
      <c r="FD461"/>
      <c r="HH461" t="s">
        <v>1298</v>
      </c>
      <c r="HL461" t="s">
        <v>567</v>
      </c>
      <c r="HM461">
        <v>679</v>
      </c>
    </row>
    <row r="462" spans="1:222" x14ac:dyDescent="0.25">
      <c r="A462">
        <v>610126</v>
      </c>
      <c r="B462" t="s">
        <v>523</v>
      </c>
      <c r="C462" t="s">
        <v>38</v>
      </c>
      <c r="D462" t="s">
        <v>90</v>
      </c>
      <c r="E462" s="151">
        <v>0.49</v>
      </c>
      <c r="F462">
        <v>58</v>
      </c>
      <c r="G462" t="s">
        <v>40</v>
      </c>
      <c r="H462">
        <v>79</v>
      </c>
      <c r="I462" t="s">
        <v>39</v>
      </c>
      <c r="J462">
        <v>62</v>
      </c>
      <c r="K462" t="s">
        <v>39</v>
      </c>
      <c r="L462">
        <v>8.26</v>
      </c>
      <c r="M462" t="s">
        <v>38</v>
      </c>
      <c r="N462">
        <v>46.924428822000003</v>
      </c>
      <c r="O462">
        <v>170</v>
      </c>
      <c r="P462">
        <v>170</v>
      </c>
      <c r="Q462">
        <v>5</v>
      </c>
      <c r="R462">
        <v>139</v>
      </c>
      <c r="S462">
        <v>4</v>
      </c>
      <c r="T462">
        <v>1</v>
      </c>
      <c r="U462">
        <v>0</v>
      </c>
      <c r="V462">
        <v>0</v>
      </c>
      <c r="W462">
        <v>10</v>
      </c>
      <c r="X462">
        <v>7</v>
      </c>
      <c r="Y462">
        <v>1.17647059E-2</v>
      </c>
      <c r="Z462">
        <v>1.76470588E-2</v>
      </c>
      <c r="AA462">
        <v>1.76470588E-2</v>
      </c>
      <c r="AB462">
        <v>1.17647059E-2</v>
      </c>
      <c r="AC462">
        <v>4.7058823499999999E-2</v>
      </c>
      <c r="AD462">
        <v>2.35294118E-2</v>
      </c>
      <c r="AE462">
        <v>2.9411764699999999E-2</v>
      </c>
      <c r="AF462">
        <v>1.76470588E-2</v>
      </c>
      <c r="AG462">
        <v>0.1235294118</v>
      </c>
      <c r="AH462">
        <v>0.13529411760000001</v>
      </c>
      <c r="AI462">
        <v>0.29411764709999999</v>
      </c>
      <c r="AJ462">
        <v>0.22941176469999999</v>
      </c>
      <c r="AK462">
        <v>0.21176470589999999</v>
      </c>
      <c r="AL462">
        <v>0.30588235289999999</v>
      </c>
      <c r="AM462">
        <v>0.29411764709999999</v>
      </c>
      <c r="AN462">
        <v>1.17647059E-2</v>
      </c>
      <c r="AO462">
        <v>5.8823529000000003E-3</v>
      </c>
      <c r="AP462">
        <v>5.8823529000000003E-3</v>
      </c>
      <c r="AQ462">
        <v>1.76470588E-2</v>
      </c>
      <c r="AR462">
        <v>2.35294118E-2</v>
      </c>
      <c r="AS462">
        <v>0.6588235294</v>
      </c>
      <c r="AT462">
        <v>0.71764705880000002</v>
      </c>
      <c r="AU462">
        <v>0.74705882349999997</v>
      </c>
      <c r="AV462">
        <v>0.54117647059999996</v>
      </c>
      <c r="AW462">
        <v>0.5</v>
      </c>
      <c r="AX462">
        <v>3.6190476189999998</v>
      </c>
      <c r="AY462">
        <v>3.6568047337</v>
      </c>
      <c r="AZ462">
        <v>3.6982248521000001</v>
      </c>
      <c r="BA462">
        <v>3.4011976048000001</v>
      </c>
      <c r="BB462">
        <v>3.2771084337</v>
      </c>
      <c r="BC462">
        <v>0</v>
      </c>
      <c r="BD462">
        <v>0</v>
      </c>
      <c r="BE462">
        <v>5.8823529000000003E-3</v>
      </c>
      <c r="BF462">
        <v>0</v>
      </c>
      <c r="BG462">
        <v>1.76470588E-2</v>
      </c>
      <c r="BH462">
        <v>5.8823529000000003E-3</v>
      </c>
      <c r="BI462">
        <v>0</v>
      </c>
      <c r="BJ462">
        <v>5.8823529000000003E-3</v>
      </c>
      <c r="BK462">
        <v>1.76470588E-2</v>
      </c>
      <c r="BL462">
        <v>4.1176470600000001E-2</v>
      </c>
      <c r="BM462">
        <v>4.7058823499999999E-2</v>
      </c>
      <c r="BN462">
        <v>3.5294117600000001E-2</v>
      </c>
      <c r="BO462">
        <v>3.9107142857000001</v>
      </c>
      <c r="BP462">
        <v>3.8571428570999999</v>
      </c>
      <c r="BQ462">
        <v>3.6826347304999998</v>
      </c>
      <c r="BR462">
        <v>3.7485029939999999</v>
      </c>
      <c r="BS462">
        <v>3.6272189349000001</v>
      </c>
      <c r="BT462">
        <v>3.6964285713999998</v>
      </c>
      <c r="BU462">
        <v>8.82352941E-2</v>
      </c>
      <c r="BV462">
        <v>0.12941176469999999</v>
      </c>
      <c r="BW462">
        <v>0.25882352939999997</v>
      </c>
      <c r="BX462">
        <v>0.1647058824</v>
      </c>
      <c r="BY462">
        <v>0.22352941179999999</v>
      </c>
      <c r="BZ462">
        <v>0.21176470589999999</v>
      </c>
      <c r="CA462">
        <v>1.17647059E-2</v>
      </c>
      <c r="CB462">
        <v>1.17647059E-2</v>
      </c>
      <c r="CC462">
        <v>1.76470588E-2</v>
      </c>
      <c r="CD462">
        <v>1.76470588E-2</v>
      </c>
      <c r="CE462">
        <v>5.8823529000000003E-3</v>
      </c>
      <c r="CF462">
        <v>1.17647059E-2</v>
      </c>
      <c r="CG462">
        <v>0.9</v>
      </c>
      <c r="CH462">
        <v>0.85294117650000001</v>
      </c>
      <c r="CI462">
        <v>0.7</v>
      </c>
      <c r="CJ462">
        <v>0.77647058820000003</v>
      </c>
      <c r="CK462">
        <v>0.70588235290000001</v>
      </c>
      <c r="CL462">
        <v>0.73529411759999996</v>
      </c>
      <c r="CM462">
        <v>0.1117647059</v>
      </c>
      <c r="CN462">
        <v>0</v>
      </c>
      <c r="CO462">
        <v>0</v>
      </c>
      <c r="CP462">
        <v>1.17647059E-2</v>
      </c>
      <c r="CQ462">
        <v>1.17647059E-2</v>
      </c>
      <c r="CR462">
        <v>1.17647059E-2</v>
      </c>
      <c r="CS462">
        <v>1.17647059E-2</v>
      </c>
      <c r="CT462">
        <v>5.8823529000000003E-3</v>
      </c>
      <c r="CU462">
        <v>0.25882352939999997</v>
      </c>
      <c r="CV462">
        <v>5.2941176499999999E-2</v>
      </c>
      <c r="CW462">
        <v>4.1176470600000001E-2</v>
      </c>
      <c r="CX462">
        <v>6.4705882399999998E-2</v>
      </c>
      <c r="CY462">
        <v>0.1</v>
      </c>
      <c r="CZ462">
        <v>9.4117647099999993E-2</v>
      </c>
      <c r="DA462">
        <v>1.76470588E-2</v>
      </c>
      <c r="DB462">
        <v>5.8823529399999998E-2</v>
      </c>
      <c r="DC462">
        <v>0.28235294119999998</v>
      </c>
      <c r="DD462">
        <v>0.20588235290000001</v>
      </c>
      <c r="DE462">
        <v>0.3</v>
      </c>
      <c r="DF462">
        <v>0.27647058819999998</v>
      </c>
      <c r="DG462">
        <v>0.31176470589999999</v>
      </c>
      <c r="DH462">
        <v>0.3294117647</v>
      </c>
      <c r="DI462">
        <v>0.25882352939999997</v>
      </c>
      <c r="DJ462">
        <v>0.22352941179999999</v>
      </c>
      <c r="DK462">
        <v>0.3</v>
      </c>
      <c r="DL462">
        <v>0.7</v>
      </c>
      <c r="DM462">
        <v>0.59411764710000003</v>
      </c>
      <c r="DN462">
        <v>0.6</v>
      </c>
      <c r="DO462">
        <v>0.52352941180000001</v>
      </c>
      <c r="DP462">
        <v>0.51764705879999995</v>
      </c>
      <c r="DQ462">
        <v>0.6705882353</v>
      </c>
      <c r="DR462">
        <v>0.6705882353</v>
      </c>
      <c r="DS462">
        <v>4.7058823499999999E-2</v>
      </c>
      <c r="DT462">
        <v>4.1176470600000001E-2</v>
      </c>
      <c r="DU462">
        <v>6.4705882399999998E-2</v>
      </c>
      <c r="DV462">
        <v>4.7058823499999999E-2</v>
      </c>
      <c r="DW462">
        <v>5.2941176499999999E-2</v>
      </c>
      <c r="DX462">
        <v>4.7058823499999999E-2</v>
      </c>
      <c r="DY462">
        <v>4.1176470600000001E-2</v>
      </c>
      <c r="DZ462">
        <v>4.1176470600000001E-2</v>
      </c>
      <c r="EA462">
        <v>2.8086419753</v>
      </c>
      <c r="EB462">
        <v>3.6748466257999999</v>
      </c>
      <c r="EC462">
        <v>3.5911949686</v>
      </c>
      <c r="ED462">
        <v>3.5370370370000002</v>
      </c>
      <c r="EE462">
        <v>3.4223602484</v>
      </c>
      <c r="EF462">
        <v>3.4197530864000001</v>
      </c>
      <c r="EG462">
        <v>3.6564417177999999</v>
      </c>
      <c r="EH462">
        <v>3.6257668712000002</v>
      </c>
      <c r="EI462">
        <v>0</v>
      </c>
      <c r="EJ462">
        <v>5.8823529000000003E-3</v>
      </c>
      <c r="EK462">
        <v>5.8823529000000003E-3</v>
      </c>
      <c r="EL462">
        <v>3.5294117600000001E-2</v>
      </c>
      <c r="EM462">
        <v>9.4117647099999993E-2</v>
      </c>
      <c r="EN462">
        <v>4.1176470600000001E-2</v>
      </c>
      <c r="EO462">
        <v>7.0588235299999996E-2</v>
      </c>
      <c r="EP462">
        <v>0.1235294118</v>
      </c>
      <c r="EQ462">
        <v>0.14117647059999999</v>
      </c>
      <c r="ER462">
        <v>0.36470588240000001</v>
      </c>
      <c r="ES462">
        <v>0.1176470588</v>
      </c>
      <c r="ET462">
        <v>0</v>
      </c>
      <c r="EU462">
        <v>5.8823529000000003E-3</v>
      </c>
      <c r="EV462">
        <v>1.17647059E-2</v>
      </c>
      <c r="EW462">
        <v>8.2352941200000002E-2</v>
      </c>
      <c r="EX462">
        <v>2.9411764699999999E-2</v>
      </c>
      <c r="EY462">
        <v>0.25882352939999997</v>
      </c>
      <c r="EZ462">
        <v>0.25882352939999997</v>
      </c>
      <c r="FA462">
        <v>0.35294117650000001</v>
      </c>
      <c r="FB462">
        <v>0.47647058819999999</v>
      </c>
      <c r="FC462">
        <v>0.37058823530000001</v>
      </c>
      <c r="FD462">
        <v>0.68235294120000001</v>
      </c>
      <c r="FE462">
        <v>0.62352941179999999</v>
      </c>
      <c r="FF462">
        <v>0.47647058819999999</v>
      </c>
      <c r="FG462">
        <v>0.3470588235</v>
      </c>
      <c r="FH462">
        <v>0.54705882350000001</v>
      </c>
      <c r="FI462">
        <v>1.17647059E-2</v>
      </c>
      <c r="FJ462">
        <v>4.1176470600000001E-2</v>
      </c>
      <c r="FK462">
        <v>9.4117647099999993E-2</v>
      </c>
      <c r="FL462">
        <v>3.5294117600000001E-2</v>
      </c>
      <c r="FM462">
        <v>5.8823529000000003E-3</v>
      </c>
      <c r="FN462">
        <v>5.8823529000000003E-3</v>
      </c>
      <c r="FO462">
        <v>1.76470588E-2</v>
      </c>
      <c r="FP462">
        <v>1.17647059E-2</v>
      </c>
      <c r="FQ462">
        <v>1.17647059E-2</v>
      </c>
      <c r="FR462">
        <v>1.17647059E-2</v>
      </c>
      <c r="FS462">
        <v>4.1176470600000001E-2</v>
      </c>
      <c r="FT462">
        <v>5.2941176499999999E-2</v>
      </c>
      <c r="FU462">
        <v>5.2941176499999999E-2</v>
      </c>
      <c r="FV462">
        <v>4.7058823499999999E-2</v>
      </c>
      <c r="FW462">
        <v>3.5294117600000001E-2</v>
      </c>
      <c r="FX462">
        <v>2.9411764699999999E-2</v>
      </c>
      <c r="FY462">
        <v>2.35294118E-2</v>
      </c>
      <c r="FZ462">
        <v>1.17647059E-2</v>
      </c>
      <c r="GA462">
        <v>4.7058823499999999E-2</v>
      </c>
      <c r="GB462">
        <v>2.35294118E-2</v>
      </c>
      <c r="GC462">
        <v>3.5294117600000001E-2</v>
      </c>
      <c r="GD462">
        <v>0.3</v>
      </c>
      <c r="GE462">
        <v>0.1647058824</v>
      </c>
      <c r="GF462">
        <v>0.1764705882</v>
      </c>
      <c r="GG462">
        <v>0.1588235294</v>
      </c>
      <c r="GH462">
        <v>0.18823529410000001</v>
      </c>
      <c r="GI462">
        <v>0.1588235294</v>
      </c>
      <c r="GJ462">
        <v>2.9878048779999999</v>
      </c>
      <c r="GK462">
        <v>3.1851851851999999</v>
      </c>
      <c r="GL462">
        <v>3.2515337422999999</v>
      </c>
      <c r="GM462">
        <v>3.1840490797999998</v>
      </c>
      <c r="GN462">
        <v>3.1910828025</v>
      </c>
      <c r="GO462">
        <v>3.1790123456999999</v>
      </c>
      <c r="GP462">
        <v>0.28823529409999998</v>
      </c>
      <c r="GQ462">
        <v>0.37647058820000001</v>
      </c>
      <c r="GR462">
        <v>0.3294117647</v>
      </c>
      <c r="GS462">
        <v>0.3235294118</v>
      </c>
      <c r="GT462">
        <v>0.3</v>
      </c>
      <c r="GU462">
        <v>0.35882352940000001</v>
      </c>
      <c r="GV462">
        <v>3.5294117600000001E-2</v>
      </c>
      <c r="GW462">
        <v>4.7058823499999999E-2</v>
      </c>
      <c r="GX462">
        <v>4.1176470600000001E-2</v>
      </c>
      <c r="GY462">
        <v>4.1176470600000001E-2</v>
      </c>
      <c r="GZ462">
        <v>7.6470588199999995E-2</v>
      </c>
      <c r="HA462">
        <v>4.7058823499999999E-2</v>
      </c>
      <c r="HB462">
        <v>0.3470588235</v>
      </c>
      <c r="HC462">
        <v>0.38823529410000002</v>
      </c>
      <c r="HD462">
        <v>0.44117647059999998</v>
      </c>
      <c r="HE462">
        <v>0.42941176469999998</v>
      </c>
      <c r="HF462">
        <v>0.41176470590000003</v>
      </c>
      <c r="HG462">
        <v>0.4</v>
      </c>
      <c r="HH462" t="s">
        <v>1299</v>
      </c>
      <c r="HI462">
        <v>49</v>
      </c>
      <c r="HJ462">
        <v>170</v>
      </c>
      <c r="HK462">
        <v>267</v>
      </c>
      <c r="HL462" t="s">
        <v>523</v>
      </c>
      <c r="HM462">
        <v>569</v>
      </c>
      <c r="HN462">
        <v>4</v>
      </c>
    </row>
    <row r="463" spans="1:222" x14ac:dyDescent="0.25">
      <c r="A463">
        <v>610127</v>
      </c>
      <c r="B463" t="s">
        <v>528</v>
      </c>
      <c r="D463" t="s">
        <v>53</v>
      </c>
      <c r="E463" t="s">
        <v>45</v>
      </c>
      <c r="M463" t="s">
        <v>38</v>
      </c>
      <c r="FD463"/>
      <c r="HH463" t="s">
        <v>1300</v>
      </c>
      <c r="HL463" t="s">
        <v>528</v>
      </c>
      <c r="HM463">
        <v>894</v>
      </c>
    </row>
    <row r="464" spans="1:222" x14ac:dyDescent="0.25">
      <c r="A464">
        <v>610128</v>
      </c>
      <c r="B464" t="s">
        <v>278</v>
      </c>
      <c r="C464" t="s">
        <v>38</v>
      </c>
      <c r="D464" t="s">
        <v>58</v>
      </c>
      <c r="E464" s="151">
        <v>0.74</v>
      </c>
      <c r="F464">
        <v>97</v>
      </c>
      <c r="G464" t="s">
        <v>62</v>
      </c>
      <c r="H464">
        <v>99</v>
      </c>
      <c r="I464" t="s">
        <v>62</v>
      </c>
      <c r="J464">
        <v>99</v>
      </c>
      <c r="K464" t="s">
        <v>62</v>
      </c>
      <c r="L464">
        <v>9.11</v>
      </c>
      <c r="M464" t="s">
        <v>38</v>
      </c>
      <c r="N464">
        <v>73.076923077000004</v>
      </c>
      <c r="O464">
        <v>124</v>
      </c>
      <c r="P464">
        <v>124</v>
      </c>
      <c r="Q464">
        <v>0</v>
      </c>
      <c r="R464">
        <v>113</v>
      </c>
      <c r="S464">
        <v>0</v>
      </c>
      <c r="T464">
        <v>0</v>
      </c>
      <c r="U464">
        <v>1</v>
      </c>
      <c r="V464">
        <v>0</v>
      </c>
      <c r="W464">
        <v>3</v>
      </c>
      <c r="X464">
        <v>3</v>
      </c>
      <c r="Y464">
        <v>8.0645161000000003E-3</v>
      </c>
      <c r="Z464">
        <v>8.0645161000000003E-3</v>
      </c>
      <c r="AA464">
        <v>0</v>
      </c>
      <c r="AB464">
        <v>2.4193548400000001E-2</v>
      </c>
      <c r="AC464">
        <v>3.2258064500000003E-2</v>
      </c>
      <c r="AD464">
        <v>4.8387096800000001E-2</v>
      </c>
      <c r="AE464">
        <v>8.0645161000000003E-3</v>
      </c>
      <c r="AF464">
        <v>8.0645161000000003E-3</v>
      </c>
      <c r="AG464">
        <v>1.6129032299999999E-2</v>
      </c>
      <c r="AH464">
        <v>3.2258064500000003E-2</v>
      </c>
      <c r="AI464">
        <v>0.18548387099999999</v>
      </c>
      <c r="AJ464">
        <v>0.12903225809999999</v>
      </c>
      <c r="AK464">
        <v>0.12903225809999999</v>
      </c>
      <c r="AL464">
        <v>0.13709677419999999</v>
      </c>
      <c r="AM464">
        <v>0.18548387099999999</v>
      </c>
      <c r="AN464">
        <v>0</v>
      </c>
      <c r="AO464">
        <v>0</v>
      </c>
      <c r="AP464">
        <v>8.0645161000000003E-3</v>
      </c>
      <c r="AQ464">
        <v>8.0645161000000003E-3</v>
      </c>
      <c r="AR464">
        <v>8.0645161000000003E-3</v>
      </c>
      <c r="AS464">
        <v>0.75806451610000003</v>
      </c>
      <c r="AT464">
        <v>0.85483870969999998</v>
      </c>
      <c r="AU464">
        <v>0.85483870969999998</v>
      </c>
      <c r="AV464">
        <v>0.81451612900000003</v>
      </c>
      <c r="AW464">
        <v>0.74193548389999997</v>
      </c>
      <c r="AX464">
        <v>3.6935483870999999</v>
      </c>
      <c r="AY464">
        <v>3.8306451613000001</v>
      </c>
      <c r="AZ464">
        <v>3.8536585365999998</v>
      </c>
      <c r="BA464">
        <v>3.7560975609999998</v>
      </c>
      <c r="BB464">
        <v>3.6504065040999998</v>
      </c>
      <c r="BC464">
        <v>0</v>
      </c>
      <c r="BD464">
        <v>0</v>
      </c>
      <c r="BE464">
        <v>0</v>
      </c>
      <c r="BF464">
        <v>0</v>
      </c>
      <c r="BG464">
        <v>1.6129032299999999E-2</v>
      </c>
      <c r="BH464">
        <v>8.0645161000000003E-3</v>
      </c>
      <c r="BI464">
        <v>8.0645161000000003E-3</v>
      </c>
      <c r="BJ464">
        <v>1.6129032299999999E-2</v>
      </c>
      <c r="BK464">
        <v>4.0322580599999998E-2</v>
      </c>
      <c r="BL464">
        <v>1.6129032299999999E-2</v>
      </c>
      <c r="BM464">
        <v>1.6129032299999999E-2</v>
      </c>
      <c r="BN464">
        <v>2.4193548400000001E-2</v>
      </c>
      <c r="BO464">
        <v>3.9112903226000002</v>
      </c>
      <c r="BP464">
        <v>3.8951612902999999</v>
      </c>
      <c r="BQ464">
        <v>3.7903225805999998</v>
      </c>
      <c r="BR464">
        <v>3.8677685949999998</v>
      </c>
      <c r="BS464">
        <v>3.8225806452</v>
      </c>
      <c r="BT464">
        <v>3.8225806452</v>
      </c>
      <c r="BU464">
        <v>7.2580645200000002E-2</v>
      </c>
      <c r="BV464">
        <v>7.2580645200000002E-2</v>
      </c>
      <c r="BW464">
        <v>0.12903225809999999</v>
      </c>
      <c r="BX464">
        <v>9.6774193499999994E-2</v>
      </c>
      <c r="BY464">
        <v>9.6774193499999994E-2</v>
      </c>
      <c r="BZ464">
        <v>0.1048387097</v>
      </c>
      <c r="CA464">
        <v>0</v>
      </c>
      <c r="CB464">
        <v>0</v>
      </c>
      <c r="CC464">
        <v>0</v>
      </c>
      <c r="CD464">
        <v>2.4193548400000001E-2</v>
      </c>
      <c r="CE464">
        <v>0</v>
      </c>
      <c r="CF464">
        <v>0</v>
      </c>
      <c r="CG464">
        <v>0.91935483870000001</v>
      </c>
      <c r="CH464">
        <v>0.91129032259999998</v>
      </c>
      <c r="CI464">
        <v>0.83064516129999999</v>
      </c>
      <c r="CJ464">
        <v>0.86290322580000001</v>
      </c>
      <c r="CK464">
        <v>0.87096774190000004</v>
      </c>
      <c r="CL464">
        <v>0.86290322580000001</v>
      </c>
      <c r="CM464">
        <v>4.0322580599999998E-2</v>
      </c>
      <c r="CN464">
        <v>0</v>
      </c>
      <c r="CO464">
        <v>0</v>
      </c>
      <c r="CP464">
        <v>1.6129032299999999E-2</v>
      </c>
      <c r="CQ464">
        <v>0</v>
      </c>
      <c r="CR464">
        <v>1.6129032299999999E-2</v>
      </c>
      <c r="CS464">
        <v>8.0645161000000003E-3</v>
      </c>
      <c r="CT464">
        <v>8.0645161000000003E-3</v>
      </c>
      <c r="CU464">
        <v>6.4516129000000005E-2</v>
      </c>
      <c r="CV464">
        <v>1.6129032299999999E-2</v>
      </c>
      <c r="CW464">
        <v>0</v>
      </c>
      <c r="CX464">
        <v>0</v>
      </c>
      <c r="CY464">
        <v>3.2258064500000003E-2</v>
      </c>
      <c r="CZ464">
        <v>3.2258064500000003E-2</v>
      </c>
      <c r="DA464">
        <v>0</v>
      </c>
      <c r="DB464">
        <v>8.0645161000000003E-3</v>
      </c>
      <c r="DC464">
        <v>0.26612903230000001</v>
      </c>
      <c r="DD464">
        <v>8.8709677400000006E-2</v>
      </c>
      <c r="DE464">
        <v>9.6774193499999994E-2</v>
      </c>
      <c r="DF464">
        <v>0.12096774189999999</v>
      </c>
      <c r="DG464">
        <v>0.12096774189999999</v>
      </c>
      <c r="DH464">
        <v>0.13709677419999999</v>
      </c>
      <c r="DI464">
        <v>8.8709677400000006E-2</v>
      </c>
      <c r="DJ464">
        <v>0.12096774189999999</v>
      </c>
      <c r="DK464">
        <v>0.62903225809999996</v>
      </c>
      <c r="DL464">
        <v>0.89516129030000002</v>
      </c>
      <c r="DM464">
        <v>0.89516129030000002</v>
      </c>
      <c r="DN464">
        <v>0.84677419350000005</v>
      </c>
      <c r="DO464">
        <v>0.83870967740000002</v>
      </c>
      <c r="DP464">
        <v>0.8064516129</v>
      </c>
      <c r="DQ464">
        <v>0.88709677419999999</v>
      </c>
      <c r="DR464">
        <v>0.84677419350000005</v>
      </c>
      <c r="DS464">
        <v>0</v>
      </c>
      <c r="DT464">
        <v>0</v>
      </c>
      <c r="DU464">
        <v>8.0645161000000003E-3</v>
      </c>
      <c r="DV464">
        <v>1.6129032299999999E-2</v>
      </c>
      <c r="DW464">
        <v>8.0645161000000003E-3</v>
      </c>
      <c r="DX464">
        <v>8.0645161000000003E-3</v>
      </c>
      <c r="DY464">
        <v>1.6129032299999999E-2</v>
      </c>
      <c r="DZ464">
        <v>1.6129032299999999E-2</v>
      </c>
      <c r="EA464">
        <v>3.4838709677000002</v>
      </c>
      <c r="EB464">
        <v>3.8790322581000001</v>
      </c>
      <c r="EC464">
        <v>3.9024390244</v>
      </c>
      <c r="ED464">
        <v>3.8278688525</v>
      </c>
      <c r="EE464">
        <v>3.8130081301000001</v>
      </c>
      <c r="EF464">
        <v>3.7479674797000002</v>
      </c>
      <c r="EG464">
        <v>3.8852459015999998</v>
      </c>
      <c r="EH464">
        <v>3.8360655738</v>
      </c>
      <c r="EI464">
        <v>8.0645161000000003E-3</v>
      </c>
      <c r="EJ464">
        <v>0</v>
      </c>
      <c r="EK464">
        <v>8.0645161000000003E-3</v>
      </c>
      <c r="EL464">
        <v>0</v>
      </c>
      <c r="EM464">
        <v>1.6129032299999999E-2</v>
      </c>
      <c r="EN464">
        <v>4.0322580599999998E-2</v>
      </c>
      <c r="EO464">
        <v>6.4516129000000005E-2</v>
      </c>
      <c r="EP464">
        <v>6.4516129000000005E-2</v>
      </c>
      <c r="EQ464">
        <v>0.15322580650000001</v>
      </c>
      <c r="ER464">
        <v>0.59677419350000005</v>
      </c>
      <c r="ES464">
        <v>4.8387096800000001E-2</v>
      </c>
      <c r="ET464">
        <v>0</v>
      </c>
      <c r="EU464">
        <v>0</v>
      </c>
      <c r="EV464">
        <v>0</v>
      </c>
      <c r="EW464">
        <v>3.2258064500000003E-2</v>
      </c>
      <c r="EX464">
        <v>0</v>
      </c>
      <c r="EY464">
        <v>0.15322580650000001</v>
      </c>
      <c r="EZ464">
        <v>0.13709677419999999</v>
      </c>
      <c r="FA464">
        <v>0.12096774189999999</v>
      </c>
      <c r="FB464">
        <v>0.26612903230000001</v>
      </c>
      <c r="FC464">
        <v>0.12903225809999999</v>
      </c>
      <c r="FD464">
        <v>0.8064516129</v>
      </c>
      <c r="FE464">
        <v>0.79838709679999997</v>
      </c>
      <c r="FF464">
        <v>0.83870967740000002</v>
      </c>
      <c r="FG464">
        <v>0.64516129030000002</v>
      </c>
      <c r="FH464">
        <v>0.84677419350000005</v>
      </c>
      <c r="FI464">
        <v>1.6129032299999999E-2</v>
      </c>
      <c r="FJ464">
        <v>4.0322580599999998E-2</v>
      </c>
      <c r="FK464">
        <v>8.0645161000000003E-3</v>
      </c>
      <c r="FL464">
        <v>1.6129032299999999E-2</v>
      </c>
      <c r="FM464">
        <v>0</v>
      </c>
      <c r="FN464">
        <v>2.4193548400000001E-2</v>
      </c>
      <c r="FO464">
        <v>2.4193548400000001E-2</v>
      </c>
      <c r="FP464">
        <v>2.4193548400000001E-2</v>
      </c>
      <c r="FQ464">
        <v>3.2258064500000003E-2</v>
      </c>
      <c r="FR464">
        <v>2.4193548400000001E-2</v>
      </c>
      <c r="FS464">
        <v>0</v>
      </c>
      <c r="FT464">
        <v>0</v>
      </c>
      <c r="FU464">
        <v>8.0645161000000003E-3</v>
      </c>
      <c r="FV464">
        <v>8.0645161000000003E-3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1.6129032299999999E-2</v>
      </c>
      <c r="GC464">
        <v>2.4193548400000001E-2</v>
      </c>
      <c r="GD464">
        <v>9.6774193499999994E-2</v>
      </c>
      <c r="GE464">
        <v>6.4516129000000005E-2</v>
      </c>
      <c r="GF464">
        <v>4.0322580599999998E-2</v>
      </c>
      <c r="GG464">
        <v>6.4516129000000005E-2</v>
      </c>
      <c r="GH464">
        <v>7.2580645200000002E-2</v>
      </c>
      <c r="GI464">
        <v>4.8387096800000001E-2</v>
      </c>
      <c r="GJ464">
        <v>3.4715447153999999</v>
      </c>
      <c r="GK464">
        <v>3.6721311475</v>
      </c>
      <c r="GL464">
        <v>3.7317073171000001</v>
      </c>
      <c r="GM464">
        <v>3.7154471545000001</v>
      </c>
      <c r="GN464">
        <v>3.6585365853999998</v>
      </c>
      <c r="GO464">
        <v>3.5853658536999999</v>
      </c>
      <c r="GP464">
        <v>0.33064516129999999</v>
      </c>
      <c r="GQ464">
        <v>0.1935483871</v>
      </c>
      <c r="GR464">
        <v>0.18548387099999999</v>
      </c>
      <c r="GS464">
        <v>0.15322580650000001</v>
      </c>
      <c r="GT464">
        <v>0.1451612903</v>
      </c>
      <c r="GU464">
        <v>0.2419354839</v>
      </c>
      <c r="GV464">
        <v>8.0645161000000003E-3</v>
      </c>
      <c r="GW464">
        <v>1.6129032299999999E-2</v>
      </c>
      <c r="GX464">
        <v>8.0645161000000003E-3</v>
      </c>
      <c r="GY464">
        <v>8.0645161000000003E-3</v>
      </c>
      <c r="GZ464">
        <v>8.0645161000000003E-3</v>
      </c>
      <c r="HA464">
        <v>8.0645161000000003E-3</v>
      </c>
      <c r="HB464">
        <v>0.56451612900000003</v>
      </c>
      <c r="HC464">
        <v>0.72580645160000001</v>
      </c>
      <c r="HD464">
        <v>0.76612903229999996</v>
      </c>
      <c r="HE464">
        <v>0.77419354839999999</v>
      </c>
      <c r="HF464">
        <v>0.75806451610000003</v>
      </c>
      <c r="HG464">
        <v>0.67741935480000004</v>
      </c>
      <c r="HH464" t="s">
        <v>1301</v>
      </c>
      <c r="HI464">
        <v>74</v>
      </c>
      <c r="HJ464">
        <v>124</v>
      </c>
      <c r="HK464">
        <v>190</v>
      </c>
      <c r="HL464" t="s">
        <v>278</v>
      </c>
      <c r="HM464">
        <v>260</v>
      </c>
      <c r="HN464">
        <v>4</v>
      </c>
    </row>
    <row r="465" spans="1:222" x14ac:dyDescent="0.25">
      <c r="A465">
        <v>610129</v>
      </c>
      <c r="B465" t="s">
        <v>532</v>
      </c>
      <c r="C465" t="s">
        <v>38</v>
      </c>
      <c r="D465" t="s">
        <v>141</v>
      </c>
      <c r="E465" t="s">
        <v>83</v>
      </c>
      <c r="F465">
        <v>68</v>
      </c>
      <c r="G465" t="s">
        <v>39</v>
      </c>
      <c r="H465">
        <v>88</v>
      </c>
      <c r="I465" t="s">
        <v>62</v>
      </c>
      <c r="J465">
        <v>76</v>
      </c>
      <c r="K465" t="s">
        <v>39</v>
      </c>
      <c r="L465">
        <v>9.31</v>
      </c>
      <c r="M465" t="s">
        <v>38</v>
      </c>
      <c r="N465">
        <v>77.555555556000002</v>
      </c>
      <c r="O465">
        <v>193</v>
      </c>
      <c r="P465">
        <v>193</v>
      </c>
      <c r="Q465">
        <v>3</v>
      </c>
      <c r="R465">
        <v>2</v>
      </c>
      <c r="S465">
        <v>0</v>
      </c>
      <c r="T465">
        <v>181</v>
      </c>
      <c r="U465">
        <v>0</v>
      </c>
      <c r="V465">
        <v>0</v>
      </c>
      <c r="W465">
        <v>0</v>
      </c>
      <c r="X465">
        <v>1</v>
      </c>
      <c r="Y465">
        <v>1.0362694299999999E-2</v>
      </c>
      <c r="Z465">
        <v>5.1813472000000003E-3</v>
      </c>
      <c r="AA465">
        <v>1.0362694299999999E-2</v>
      </c>
      <c r="AB465">
        <v>2.0725388599999998E-2</v>
      </c>
      <c r="AC465">
        <v>6.7357512999999994E-2</v>
      </c>
      <c r="AD465">
        <v>1.5544041499999999E-2</v>
      </c>
      <c r="AE465">
        <v>1.5544041499999999E-2</v>
      </c>
      <c r="AF465">
        <v>2.59067358E-2</v>
      </c>
      <c r="AG465">
        <v>5.18134715E-2</v>
      </c>
      <c r="AH465">
        <v>0.1139896373</v>
      </c>
      <c r="AI465">
        <v>0.2435233161</v>
      </c>
      <c r="AJ465">
        <v>0.30051813469999999</v>
      </c>
      <c r="AK465">
        <v>0.21243523319999999</v>
      </c>
      <c r="AL465">
        <v>0.30051813469999999</v>
      </c>
      <c r="AM465">
        <v>0.2642487047</v>
      </c>
      <c r="AN465">
        <v>5.1813472000000003E-3</v>
      </c>
      <c r="AO465">
        <v>2.0725388599999998E-2</v>
      </c>
      <c r="AP465">
        <v>1.0362694299999999E-2</v>
      </c>
      <c r="AQ465">
        <v>2.0725388599999998E-2</v>
      </c>
      <c r="AR465">
        <v>5.1813472000000003E-3</v>
      </c>
      <c r="AS465">
        <v>0.72538860100000002</v>
      </c>
      <c r="AT465">
        <v>0.65803108809999999</v>
      </c>
      <c r="AU465">
        <v>0.74093264250000002</v>
      </c>
      <c r="AV465">
        <v>0.60621761659999995</v>
      </c>
      <c r="AW465">
        <v>0.54922279789999995</v>
      </c>
      <c r="AX465">
        <v>3.6927083333000001</v>
      </c>
      <c r="AY465">
        <v>3.6455026455000001</v>
      </c>
      <c r="AZ465">
        <v>3.7015706806000002</v>
      </c>
      <c r="BA465">
        <v>3.5238095237999998</v>
      </c>
      <c r="BB465">
        <v>3.3020833333000001</v>
      </c>
      <c r="BC465">
        <v>5.1813472000000003E-3</v>
      </c>
      <c r="BD465">
        <v>1.0362694299999999E-2</v>
      </c>
      <c r="BE465">
        <v>1.0362694299999999E-2</v>
      </c>
      <c r="BF465">
        <v>1.5544041499999999E-2</v>
      </c>
      <c r="BG465">
        <v>2.0725388599999998E-2</v>
      </c>
      <c r="BH465">
        <v>1.0362694299999999E-2</v>
      </c>
      <c r="BI465">
        <v>5.1813472000000003E-3</v>
      </c>
      <c r="BJ465">
        <v>1.0362694299999999E-2</v>
      </c>
      <c r="BK465">
        <v>2.0725388599999998E-2</v>
      </c>
      <c r="BL465">
        <v>2.0725388599999998E-2</v>
      </c>
      <c r="BM465">
        <v>3.62694301E-2</v>
      </c>
      <c r="BN465">
        <v>1.5544041499999999E-2</v>
      </c>
      <c r="BO465">
        <v>3.875</v>
      </c>
      <c r="BP465">
        <v>3.8177083333000001</v>
      </c>
      <c r="BQ465">
        <v>3.7853403140999999</v>
      </c>
      <c r="BR465">
        <v>3.7708333333000001</v>
      </c>
      <c r="BS465">
        <v>3.6614583333000001</v>
      </c>
      <c r="BT465">
        <v>3.765625</v>
      </c>
      <c r="BU465">
        <v>9.8445595900000002E-2</v>
      </c>
      <c r="BV465">
        <v>0.1295336788</v>
      </c>
      <c r="BW465">
        <v>0.1398963731</v>
      </c>
      <c r="BX465">
        <v>0.1398963731</v>
      </c>
      <c r="BY465">
        <v>0.20207253889999999</v>
      </c>
      <c r="BZ465">
        <v>0.17098445600000001</v>
      </c>
      <c r="CA465">
        <v>5.1813472000000003E-3</v>
      </c>
      <c r="CB465">
        <v>5.1813472000000003E-3</v>
      </c>
      <c r="CC465">
        <v>1.0362694299999999E-2</v>
      </c>
      <c r="CD465">
        <v>5.1813472000000003E-3</v>
      </c>
      <c r="CE465">
        <v>5.1813472000000003E-3</v>
      </c>
      <c r="CF465">
        <v>5.1813472000000003E-3</v>
      </c>
      <c r="CG465">
        <v>0.8860103627</v>
      </c>
      <c r="CH465">
        <v>0.84455958549999999</v>
      </c>
      <c r="CI465">
        <v>0.81865284969999996</v>
      </c>
      <c r="CJ465">
        <v>0.81865284969999996</v>
      </c>
      <c r="CK465">
        <v>0.73575129530000005</v>
      </c>
      <c r="CL465">
        <v>0.79792746110000001</v>
      </c>
      <c r="CM465">
        <v>0.1243523316</v>
      </c>
      <c r="CN465">
        <v>2.0725388599999998E-2</v>
      </c>
      <c r="CO465">
        <v>1.0362694299999999E-2</v>
      </c>
      <c r="CP465">
        <v>2.0725388599999998E-2</v>
      </c>
      <c r="CQ465">
        <v>2.0725388599999998E-2</v>
      </c>
      <c r="CR465">
        <v>2.59067358E-2</v>
      </c>
      <c r="CS465">
        <v>1.5544041499999999E-2</v>
      </c>
      <c r="CT465">
        <v>2.59067358E-2</v>
      </c>
      <c r="CU465">
        <v>8.2901554399999994E-2</v>
      </c>
      <c r="CV465">
        <v>2.59067358E-2</v>
      </c>
      <c r="CW465">
        <v>1.5544041499999999E-2</v>
      </c>
      <c r="CX465">
        <v>2.59067358E-2</v>
      </c>
      <c r="CY465">
        <v>4.1450777199999997E-2</v>
      </c>
      <c r="CZ465">
        <v>2.59067358E-2</v>
      </c>
      <c r="DA465">
        <v>5.1813472000000003E-3</v>
      </c>
      <c r="DB465">
        <v>5.6994818699999998E-2</v>
      </c>
      <c r="DC465">
        <v>0.28497409330000001</v>
      </c>
      <c r="DD465">
        <v>0.27979274609999999</v>
      </c>
      <c r="DE465">
        <v>0.2176165803</v>
      </c>
      <c r="DF465">
        <v>0.2176165803</v>
      </c>
      <c r="DG465">
        <v>0.28497409330000001</v>
      </c>
      <c r="DH465">
        <v>0.35233160619999998</v>
      </c>
      <c r="DI465">
        <v>0.23834196890000001</v>
      </c>
      <c r="DJ465">
        <v>0.2642487047</v>
      </c>
      <c r="DK465">
        <v>0.49222797930000001</v>
      </c>
      <c r="DL465">
        <v>0.67357512949999998</v>
      </c>
      <c r="DM465">
        <v>0.74093264250000002</v>
      </c>
      <c r="DN465">
        <v>0.73575129530000005</v>
      </c>
      <c r="DO465">
        <v>0.6424870466</v>
      </c>
      <c r="DP465">
        <v>0.56476683940000005</v>
      </c>
      <c r="DQ465">
        <v>0.72020725389999996</v>
      </c>
      <c r="DR465">
        <v>0.61658031089999998</v>
      </c>
      <c r="DS465">
        <v>1.5544041499999999E-2</v>
      </c>
      <c r="DT465">
        <v>0</v>
      </c>
      <c r="DU465">
        <v>1.5544041499999999E-2</v>
      </c>
      <c r="DV465">
        <v>0</v>
      </c>
      <c r="DW465">
        <v>1.0362694299999999E-2</v>
      </c>
      <c r="DX465">
        <v>3.1088082900000001E-2</v>
      </c>
      <c r="DY465">
        <v>2.0725388599999998E-2</v>
      </c>
      <c r="DZ465">
        <v>3.62694301E-2</v>
      </c>
      <c r="EA465">
        <v>3.1631578946999999</v>
      </c>
      <c r="EB465">
        <v>3.6062176166</v>
      </c>
      <c r="EC465">
        <v>3.7157894737000001</v>
      </c>
      <c r="ED465">
        <v>3.6683937823999999</v>
      </c>
      <c r="EE465">
        <v>3.5654450261999999</v>
      </c>
      <c r="EF465">
        <v>3.5026737967999999</v>
      </c>
      <c r="EG465">
        <v>3.6984126983999999</v>
      </c>
      <c r="EH465">
        <v>3.5268817204</v>
      </c>
      <c r="EI465">
        <v>5.1813472000000003E-3</v>
      </c>
      <c r="EJ465">
        <v>0</v>
      </c>
      <c r="EK465">
        <v>0</v>
      </c>
      <c r="EL465">
        <v>5.1813472000000003E-3</v>
      </c>
      <c r="EM465">
        <v>1.5544041499999999E-2</v>
      </c>
      <c r="EN465">
        <v>2.0725388599999998E-2</v>
      </c>
      <c r="EO465">
        <v>3.62694301E-2</v>
      </c>
      <c r="EP465">
        <v>7.7720207299999997E-2</v>
      </c>
      <c r="EQ465">
        <v>0.18134715030000001</v>
      </c>
      <c r="ER465">
        <v>0.64766839379999996</v>
      </c>
      <c r="ES465">
        <v>1.0362694299999999E-2</v>
      </c>
      <c r="ET465">
        <v>1.0362694299999999E-2</v>
      </c>
      <c r="EU465">
        <v>5.1813472000000003E-3</v>
      </c>
      <c r="EV465">
        <v>6.2176165800000002E-2</v>
      </c>
      <c r="EW465">
        <v>6.7357512999999994E-2</v>
      </c>
      <c r="EX465">
        <v>1.5544041499999999E-2</v>
      </c>
      <c r="EY465">
        <v>0.2176165803</v>
      </c>
      <c r="EZ465">
        <v>0.2435233161</v>
      </c>
      <c r="FA465">
        <v>0.30569948190000001</v>
      </c>
      <c r="FB465">
        <v>0.30051813469999999</v>
      </c>
      <c r="FC465">
        <v>0.21243523319999999</v>
      </c>
      <c r="FD465">
        <v>0.71502590669999999</v>
      </c>
      <c r="FE465">
        <v>0.66321243519999995</v>
      </c>
      <c r="FF465">
        <v>0.51813471499999997</v>
      </c>
      <c r="FG465">
        <v>0.52331606220000004</v>
      </c>
      <c r="FH465">
        <v>0.69948186530000001</v>
      </c>
      <c r="FI465">
        <v>1.5544041499999999E-2</v>
      </c>
      <c r="FJ465">
        <v>4.1450777199999997E-2</v>
      </c>
      <c r="FK465">
        <v>7.2538860100000005E-2</v>
      </c>
      <c r="FL465">
        <v>6.7357512999999994E-2</v>
      </c>
      <c r="FM465">
        <v>3.62694301E-2</v>
      </c>
      <c r="FN465">
        <v>3.1088082900000001E-2</v>
      </c>
      <c r="FO465">
        <v>3.1088082900000001E-2</v>
      </c>
      <c r="FP465">
        <v>2.59067358E-2</v>
      </c>
      <c r="FQ465">
        <v>2.59067358E-2</v>
      </c>
      <c r="FR465">
        <v>3.1088082900000001E-2</v>
      </c>
      <c r="FS465">
        <v>1.0362694299999999E-2</v>
      </c>
      <c r="FT465">
        <v>1.5544041499999999E-2</v>
      </c>
      <c r="FU465">
        <v>1.5544041499999999E-2</v>
      </c>
      <c r="FV465">
        <v>1.5544041499999999E-2</v>
      </c>
      <c r="FW465">
        <v>5.1813472000000003E-3</v>
      </c>
      <c r="FX465">
        <v>5.1813472000000003E-3</v>
      </c>
      <c r="FY465">
        <v>2.0725388599999998E-2</v>
      </c>
      <c r="FZ465">
        <v>5.1813472000000003E-3</v>
      </c>
      <c r="GA465">
        <v>2.0725388599999998E-2</v>
      </c>
      <c r="GB465">
        <v>1.5544041499999999E-2</v>
      </c>
      <c r="GC465">
        <v>1.0362694299999999E-2</v>
      </c>
      <c r="GD465">
        <v>0.1139896373</v>
      </c>
      <c r="GE465">
        <v>5.18134715E-2</v>
      </c>
      <c r="GF465">
        <v>2.59067358E-2</v>
      </c>
      <c r="GG465">
        <v>3.1088082900000001E-2</v>
      </c>
      <c r="GH465">
        <v>4.1450777199999997E-2</v>
      </c>
      <c r="GI465">
        <v>4.6632124400000002E-2</v>
      </c>
      <c r="GJ465">
        <v>3.3886010362999999</v>
      </c>
      <c r="GK465">
        <v>3.5105263158</v>
      </c>
      <c r="GL465">
        <v>3.5706806282999999</v>
      </c>
      <c r="GM465">
        <v>3.5233160622000002</v>
      </c>
      <c r="GN465">
        <v>3.4736842105000001</v>
      </c>
      <c r="GO465">
        <v>3.5654450261999999</v>
      </c>
      <c r="GP465">
        <v>0.36787564769999997</v>
      </c>
      <c r="GQ465">
        <v>0.31606217619999999</v>
      </c>
      <c r="GR465">
        <v>0.3575129534</v>
      </c>
      <c r="GS465">
        <v>0.35233160619999998</v>
      </c>
      <c r="GT465">
        <v>0.38860103629999998</v>
      </c>
      <c r="GU465">
        <v>0.30569948190000001</v>
      </c>
      <c r="GV465">
        <v>0</v>
      </c>
      <c r="GW465">
        <v>1.5544041499999999E-2</v>
      </c>
      <c r="GX465">
        <v>1.0362694299999999E-2</v>
      </c>
      <c r="GY465">
        <v>0</v>
      </c>
      <c r="GZ465">
        <v>1.5544041499999999E-2</v>
      </c>
      <c r="HA465">
        <v>1.0362694299999999E-2</v>
      </c>
      <c r="HB465">
        <v>0.51295336790000001</v>
      </c>
      <c r="HC465">
        <v>0.59585492230000003</v>
      </c>
      <c r="HD465">
        <v>0.60103626939999999</v>
      </c>
      <c r="HE465">
        <v>0.59585492230000003</v>
      </c>
      <c r="HF465">
        <v>0.53886010360000003</v>
      </c>
      <c r="HG465">
        <v>0.62694300520000001</v>
      </c>
      <c r="HH465" t="s">
        <v>1302</v>
      </c>
      <c r="HI465" t="s">
        <v>912</v>
      </c>
      <c r="HJ465">
        <v>193</v>
      </c>
      <c r="HK465">
        <v>349</v>
      </c>
      <c r="HL465" t="s">
        <v>532</v>
      </c>
      <c r="HM465">
        <v>450</v>
      </c>
      <c r="HN465">
        <v>6</v>
      </c>
    </row>
    <row r="466" spans="1:222" x14ac:dyDescent="0.25">
      <c r="A466">
        <v>610130</v>
      </c>
      <c r="B466" t="s">
        <v>534</v>
      </c>
      <c r="C466" t="s">
        <v>38</v>
      </c>
      <c r="D466" t="s">
        <v>69</v>
      </c>
      <c r="E466" s="151">
        <v>0.54</v>
      </c>
      <c r="F466">
        <v>66</v>
      </c>
      <c r="G466" t="s">
        <v>39</v>
      </c>
      <c r="H466">
        <v>72</v>
      </c>
      <c r="I466" t="s">
        <v>39</v>
      </c>
      <c r="J466">
        <v>73</v>
      </c>
      <c r="K466" t="s">
        <v>39</v>
      </c>
      <c r="L466">
        <v>8.64</v>
      </c>
      <c r="M466" t="s">
        <v>38</v>
      </c>
      <c r="N466">
        <v>53.505535055000003</v>
      </c>
      <c r="O466">
        <v>102</v>
      </c>
      <c r="P466">
        <v>102</v>
      </c>
      <c r="Q466">
        <v>0</v>
      </c>
      <c r="R466">
        <v>97</v>
      </c>
      <c r="S466">
        <v>0</v>
      </c>
      <c r="T466">
        <v>0</v>
      </c>
      <c r="U466">
        <v>0</v>
      </c>
      <c r="V466">
        <v>0</v>
      </c>
      <c r="W466">
        <v>3</v>
      </c>
      <c r="X466">
        <v>1</v>
      </c>
      <c r="Y466">
        <v>0</v>
      </c>
      <c r="Z466">
        <v>0</v>
      </c>
      <c r="AA466">
        <v>9.8039215999999995E-3</v>
      </c>
      <c r="AB466">
        <v>9.8039215999999995E-3</v>
      </c>
      <c r="AC466">
        <v>5.8823529399999998E-2</v>
      </c>
      <c r="AD466">
        <v>3.9215686299999997E-2</v>
      </c>
      <c r="AE466">
        <v>3.9215686299999997E-2</v>
      </c>
      <c r="AF466">
        <v>3.9215686299999997E-2</v>
      </c>
      <c r="AG466">
        <v>8.82352941E-2</v>
      </c>
      <c r="AH466">
        <v>9.8039215700000001E-2</v>
      </c>
      <c r="AI466">
        <v>0.23529411759999999</v>
      </c>
      <c r="AJ466">
        <v>0.25490196079999999</v>
      </c>
      <c r="AK466">
        <v>0.1960784314</v>
      </c>
      <c r="AL466">
        <v>0.3235294118</v>
      </c>
      <c r="AM466">
        <v>0.35294117650000001</v>
      </c>
      <c r="AN466">
        <v>0</v>
      </c>
      <c r="AO466">
        <v>0</v>
      </c>
      <c r="AP466">
        <v>9.8039215999999995E-3</v>
      </c>
      <c r="AQ466">
        <v>9.8039215999999995E-3</v>
      </c>
      <c r="AR466">
        <v>0</v>
      </c>
      <c r="AS466">
        <v>0.72549019609999998</v>
      </c>
      <c r="AT466">
        <v>0.70588235290000001</v>
      </c>
      <c r="AU466">
        <v>0.74509803919999995</v>
      </c>
      <c r="AV466">
        <v>0.56862745100000001</v>
      </c>
      <c r="AW466">
        <v>0.49019607840000001</v>
      </c>
      <c r="AX466">
        <v>3.6862745098</v>
      </c>
      <c r="AY466">
        <v>3.6666666666999999</v>
      </c>
      <c r="AZ466">
        <v>3.6930693069</v>
      </c>
      <c r="BA466">
        <v>3.4653465347000001</v>
      </c>
      <c r="BB466">
        <v>3.2745098039</v>
      </c>
      <c r="BC466">
        <v>0</v>
      </c>
      <c r="BD466">
        <v>0</v>
      </c>
      <c r="BE466">
        <v>0</v>
      </c>
      <c r="BF466">
        <v>2.9411764699999999E-2</v>
      </c>
      <c r="BG466">
        <v>6.8627451000000006E-2</v>
      </c>
      <c r="BH466">
        <v>2.9411764699999999E-2</v>
      </c>
      <c r="BI466">
        <v>9.8039215999999995E-3</v>
      </c>
      <c r="BJ466">
        <v>1.9607843100000001E-2</v>
      </c>
      <c r="BK466">
        <v>3.9215686299999997E-2</v>
      </c>
      <c r="BL466">
        <v>5.8823529399999998E-2</v>
      </c>
      <c r="BM466">
        <v>1.9607843100000001E-2</v>
      </c>
      <c r="BN466">
        <v>4.9019607799999997E-2</v>
      </c>
      <c r="BO466">
        <v>3.8725490196000001</v>
      </c>
      <c r="BP466">
        <v>3.8333333333000001</v>
      </c>
      <c r="BQ466">
        <v>3.6831683167999998</v>
      </c>
      <c r="BR466">
        <v>3.6470588235000001</v>
      </c>
      <c r="BS466">
        <v>3.5392156862999999</v>
      </c>
      <c r="BT466">
        <v>3.6568627451000002</v>
      </c>
      <c r="BU466">
        <v>0.1078431373</v>
      </c>
      <c r="BV466">
        <v>0.1274509804</v>
      </c>
      <c r="BW466">
        <v>0.23529411759999999</v>
      </c>
      <c r="BX466">
        <v>0.14705882349999999</v>
      </c>
      <c r="BY466">
        <v>0.2156862745</v>
      </c>
      <c r="BZ466">
        <v>0.15686274510000001</v>
      </c>
      <c r="CA466">
        <v>0</v>
      </c>
      <c r="CB466">
        <v>0</v>
      </c>
      <c r="CC466">
        <v>9.8039215999999995E-3</v>
      </c>
      <c r="CD466">
        <v>0</v>
      </c>
      <c r="CE466">
        <v>0</v>
      </c>
      <c r="CF466">
        <v>0</v>
      </c>
      <c r="CG466">
        <v>0.88235294119999996</v>
      </c>
      <c r="CH466">
        <v>0.85294117650000001</v>
      </c>
      <c r="CI466">
        <v>0.7156862745</v>
      </c>
      <c r="CJ466">
        <v>0.76470588240000004</v>
      </c>
      <c r="CK466">
        <v>0.69607843140000003</v>
      </c>
      <c r="CL466">
        <v>0.76470588240000004</v>
      </c>
      <c r="CM466">
        <v>0.1078431373</v>
      </c>
      <c r="CN466">
        <v>9.8039215999999995E-3</v>
      </c>
      <c r="CO466">
        <v>0</v>
      </c>
      <c r="CP466">
        <v>9.8039215999999995E-3</v>
      </c>
      <c r="CQ466">
        <v>9.8039215999999995E-3</v>
      </c>
      <c r="CR466">
        <v>0</v>
      </c>
      <c r="CS466">
        <v>0</v>
      </c>
      <c r="CT466">
        <v>0</v>
      </c>
      <c r="CU466">
        <v>0.16666666669999999</v>
      </c>
      <c r="CV466">
        <v>1.9607843100000001E-2</v>
      </c>
      <c r="CW466">
        <v>4.9019607799999997E-2</v>
      </c>
      <c r="CX466">
        <v>6.8627451000000006E-2</v>
      </c>
      <c r="CY466">
        <v>6.8627451000000006E-2</v>
      </c>
      <c r="CZ466">
        <v>6.8627451000000006E-2</v>
      </c>
      <c r="DA466">
        <v>0</v>
      </c>
      <c r="DB466">
        <v>2.9411764699999999E-2</v>
      </c>
      <c r="DC466">
        <v>0.2156862745</v>
      </c>
      <c r="DD466">
        <v>0.14705882349999999</v>
      </c>
      <c r="DE466">
        <v>0.16666666669999999</v>
      </c>
      <c r="DF466">
        <v>0.16666666669999999</v>
      </c>
      <c r="DG466">
        <v>0.20588235290000001</v>
      </c>
      <c r="DH466">
        <v>0.24509803920000001</v>
      </c>
      <c r="DI466">
        <v>0.26470588239999998</v>
      </c>
      <c r="DJ466">
        <v>0.24509803920000001</v>
      </c>
      <c r="DK466">
        <v>0.50980392159999999</v>
      </c>
      <c r="DL466">
        <v>0.82352941180000006</v>
      </c>
      <c r="DM466">
        <v>0.7843137255</v>
      </c>
      <c r="DN466">
        <v>0.75490196080000005</v>
      </c>
      <c r="DO466">
        <v>0.7156862745</v>
      </c>
      <c r="DP466">
        <v>0.68627450980000004</v>
      </c>
      <c r="DQ466">
        <v>0.73529411759999996</v>
      </c>
      <c r="DR466">
        <v>0.72549019609999998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3.1274509803999999</v>
      </c>
      <c r="EB466">
        <v>3.7843137255000001</v>
      </c>
      <c r="EC466">
        <v>3.7352941176000001</v>
      </c>
      <c r="ED466">
        <v>3.6666666666999999</v>
      </c>
      <c r="EE466">
        <v>3.6274509803999999</v>
      </c>
      <c r="EF466">
        <v>3.6176470587999998</v>
      </c>
      <c r="EG466">
        <v>3.7352941176000001</v>
      </c>
      <c r="EH466">
        <v>3.6960784314000001</v>
      </c>
      <c r="EI466">
        <v>9.8039215999999995E-3</v>
      </c>
      <c r="EJ466">
        <v>9.8039215999999995E-3</v>
      </c>
      <c r="EK466">
        <v>0</v>
      </c>
      <c r="EL466">
        <v>1.9607843100000001E-2</v>
      </c>
      <c r="EM466">
        <v>4.9019607799999997E-2</v>
      </c>
      <c r="EN466">
        <v>1.9607843100000001E-2</v>
      </c>
      <c r="EO466">
        <v>0.1078431373</v>
      </c>
      <c r="EP466">
        <v>0.13725490200000001</v>
      </c>
      <c r="EQ466">
        <v>0.1176470588</v>
      </c>
      <c r="ER466">
        <v>0.5</v>
      </c>
      <c r="ES466">
        <v>2.9411764699999999E-2</v>
      </c>
      <c r="ET466">
        <v>0</v>
      </c>
      <c r="EU466">
        <v>0</v>
      </c>
      <c r="EV466">
        <v>0</v>
      </c>
      <c r="EW466">
        <v>3.9215686299999997E-2</v>
      </c>
      <c r="EX466">
        <v>9.8039215999999995E-3</v>
      </c>
      <c r="EY466">
        <v>0.25490196079999999</v>
      </c>
      <c r="EZ466">
        <v>0.2843137255</v>
      </c>
      <c r="FA466">
        <v>0.33333333329999998</v>
      </c>
      <c r="FB466">
        <v>0.36274509799999999</v>
      </c>
      <c r="FC466">
        <v>0.31372549020000001</v>
      </c>
      <c r="FD466">
        <v>0.67647058819999994</v>
      </c>
      <c r="FE466">
        <v>0.60784313729999995</v>
      </c>
      <c r="FF466">
        <v>0.60784313729999995</v>
      </c>
      <c r="FG466">
        <v>0.51960784309999997</v>
      </c>
      <c r="FH466">
        <v>0.64705882349999999</v>
      </c>
      <c r="FI466">
        <v>5.8823529399999998E-2</v>
      </c>
      <c r="FJ466">
        <v>8.82352941E-2</v>
      </c>
      <c r="FK466">
        <v>4.9019607799999997E-2</v>
      </c>
      <c r="FL466">
        <v>3.9215686299999997E-2</v>
      </c>
      <c r="FM466">
        <v>1.9607843100000001E-2</v>
      </c>
      <c r="FN466">
        <v>9.8039215999999995E-3</v>
      </c>
      <c r="FO466">
        <v>9.8039215999999995E-3</v>
      </c>
      <c r="FP466">
        <v>9.8039215999999995E-3</v>
      </c>
      <c r="FQ466">
        <v>2.9411764699999999E-2</v>
      </c>
      <c r="FR466">
        <v>9.8039215999999995E-3</v>
      </c>
      <c r="FS466">
        <v>0</v>
      </c>
      <c r="FT466">
        <v>9.8039215999999995E-3</v>
      </c>
      <c r="FU466">
        <v>0</v>
      </c>
      <c r="FV466">
        <v>9.8039215999999995E-3</v>
      </c>
      <c r="FW466">
        <v>0</v>
      </c>
      <c r="FX466">
        <v>3.9215686299999997E-2</v>
      </c>
      <c r="FY466">
        <v>1.9607843100000001E-2</v>
      </c>
      <c r="FZ466">
        <v>0</v>
      </c>
      <c r="GA466">
        <v>4.9019607799999997E-2</v>
      </c>
      <c r="GB466">
        <v>1.9607843100000001E-2</v>
      </c>
      <c r="GC466">
        <v>1.9607843100000001E-2</v>
      </c>
      <c r="GD466">
        <v>0.1274509804</v>
      </c>
      <c r="GE466">
        <v>0.1176470588</v>
      </c>
      <c r="GF466">
        <v>8.82352941E-2</v>
      </c>
      <c r="GG466">
        <v>8.82352941E-2</v>
      </c>
      <c r="GH466">
        <v>0.1764705882</v>
      </c>
      <c r="GI466">
        <v>0.1274509804</v>
      </c>
      <c r="GJ466">
        <v>3.137254902</v>
      </c>
      <c r="GK466">
        <v>3.3465346535</v>
      </c>
      <c r="GL466">
        <v>3.4215686275000001</v>
      </c>
      <c r="GM466">
        <v>3.2843137255000001</v>
      </c>
      <c r="GN466">
        <v>3.1683168316999999</v>
      </c>
      <c r="GO466">
        <v>3.2450980392000002</v>
      </c>
      <c r="GP466">
        <v>0.49019607840000001</v>
      </c>
      <c r="GQ466">
        <v>0.35294117650000001</v>
      </c>
      <c r="GR466">
        <v>0.40196078429999998</v>
      </c>
      <c r="GS466">
        <v>0.3921568627</v>
      </c>
      <c r="GT466">
        <v>0.41176470590000003</v>
      </c>
      <c r="GU466">
        <v>0.44117647059999998</v>
      </c>
      <c r="GV466">
        <v>0</v>
      </c>
      <c r="GW466">
        <v>9.8039215999999995E-3</v>
      </c>
      <c r="GX466">
        <v>0</v>
      </c>
      <c r="GY466">
        <v>0</v>
      </c>
      <c r="GZ466">
        <v>9.8039215999999995E-3</v>
      </c>
      <c r="HA466">
        <v>0</v>
      </c>
      <c r="HB466">
        <v>0.34313725490000002</v>
      </c>
      <c r="HC466">
        <v>0.5</v>
      </c>
      <c r="HD466">
        <v>0.50980392159999999</v>
      </c>
      <c r="HE466">
        <v>0.47058823529999999</v>
      </c>
      <c r="HF466">
        <v>0.38235294120000002</v>
      </c>
      <c r="HG466">
        <v>0.41176470590000003</v>
      </c>
      <c r="HH466" t="s">
        <v>1303</v>
      </c>
      <c r="HI466">
        <v>54</v>
      </c>
      <c r="HJ466">
        <v>102</v>
      </c>
      <c r="HK466">
        <v>145</v>
      </c>
      <c r="HL466" t="s">
        <v>534</v>
      </c>
      <c r="HM466">
        <v>271</v>
      </c>
      <c r="HN466">
        <v>1</v>
      </c>
    </row>
    <row r="467" spans="1:222" x14ac:dyDescent="0.25">
      <c r="A467">
        <v>610131</v>
      </c>
      <c r="B467" t="s">
        <v>535</v>
      </c>
      <c r="C467" t="s">
        <v>38</v>
      </c>
      <c r="D467" t="s">
        <v>94</v>
      </c>
      <c r="E467" s="151">
        <v>0.73</v>
      </c>
      <c r="F467">
        <v>52</v>
      </c>
      <c r="G467" t="s">
        <v>40</v>
      </c>
      <c r="H467">
        <v>66</v>
      </c>
      <c r="I467" t="s">
        <v>39</v>
      </c>
      <c r="J467">
        <v>35</v>
      </c>
      <c r="K467" t="s">
        <v>49</v>
      </c>
      <c r="L467">
        <v>8.57</v>
      </c>
      <c r="M467" t="s">
        <v>38</v>
      </c>
      <c r="N467">
        <v>72.535211267999998</v>
      </c>
      <c r="O467">
        <v>63</v>
      </c>
      <c r="P467">
        <v>63</v>
      </c>
      <c r="Q467">
        <v>2</v>
      </c>
      <c r="R467">
        <v>21</v>
      </c>
      <c r="S467">
        <v>0</v>
      </c>
      <c r="T467">
        <v>37</v>
      </c>
      <c r="U467">
        <v>0</v>
      </c>
      <c r="V467">
        <v>0</v>
      </c>
      <c r="W467">
        <v>0</v>
      </c>
      <c r="X467">
        <v>2</v>
      </c>
      <c r="Y467">
        <v>0</v>
      </c>
      <c r="Z467">
        <v>3.1746031700000003E-2</v>
      </c>
      <c r="AA467">
        <v>1.5873015899999999E-2</v>
      </c>
      <c r="AB467">
        <v>3.1746031700000003E-2</v>
      </c>
      <c r="AC467">
        <v>6.3492063500000001E-2</v>
      </c>
      <c r="AD467">
        <v>3.1746031700000003E-2</v>
      </c>
      <c r="AE467">
        <v>6.3492063500000001E-2</v>
      </c>
      <c r="AF467">
        <v>1.5873015899999999E-2</v>
      </c>
      <c r="AG467">
        <v>9.5238095199999998E-2</v>
      </c>
      <c r="AH467">
        <v>0.11111111110000001</v>
      </c>
      <c r="AI467">
        <v>0.3650793651</v>
      </c>
      <c r="AJ467">
        <v>0.41269841270000002</v>
      </c>
      <c r="AK467">
        <v>0.1904761905</v>
      </c>
      <c r="AL467">
        <v>0.30158730160000002</v>
      </c>
      <c r="AM467">
        <v>0.39682539680000001</v>
      </c>
      <c r="AN467">
        <v>0</v>
      </c>
      <c r="AO467">
        <v>1.5873015899999999E-2</v>
      </c>
      <c r="AP467">
        <v>0</v>
      </c>
      <c r="AQ467">
        <v>4.7619047599999999E-2</v>
      </c>
      <c r="AR467">
        <v>1.5873015899999999E-2</v>
      </c>
      <c r="AS467">
        <v>0.60317460320000005</v>
      </c>
      <c r="AT467">
        <v>0.47619047619999999</v>
      </c>
      <c r="AU467">
        <v>0.77777777780000001</v>
      </c>
      <c r="AV467">
        <v>0.52380952380000001</v>
      </c>
      <c r="AW467">
        <v>0.41269841270000002</v>
      </c>
      <c r="AX467">
        <v>3.5714285713999998</v>
      </c>
      <c r="AY467">
        <v>3.3548387097000001</v>
      </c>
      <c r="AZ467">
        <v>3.7301587301999999</v>
      </c>
      <c r="BA467">
        <v>3.3833333333</v>
      </c>
      <c r="BB467">
        <v>3.1774193548</v>
      </c>
      <c r="BC467">
        <v>0</v>
      </c>
      <c r="BD467">
        <v>0</v>
      </c>
      <c r="BE467">
        <v>0</v>
      </c>
      <c r="BF467">
        <v>0</v>
      </c>
      <c r="BG467">
        <v>1.5873015899999999E-2</v>
      </c>
      <c r="BH467">
        <v>1.5873015899999999E-2</v>
      </c>
      <c r="BI467">
        <v>1.5873015899999999E-2</v>
      </c>
      <c r="BJ467">
        <v>3.1746031700000003E-2</v>
      </c>
      <c r="BK467">
        <v>1.5873015899999999E-2</v>
      </c>
      <c r="BL467">
        <v>7.9365079399999997E-2</v>
      </c>
      <c r="BM467">
        <v>6.3492063500000001E-2</v>
      </c>
      <c r="BN467">
        <v>3.1746031700000003E-2</v>
      </c>
      <c r="BO467">
        <v>3.8571428570999999</v>
      </c>
      <c r="BP467">
        <v>3.8064516129000001</v>
      </c>
      <c r="BQ467">
        <v>3.6935483870999999</v>
      </c>
      <c r="BR467">
        <v>3.6065573770000001</v>
      </c>
      <c r="BS467">
        <v>3.4918032787</v>
      </c>
      <c r="BT467">
        <v>3.5806451613000001</v>
      </c>
      <c r="BU467">
        <v>0.11111111110000001</v>
      </c>
      <c r="BV467">
        <v>0.126984127</v>
      </c>
      <c r="BW467">
        <v>0.26984126980000001</v>
      </c>
      <c r="BX467">
        <v>0.22222222220000001</v>
      </c>
      <c r="BY467">
        <v>0.31746031749999998</v>
      </c>
      <c r="BZ467">
        <v>0.30158730160000002</v>
      </c>
      <c r="CA467">
        <v>0</v>
      </c>
      <c r="CB467">
        <v>1.5873015899999999E-2</v>
      </c>
      <c r="CC467">
        <v>1.5873015899999999E-2</v>
      </c>
      <c r="CD467">
        <v>3.1746031700000003E-2</v>
      </c>
      <c r="CE467">
        <v>3.1746031700000003E-2</v>
      </c>
      <c r="CF467">
        <v>1.5873015899999999E-2</v>
      </c>
      <c r="CG467">
        <v>0.87301587300000005</v>
      </c>
      <c r="CH467">
        <v>0.82539682540000003</v>
      </c>
      <c r="CI467">
        <v>0.69841269839999998</v>
      </c>
      <c r="CJ467">
        <v>0.66666666669999997</v>
      </c>
      <c r="CK467">
        <v>0.57142857140000003</v>
      </c>
      <c r="CL467">
        <v>0.63492063489999995</v>
      </c>
      <c r="CM467">
        <v>9.5238095199999998E-2</v>
      </c>
      <c r="CN467">
        <v>1.5873015899999999E-2</v>
      </c>
      <c r="CO467">
        <v>0</v>
      </c>
      <c r="CP467">
        <v>3.1746031700000003E-2</v>
      </c>
      <c r="CQ467">
        <v>1.5873015899999999E-2</v>
      </c>
      <c r="CR467">
        <v>1.5873015899999999E-2</v>
      </c>
      <c r="CS467">
        <v>1.5873015899999999E-2</v>
      </c>
      <c r="CT467">
        <v>1.5873015899999999E-2</v>
      </c>
      <c r="CU467">
        <v>0.126984127</v>
      </c>
      <c r="CV467">
        <v>3.1746031700000003E-2</v>
      </c>
      <c r="CW467">
        <v>4.7619047599999999E-2</v>
      </c>
      <c r="CX467">
        <v>0</v>
      </c>
      <c r="CY467">
        <v>3.1746031700000003E-2</v>
      </c>
      <c r="CZ467">
        <v>7.9365079399999997E-2</v>
      </c>
      <c r="DA467">
        <v>3.1746031700000003E-2</v>
      </c>
      <c r="DB467">
        <v>4.7619047599999999E-2</v>
      </c>
      <c r="DC467">
        <v>0.34920634919999999</v>
      </c>
      <c r="DD467">
        <v>0.253968254</v>
      </c>
      <c r="DE467">
        <v>0.253968254</v>
      </c>
      <c r="DF467">
        <v>0.28571428570000001</v>
      </c>
      <c r="DG467">
        <v>0.253968254</v>
      </c>
      <c r="DH467">
        <v>0.34920634919999999</v>
      </c>
      <c r="DI467">
        <v>0.2063492063</v>
      </c>
      <c r="DJ467">
        <v>0.28571428570000001</v>
      </c>
      <c r="DK467">
        <v>0.3650793651</v>
      </c>
      <c r="DL467">
        <v>0.65079365079999996</v>
      </c>
      <c r="DM467">
        <v>0.66666666669999997</v>
      </c>
      <c r="DN467">
        <v>0.60317460320000005</v>
      </c>
      <c r="DO467">
        <v>0.61904761900000005</v>
      </c>
      <c r="DP467">
        <v>0.52380952380000001</v>
      </c>
      <c r="DQ467">
        <v>0.66666666669999997</v>
      </c>
      <c r="DR467">
        <v>0.58730158730000004</v>
      </c>
      <c r="DS467">
        <v>6.3492063500000001E-2</v>
      </c>
      <c r="DT467">
        <v>4.7619047599999999E-2</v>
      </c>
      <c r="DU467">
        <v>3.1746031700000003E-2</v>
      </c>
      <c r="DV467">
        <v>7.9365079399999997E-2</v>
      </c>
      <c r="DW467">
        <v>7.9365079399999997E-2</v>
      </c>
      <c r="DX467">
        <v>3.1746031700000003E-2</v>
      </c>
      <c r="DY467">
        <v>7.9365079399999997E-2</v>
      </c>
      <c r="DZ467">
        <v>6.3492063500000001E-2</v>
      </c>
      <c r="EA467">
        <v>3.0508474576000002</v>
      </c>
      <c r="EB467">
        <v>3.6166666667</v>
      </c>
      <c r="EC467">
        <v>3.6393442622999999</v>
      </c>
      <c r="ED467">
        <v>3.5862068965999998</v>
      </c>
      <c r="EE467">
        <v>3.6034482758999999</v>
      </c>
      <c r="EF467">
        <v>3.4262295082000001</v>
      </c>
      <c r="EG467">
        <v>3.6551724137999999</v>
      </c>
      <c r="EH467">
        <v>3.5423728814</v>
      </c>
      <c r="EI467">
        <v>0</v>
      </c>
      <c r="EJ467">
        <v>0</v>
      </c>
      <c r="EK467">
        <v>0</v>
      </c>
      <c r="EL467">
        <v>1.5873015899999999E-2</v>
      </c>
      <c r="EM467">
        <v>7.9365079399999997E-2</v>
      </c>
      <c r="EN467">
        <v>0</v>
      </c>
      <c r="EO467">
        <v>0.11111111110000001</v>
      </c>
      <c r="EP467">
        <v>0.2063492063</v>
      </c>
      <c r="EQ467">
        <v>0.126984127</v>
      </c>
      <c r="ER467">
        <v>0.41269841270000002</v>
      </c>
      <c r="ES467">
        <v>4.7619047599999999E-2</v>
      </c>
      <c r="ET467">
        <v>3.1746031700000003E-2</v>
      </c>
      <c r="EU467">
        <v>1.5873015899999999E-2</v>
      </c>
      <c r="EV467">
        <v>7.9365079399999997E-2</v>
      </c>
      <c r="EW467">
        <v>0.15873015870000001</v>
      </c>
      <c r="EX467">
        <v>6.3492063500000001E-2</v>
      </c>
      <c r="EY467">
        <v>0.33333333329999998</v>
      </c>
      <c r="EZ467">
        <v>0.3650793651</v>
      </c>
      <c r="FA467">
        <v>0.44444444440000003</v>
      </c>
      <c r="FB467">
        <v>0.3650793651</v>
      </c>
      <c r="FC467">
        <v>0.39682539680000001</v>
      </c>
      <c r="FD467">
        <v>0.57142857140000003</v>
      </c>
      <c r="FE467">
        <v>0.47619047619999999</v>
      </c>
      <c r="FF467">
        <v>0.38095238100000001</v>
      </c>
      <c r="FG467">
        <v>0.39682539680000001</v>
      </c>
      <c r="FH467">
        <v>0.46031746029999998</v>
      </c>
      <c r="FI467">
        <v>0</v>
      </c>
      <c r="FJ467">
        <v>7.9365079399999997E-2</v>
      </c>
      <c r="FK467">
        <v>3.1746031700000003E-2</v>
      </c>
      <c r="FL467">
        <v>3.1746031700000003E-2</v>
      </c>
      <c r="FM467">
        <v>0</v>
      </c>
      <c r="FN467">
        <v>1.5873015899999999E-2</v>
      </c>
      <c r="FO467">
        <v>1.5873015899999999E-2</v>
      </c>
      <c r="FP467">
        <v>1.5873015899999999E-2</v>
      </c>
      <c r="FQ467">
        <v>1.5873015899999999E-2</v>
      </c>
      <c r="FR467">
        <v>1.5873015899999999E-2</v>
      </c>
      <c r="FS467">
        <v>4.7619047599999999E-2</v>
      </c>
      <c r="FT467">
        <v>4.7619047599999999E-2</v>
      </c>
      <c r="FU467">
        <v>4.7619047599999999E-2</v>
      </c>
      <c r="FV467">
        <v>3.1746031700000003E-2</v>
      </c>
      <c r="FW467">
        <v>6.3492063500000001E-2</v>
      </c>
      <c r="FX467">
        <v>3.1746031700000003E-2</v>
      </c>
      <c r="FY467">
        <v>1.5873015899999999E-2</v>
      </c>
      <c r="FZ467">
        <v>0</v>
      </c>
      <c r="GA467">
        <v>7.9365079399999997E-2</v>
      </c>
      <c r="GB467">
        <v>3.1746031700000003E-2</v>
      </c>
      <c r="GC467">
        <v>1.5873015899999999E-2</v>
      </c>
      <c r="GD467">
        <v>0.22222222220000001</v>
      </c>
      <c r="GE467">
        <v>0.15873015870000001</v>
      </c>
      <c r="GF467">
        <v>0.126984127</v>
      </c>
      <c r="GG467">
        <v>0.126984127</v>
      </c>
      <c r="GH467">
        <v>9.5238095199999998E-2</v>
      </c>
      <c r="GI467">
        <v>0.126984127</v>
      </c>
      <c r="GJ467">
        <v>3</v>
      </c>
      <c r="GK467">
        <v>3.2881355931999998</v>
      </c>
      <c r="GL467">
        <v>3.3278688525</v>
      </c>
      <c r="GM467">
        <v>3.1186440678</v>
      </c>
      <c r="GN467">
        <v>3.2586206896999999</v>
      </c>
      <c r="GO467">
        <v>3.3</v>
      </c>
      <c r="GP467">
        <v>0.42857142860000003</v>
      </c>
      <c r="GQ467">
        <v>0.30158730160000002</v>
      </c>
      <c r="GR467">
        <v>0.39682539680000001</v>
      </c>
      <c r="GS467">
        <v>0.33333333329999998</v>
      </c>
      <c r="GT467">
        <v>0.39682539680000001</v>
      </c>
      <c r="GU467">
        <v>0.3650793651</v>
      </c>
      <c r="GV467">
        <v>3.1746031700000003E-2</v>
      </c>
      <c r="GW467">
        <v>6.3492063500000001E-2</v>
      </c>
      <c r="GX467">
        <v>3.1746031700000003E-2</v>
      </c>
      <c r="GY467">
        <v>6.3492063500000001E-2</v>
      </c>
      <c r="GZ467">
        <v>7.9365079399999997E-2</v>
      </c>
      <c r="HA467">
        <v>4.7619047599999999E-2</v>
      </c>
      <c r="HB467">
        <v>0.28571428570000001</v>
      </c>
      <c r="HC467">
        <v>0.46031746029999998</v>
      </c>
      <c r="HD467">
        <v>0.44444444440000003</v>
      </c>
      <c r="HE467">
        <v>0.39682539680000001</v>
      </c>
      <c r="HF467">
        <v>0.39682539680000001</v>
      </c>
      <c r="HG467">
        <v>0.44444444440000003</v>
      </c>
      <c r="HH467" t="s">
        <v>1304</v>
      </c>
      <c r="HI467">
        <v>73</v>
      </c>
      <c r="HJ467">
        <v>63</v>
      </c>
      <c r="HK467">
        <v>103</v>
      </c>
      <c r="HL467" t="s">
        <v>535</v>
      </c>
      <c r="HM467">
        <v>142</v>
      </c>
      <c r="HN467">
        <v>1</v>
      </c>
    </row>
    <row r="468" spans="1:222" x14ac:dyDescent="0.25">
      <c r="A468">
        <v>610132</v>
      </c>
      <c r="B468" t="s">
        <v>537</v>
      </c>
      <c r="D468" t="s">
        <v>58</v>
      </c>
      <c r="E468" t="s">
        <v>45</v>
      </c>
      <c r="M468" t="s">
        <v>38</v>
      </c>
      <c r="FD468"/>
      <c r="HH468" t="s">
        <v>1305</v>
      </c>
      <c r="HL468" t="s">
        <v>537</v>
      </c>
      <c r="HM468">
        <v>209</v>
      </c>
    </row>
    <row r="469" spans="1:222" x14ac:dyDescent="0.25">
      <c r="A469">
        <v>610133</v>
      </c>
      <c r="B469" t="s">
        <v>653</v>
      </c>
      <c r="C469" t="s">
        <v>38</v>
      </c>
      <c r="D469" t="s">
        <v>94</v>
      </c>
      <c r="E469" s="151">
        <v>0.35</v>
      </c>
      <c r="F469">
        <v>49</v>
      </c>
      <c r="G469" t="s">
        <v>40</v>
      </c>
      <c r="H469">
        <v>46</v>
      </c>
      <c r="I469" t="s">
        <v>40</v>
      </c>
      <c r="J469">
        <v>67</v>
      </c>
      <c r="K469" t="s">
        <v>39</v>
      </c>
      <c r="L469">
        <v>7.1</v>
      </c>
      <c r="M469" t="s">
        <v>38</v>
      </c>
      <c r="N469">
        <v>34.888888889</v>
      </c>
      <c r="O469">
        <v>88</v>
      </c>
      <c r="P469">
        <v>88</v>
      </c>
      <c r="Q469">
        <v>0</v>
      </c>
      <c r="R469">
        <v>81</v>
      </c>
      <c r="S469">
        <v>0</v>
      </c>
      <c r="T469">
        <v>3</v>
      </c>
      <c r="U469">
        <v>0</v>
      </c>
      <c r="V469">
        <v>0</v>
      </c>
      <c r="W469">
        <v>0</v>
      </c>
      <c r="X469">
        <v>1</v>
      </c>
      <c r="Y469">
        <v>6.8181818199999994E-2</v>
      </c>
      <c r="Z469">
        <v>3.4090909099999997E-2</v>
      </c>
      <c r="AA469">
        <v>3.4090909099999997E-2</v>
      </c>
      <c r="AB469">
        <v>3.4090909099999997E-2</v>
      </c>
      <c r="AC469">
        <v>6.8181818199999994E-2</v>
      </c>
      <c r="AD469">
        <v>0.125</v>
      </c>
      <c r="AE469">
        <v>0.125</v>
      </c>
      <c r="AF469">
        <v>9.0909090900000003E-2</v>
      </c>
      <c r="AG469">
        <v>0.125</v>
      </c>
      <c r="AH469">
        <v>7.9545454500000001E-2</v>
      </c>
      <c r="AI469">
        <v>0.18181818180000001</v>
      </c>
      <c r="AJ469">
        <v>0.2045454545</v>
      </c>
      <c r="AK469">
        <v>0.1477272727</v>
      </c>
      <c r="AL469">
        <v>0.2045454545</v>
      </c>
      <c r="AM469">
        <v>0.2272727273</v>
      </c>
      <c r="AN469">
        <v>1.13636364E-2</v>
      </c>
      <c r="AO469">
        <v>6.8181818199999994E-2</v>
      </c>
      <c r="AP469">
        <v>5.6818181799999999E-2</v>
      </c>
      <c r="AQ469">
        <v>4.5454545499999999E-2</v>
      </c>
      <c r="AR469">
        <v>6.8181818199999994E-2</v>
      </c>
      <c r="AS469">
        <v>0.61363636359999996</v>
      </c>
      <c r="AT469">
        <v>0.56818181820000002</v>
      </c>
      <c r="AU469">
        <v>0.67045454550000005</v>
      </c>
      <c r="AV469">
        <v>0.59090909089999999</v>
      </c>
      <c r="AW469">
        <v>0.55681818179999998</v>
      </c>
      <c r="AX469">
        <v>3.3563218391</v>
      </c>
      <c r="AY469">
        <v>3.4024390244</v>
      </c>
      <c r="AZ469">
        <v>3.5421686747000001</v>
      </c>
      <c r="BA469">
        <v>3.4166666666999999</v>
      </c>
      <c r="BB469">
        <v>3.3658536584999998</v>
      </c>
      <c r="BC469">
        <v>2.2727272699999999E-2</v>
      </c>
      <c r="BD469">
        <v>2.2727272699999999E-2</v>
      </c>
      <c r="BE469">
        <v>2.2727272699999999E-2</v>
      </c>
      <c r="BF469">
        <v>5.6818181799999999E-2</v>
      </c>
      <c r="BG469">
        <v>7.9545454500000001E-2</v>
      </c>
      <c r="BH469">
        <v>4.5454545499999999E-2</v>
      </c>
      <c r="BI469">
        <v>4.5454545499999999E-2</v>
      </c>
      <c r="BJ469">
        <v>7.9545454500000001E-2</v>
      </c>
      <c r="BK469">
        <v>4.5454545499999999E-2</v>
      </c>
      <c r="BL469">
        <v>5.6818181799999999E-2</v>
      </c>
      <c r="BM469">
        <v>0.1022727273</v>
      </c>
      <c r="BN469">
        <v>0.1022727273</v>
      </c>
      <c r="BO469">
        <v>3.6818181818000002</v>
      </c>
      <c r="BP469">
        <v>3.6265060240999998</v>
      </c>
      <c r="BQ469">
        <v>3.6024096386000002</v>
      </c>
      <c r="BR469">
        <v>3.5662650602000001</v>
      </c>
      <c r="BS469">
        <v>3.3855421686999998</v>
      </c>
      <c r="BT469">
        <v>3.4761904762000002</v>
      </c>
      <c r="BU469">
        <v>0.15909090910000001</v>
      </c>
      <c r="BV469">
        <v>0.125</v>
      </c>
      <c r="BW469">
        <v>0.21590909089999999</v>
      </c>
      <c r="BX469">
        <v>0.125</v>
      </c>
      <c r="BY469">
        <v>0.13636363639999999</v>
      </c>
      <c r="BZ469">
        <v>0.15909090910000001</v>
      </c>
      <c r="CA469">
        <v>0</v>
      </c>
      <c r="CB469">
        <v>5.6818181799999999E-2</v>
      </c>
      <c r="CC469">
        <v>5.6818181799999999E-2</v>
      </c>
      <c r="CD469">
        <v>5.6818181799999999E-2</v>
      </c>
      <c r="CE469">
        <v>5.6818181799999999E-2</v>
      </c>
      <c r="CF469">
        <v>4.5454545499999999E-2</v>
      </c>
      <c r="CG469">
        <v>0.77272727269999997</v>
      </c>
      <c r="CH469">
        <v>0.71590909089999999</v>
      </c>
      <c r="CI469">
        <v>0.65909090910000001</v>
      </c>
      <c r="CJ469">
        <v>0.70454545449999995</v>
      </c>
      <c r="CK469">
        <v>0.625</v>
      </c>
      <c r="CL469">
        <v>0.64772727269999997</v>
      </c>
      <c r="CM469">
        <v>0.125</v>
      </c>
      <c r="CN469">
        <v>3.4090909099999997E-2</v>
      </c>
      <c r="CO469">
        <v>1.13636364E-2</v>
      </c>
      <c r="CP469">
        <v>1.13636364E-2</v>
      </c>
      <c r="CQ469">
        <v>1.13636364E-2</v>
      </c>
      <c r="CR469">
        <v>0</v>
      </c>
      <c r="CS469">
        <v>1.13636364E-2</v>
      </c>
      <c r="CT469">
        <v>2.2727272699999999E-2</v>
      </c>
      <c r="CU469">
        <v>0.26136363639999999</v>
      </c>
      <c r="CV469">
        <v>0.1136363636</v>
      </c>
      <c r="CW469">
        <v>0.1022727273</v>
      </c>
      <c r="CX469">
        <v>0.125</v>
      </c>
      <c r="CY469">
        <v>0.1477272727</v>
      </c>
      <c r="CZ469">
        <v>0.2045454545</v>
      </c>
      <c r="DA469">
        <v>0.1136363636</v>
      </c>
      <c r="DB469">
        <v>0.125</v>
      </c>
      <c r="DC469">
        <v>0.19318181819999999</v>
      </c>
      <c r="DD469">
        <v>0.2272727273</v>
      </c>
      <c r="DE469">
        <v>0.25</v>
      </c>
      <c r="DF469">
        <v>0.27272727270000002</v>
      </c>
      <c r="DG469">
        <v>0.23863636360000001</v>
      </c>
      <c r="DH469">
        <v>0.26136363639999999</v>
      </c>
      <c r="DI469">
        <v>0.19318181819999999</v>
      </c>
      <c r="DJ469">
        <v>0.2272727273</v>
      </c>
      <c r="DK469">
        <v>0.36363636360000001</v>
      </c>
      <c r="DL469">
        <v>0.55681818179999998</v>
      </c>
      <c r="DM469">
        <v>0.55681818179999998</v>
      </c>
      <c r="DN469">
        <v>0.5</v>
      </c>
      <c r="DO469">
        <v>0.51136363640000004</v>
      </c>
      <c r="DP469">
        <v>0.5</v>
      </c>
      <c r="DQ469">
        <v>0.60227272730000003</v>
      </c>
      <c r="DR469">
        <v>0.54545454550000005</v>
      </c>
      <c r="DS469">
        <v>5.6818181799999999E-2</v>
      </c>
      <c r="DT469">
        <v>6.8181818199999994E-2</v>
      </c>
      <c r="DU469">
        <v>7.9545454500000001E-2</v>
      </c>
      <c r="DV469">
        <v>9.0909090900000003E-2</v>
      </c>
      <c r="DW469">
        <v>9.0909090900000003E-2</v>
      </c>
      <c r="DX469">
        <v>3.4090909099999997E-2</v>
      </c>
      <c r="DY469">
        <v>7.9545454500000001E-2</v>
      </c>
      <c r="DZ469">
        <v>7.9545454500000001E-2</v>
      </c>
      <c r="EA469">
        <v>2.8433734940000002</v>
      </c>
      <c r="EB469">
        <v>3.4024390244</v>
      </c>
      <c r="EC469">
        <v>3.4691358024999999</v>
      </c>
      <c r="ED469">
        <v>3.3875000000000002</v>
      </c>
      <c r="EE469">
        <v>3.375</v>
      </c>
      <c r="EF469">
        <v>3.3058823528999999</v>
      </c>
      <c r="EG469">
        <v>3.5061728395</v>
      </c>
      <c r="EH469">
        <v>3.4074074074</v>
      </c>
      <c r="EI469">
        <v>6.8181818199999994E-2</v>
      </c>
      <c r="EJ469">
        <v>1.13636364E-2</v>
      </c>
      <c r="EK469">
        <v>1.13636364E-2</v>
      </c>
      <c r="EL469">
        <v>5.6818181799999999E-2</v>
      </c>
      <c r="EM469">
        <v>0.1022727273</v>
      </c>
      <c r="EN469">
        <v>5.6818181799999999E-2</v>
      </c>
      <c r="EO469">
        <v>0.1022727273</v>
      </c>
      <c r="EP469">
        <v>0.1704545455</v>
      </c>
      <c r="EQ469">
        <v>5.6818181799999999E-2</v>
      </c>
      <c r="ER469">
        <v>0.25</v>
      </c>
      <c r="ES469">
        <v>0.1136363636</v>
      </c>
      <c r="ET469">
        <v>2.2727272699999999E-2</v>
      </c>
      <c r="EU469">
        <v>0</v>
      </c>
      <c r="EV469">
        <v>3.4090909099999997E-2</v>
      </c>
      <c r="EW469">
        <v>6.8181818199999994E-2</v>
      </c>
      <c r="EX469">
        <v>2.2727272699999999E-2</v>
      </c>
      <c r="EY469">
        <v>0.28409090910000001</v>
      </c>
      <c r="EZ469">
        <v>0.28409090910000001</v>
      </c>
      <c r="FA469">
        <v>0.27272727270000002</v>
      </c>
      <c r="FB469">
        <v>0.25</v>
      </c>
      <c r="FC469">
        <v>0.31818181820000002</v>
      </c>
      <c r="FD469">
        <v>0.59090909089999999</v>
      </c>
      <c r="FE469">
        <v>0.54545454550000005</v>
      </c>
      <c r="FF469">
        <v>0.52272727269999997</v>
      </c>
      <c r="FG469">
        <v>0.52272727269999997</v>
      </c>
      <c r="FH469">
        <v>0.51136363640000004</v>
      </c>
      <c r="FI469">
        <v>6.8181818199999994E-2</v>
      </c>
      <c r="FJ469">
        <v>7.9545454500000001E-2</v>
      </c>
      <c r="FK469">
        <v>6.8181818199999994E-2</v>
      </c>
      <c r="FL469">
        <v>6.8181818199999994E-2</v>
      </c>
      <c r="FM469">
        <v>5.6818181799999999E-2</v>
      </c>
      <c r="FN469">
        <v>0</v>
      </c>
      <c r="FO469">
        <v>2.2727272699999999E-2</v>
      </c>
      <c r="FP469">
        <v>2.2727272699999999E-2</v>
      </c>
      <c r="FQ469">
        <v>1.13636364E-2</v>
      </c>
      <c r="FR469">
        <v>1.13636364E-2</v>
      </c>
      <c r="FS469">
        <v>3.4090909099999997E-2</v>
      </c>
      <c r="FT469">
        <v>6.8181818199999994E-2</v>
      </c>
      <c r="FU469">
        <v>7.9545454500000001E-2</v>
      </c>
      <c r="FV469">
        <v>7.9545454500000001E-2</v>
      </c>
      <c r="FW469">
        <v>7.9545454500000001E-2</v>
      </c>
      <c r="FX469">
        <v>2.2727272699999999E-2</v>
      </c>
      <c r="FY469">
        <v>2.2727272699999999E-2</v>
      </c>
      <c r="FZ469">
        <v>1.13636364E-2</v>
      </c>
      <c r="GA469">
        <v>4.5454545499999999E-2</v>
      </c>
      <c r="GB469">
        <v>1.13636364E-2</v>
      </c>
      <c r="GC469">
        <v>1.13636364E-2</v>
      </c>
      <c r="GD469">
        <v>0.23863636360000001</v>
      </c>
      <c r="GE469">
        <v>0.125</v>
      </c>
      <c r="GF469">
        <v>0.13636363639999999</v>
      </c>
      <c r="GG469">
        <v>0.1477272727</v>
      </c>
      <c r="GH469">
        <v>0.1477272727</v>
      </c>
      <c r="GI469">
        <v>0.1477272727</v>
      </c>
      <c r="GJ469">
        <v>3.1162790698</v>
      </c>
      <c r="GK469">
        <v>3.2926829268</v>
      </c>
      <c r="GL469">
        <v>3.2716049382999999</v>
      </c>
      <c r="GM469">
        <v>3.1851851851999999</v>
      </c>
      <c r="GN469">
        <v>3.2374999999999998</v>
      </c>
      <c r="GO469">
        <v>3.2839506172999999</v>
      </c>
      <c r="GP469">
        <v>0.31818181820000002</v>
      </c>
      <c r="GQ469">
        <v>0.34090909089999999</v>
      </c>
      <c r="GR469">
        <v>0.36363636360000001</v>
      </c>
      <c r="GS469">
        <v>0.31818181820000002</v>
      </c>
      <c r="GT469">
        <v>0.36363636360000001</v>
      </c>
      <c r="GU469">
        <v>0.3295454545</v>
      </c>
      <c r="GV469">
        <v>2.2727272699999999E-2</v>
      </c>
      <c r="GW469">
        <v>6.8181818199999994E-2</v>
      </c>
      <c r="GX469">
        <v>7.9545454500000001E-2</v>
      </c>
      <c r="GY469">
        <v>7.9545454500000001E-2</v>
      </c>
      <c r="GZ469">
        <v>9.0909090900000003E-2</v>
      </c>
      <c r="HA469">
        <v>7.9545454500000001E-2</v>
      </c>
      <c r="HB469">
        <v>0.39772727270000002</v>
      </c>
      <c r="HC469">
        <v>0.44318181820000002</v>
      </c>
      <c r="HD469">
        <v>0.40909090910000001</v>
      </c>
      <c r="HE469">
        <v>0.40909090910000001</v>
      </c>
      <c r="HF469">
        <v>0.38636363639999999</v>
      </c>
      <c r="HG469">
        <v>0.43181818179999998</v>
      </c>
      <c r="HH469" t="s">
        <v>1306</v>
      </c>
      <c r="HI469">
        <v>35</v>
      </c>
      <c r="HJ469">
        <v>88</v>
      </c>
      <c r="HK469">
        <v>157</v>
      </c>
      <c r="HL469" t="s">
        <v>653</v>
      </c>
      <c r="HM469">
        <v>450</v>
      </c>
      <c r="HN469">
        <v>3</v>
      </c>
    </row>
    <row r="470" spans="1:222" x14ac:dyDescent="0.25">
      <c r="A470">
        <v>610135</v>
      </c>
      <c r="B470" t="s">
        <v>539</v>
      </c>
      <c r="D470" t="s">
        <v>53</v>
      </c>
      <c r="E470" t="s">
        <v>45</v>
      </c>
      <c r="M470" t="s">
        <v>38</v>
      </c>
      <c r="N470">
        <v>11.5625</v>
      </c>
      <c r="O470">
        <v>84</v>
      </c>
      <c r="P470">
        <v>84</v>
      </c>
      <c r="Q470">
        <v>31</v>
      </c>
      <c r="R470">
        <v>1</v>
      </c>
      <c r="S470">
        <v>5</v>
      </c>
      <c r="T470">
        <v>32</v>
      </c>
      <c r="U470">
        <v>1</v>
      </c>
      <c r="V470">
        <v>0</v>
      </c>
      <c r="W470">
        <v>5</v>
      </c>
      <c r="X470">
        <v>6</v>
      </c>
      <c r="Y470">
        <v>1.19047619E-2</v>
      </c>
      <c r="Z470">
        <v>1.19047619E-2</v>
      </c>
      <c r="AA470">
        <v>1.19047619E-2</v>
      </c>
      <c r="AB470">
        <v>5.9523809499999997E-2</v>
      </c>
      <c r="AC470">
        <v>9.5238095199999998E-2</v>
      </c>
      <c r="AD470">
        <v>3.5714285700000001E-2</v>
      </c>
      <c r="AE470">
        <v>4.7619047599999999E-2</v>
      </c>
      <c r="AF470">
        <v>2.3809523799999999E-2</v>
      </c>
      <c r="AG470">
        <v>5.9523809499999997E-2</v>
      </c>
      <c r="AH470">
        <v>5.9523809499999997E-2</v>
      </c>
      <c r="AI470">
        <v>0.25</v>
      </c>
      <c r="AJ470">
        <v>0.22619047619999999</v>
      </c>
      <c r="AK470">
        <v>0.22619047619999999</v>
      </c>
      <c r="AL470">
        <v>0.33333333329999998</v>
      </c>
      <c r="AM470">
        <v>0.30952380950000002</v>
      </c>
      <c r="AN470">
        <v>4.7619047599999999E-2</v>
      </c>
      <c r="AO470">
        <v>5.9523809499999997E-2</v>
      </c>
      <c r="AP470">
        <v>2.3809523799999999E-2</v>
      </c>
      <c r="AQ470">
        <v>4.7619047599999999E-2</v>
      </c>
      <c r="AR470">
        <v>7.1428571400000002E-2</v>
      </c>
      <c r="AS470">
        <v>0.65476190479999996</v>
      </c>
      <c r="AT470">
        <v>0.65476190479999996</v>
      </c>
      <c r="AU470">
        <v>0.71428571429999999</v>
      </c>
      <c r="AV470">
        <v>0.5</v>
      </c>
      <c r="AW470">
        <v>0.46428571429999999</v>
      </c>
      <c r="AX470">
        <v>3.625</v>
      </c>
      <c r="AY470">
        <v>3.6202531645999998</v>
      </c>
      <c r="AZ470">
        <v>3.6829268292999999</v>
      </c>
      <c r="BA470">
        <v>3.3374999999999999</v>
      </c>
      <c r="BB470">
        <v>3.2307692308</v>
      </c>
      <c r="BC470">
        <v>0</v>
      </c>
      <c r="BD470">
        <v>0</v>
      </c>
      <c r="BE470">
        <v>1.19047619E-2</v>
      </c>
      <c r="BF470">
        <v>3.5714285700000001E-2</v>
      </c>
      <c r="BG470">
        <v>7.1428571400000002E-2</v>
      </c>
      <c r="BH470">
        <v>4.7619047599999999E-2</v>
      </c>
      <c r="BI470">
        <v>2.3809523799999999E-2</v>
      </c>
      <c r="BJ470">
        <v>4.7619047599999999E-2</v>
      </c>
      <c r="BK470">
        <v>4.7619047599999999E-2</v>
      </c>
      <c r="BL470">
        <v>8.3333333300000006E-2</v>
      </c>
      <c r="BM470">
        <v>7.1428571400000002E-2</v>
      </c>
      <c r="BN470">
        <v>5.9523809499999997E-2</v>
      </c>
      <c r="BO470">
        <v>3.7560975609999998</v>
      </c>
      <c r="BP470">
        <v>3.7439024390000002</v>
      </c>
      <c r="BQ470">
        <v>3.6543209876999998</v>
      </c>
      <c r="BR470">
        <v>3.5308641975000001</v>
      </c>
      <c r="BS470">
        <v>3.4249999999999998</v>
      </c>
      <c r="BT470">
        <v>3.5185185185000001</v>
      </c>
      <c r="BU470">
        <v>0.1904761905</v>
      </c>
      <c r="BV470">
        <v>0.15476190479999999</v>
      </c>
      <c r="BW470">
        <v>0.20238095240000001</v>
      </c>
      <c r="BX470">
        <v>0.1785714286</v>
      </c>
      <c r="BY470">
        <v>0.1904761905</v>
      </c>
      <c r="BZ470">
        <v>0.20238095240000001</v>
      </c>
      <c r="CA470">
        <v>2.3809523799999999E-2</v>
      </c>
      <c r="CB470">
        <v>2.3809523799999999E-2</v>
      </c>
      <c r="CC470">
        <v>3.5714285700000001E-2</v>
      </c>
      <c r="CD470">
        <v>3.5714285700000001E-2</v>
      </c>
      <c r="CE470">
        <v>4.7619047599999999E-2</v>
      </c>
      <c r="CF470">
        <v>3.5714285700000001E-2</v>
      </c>
      <c r="CG470">
        <v>0.7619047619</v>
      </c>
      <c r="CH470">
        <v>0.77380952380000001</v>
      </c>
      <c r="CI470">
        <v>0.70238095239999998</v>
      </c>
      <c r="CJ470">
        <v>0.66666666669999997</v>
      </c>
      <c r="CK470">
        <v>0.61904761900000005</v>
      </c>
      <c r="CL470">
        <v>0.65476190479999996</v>
      </c>
      <c r="CM470">
        <v>7.1428571400000002E-2</v>
      </c>
      <c r="CN470">
        <v>2.3809523799999999E-2</v>
      </c>
      <c r="CO470">
        <v>1.19047619E-2</v>
      </c>
      <c r="CP470">
        <v>2.3809523799999999E-2</v>
      </c>
      <c r="CQ470">
        <v>3.5714285700000001E-2</v>
      </c>
      <c r="CR470">
        <v>1.19047619E-2</v>
      </c>
      <c r="CS470">
        <v>3.5714285700000001E-2</v>
      </c>
      <c r="CT470">
        <v>2.3809523799999999E-2</v>
      </c>
      <c r="CU470">
        <v>0.11904761899999999</v>
      </c>
      <c r="CV470">
        <v>5.9523809499999997E-2</v>
      </c>
      <c r="CW470">
        <v>4.7619047599999999E-2</v>
      </c>
      <c r="CX470">
        <v>7.1428571400000002E-2</v>
      </c>
      <c r="CY470">
        <v>8.3333333300000006E-2</v>
      </c>
      <c r="CZ470">
        <v>9.5238095199999998E-2</v>
      </c>
      <c r="DA470">
        <v>3.5714285700000001E-2</v>
      </c>
      <c r="DB470">
        <v>4.7619047599999999E-2</v>
      </c>
      <c r="DC470">
        <v>0.40476190480000002</v>
      </c>
      <c r="DD470">
        <v>0.2619047619</v>
      </c>
      <c r="DE470">
        <v>0.27380952380000001</v>
      </c>
      <c r="DF470">
        <v>0.22619047619999999</v>
      </c>
      <c r="DG470">
        <v>0.2619047619</v>
      </c>
      <c r="DH470">
        <v>0.33333333329999998</v>
      </c>
      <c r="DI470">
        <v>0.27380952380000001</v>
      </c>
      <c r="DJ470">
        <v>0.1785714286</v>
      </c>
      <c r="DK470">
        <v>0.27380952380000001</v>
      </c>
      <c r="DL470">
        <v>0.54761904760000002</v>
      </c>
      <c r="DM470">
        <v>0.57142857140000003</v>
      </c>
      <c r="DN470">
        <v>0.55952380950000002</v>
      </c>
      <c r="DO470">
        <v>0.5</v>
      </c>
      <c r="DP470">
        <v>0.42857142860000003</v>
      </c>
      <c r="DQ470">
        <v>0.52380952380000001</v>
      </c>
      <c r="DR470">
        <v>0.60714285710000004</v>
      </c>
      <c r="DS470">
        <v>0.13095238100000001</v>
      </c>
      <c r="DT470">
        <v>0.1071428571</v>
      </c>
      <c r="DU470">
        <v>9.5238095199999998E-2</v>
      </c>
      <c r="DV470">
        <v>0.11904761899999999</v>
      </c>
      <c r="DW470">
        <v>0.11904761899999999</v>
      </c>
      <c r="DX470">
        <v>0.13095238100000001</v>
      </c>
      <c r="DY470">
        <v>0.13095238100000001</v>
      </c>
      <c r="DZ470">
        <v>0.14285714290000001</v>
      </c>
      <c r="EA470">
        <v>3.0136986300999999</v>
      </c>
      <c r="EB470">
        <v>3.4933333332999998</v>
      </c>
      <c r="EC470">
        <v>3.5526315788999998</v>
      </c>
      <c r="ED470">
        <v>3.5</v>
      </c>
      <c r="EE470">
        <v>3.3918918918999998</v>
      </c>
      <c r="EF470">
        <v>3.3561643835999999</v>
      </c>
      <c r="EG470">
        <v>3.4794520547999999</v>
      </c>
      <c r="EH470">
        <v>3.5972222222000001</v>
      </c>
      <c r="EI470">
        <v>0</v>
      </c>
      <c r="EJ470">
        <v>1.19047619E-2</v>
      </c>
      <c r="EK470">
        <v>2.3809523799999999E-2</v>
      </c>
      <c r="EL470">
        <v>1.19047619E-2</v>
      </c>
      <c r="EM470">
        <v>5.9523809499999997E-2</v>
      </c>
      <c r="EN470">
        <v>2.3809523799999999E-2</v>
      </c>
      <c r="EO470">
        <v>5.9523809499999997E-2</v>
      </c>
      <c r="EP470">
        <v>0.16666666669999999</v>
      </c>
      <c r="EQ470">
        <v>0.13095238100000001</v>
      </c>
      <c r="ER470">
        <v>0.38095238100000001</v>
      </c>
      <c r="ES470">
        <v>0.13095238100000001</v>
      </c>
      <c r="ET470">
        <v>0</v>
      </c>
      <c r="EU470">
        <v>3.5714285700000001E-2</v>
      </c>
      <c r="EV470">
        <v>2.3809523799999999E-2</v>
      </c>
      <c r="EW470">
        <v>5.9523809499999997E-2</v>
      </c>
      <c r="EX470">
        <v>2.3809523799999999E-2</v>
      </c>
      <c r="EY470">
        <v>0.2380952381</v>
      </c>
      <c r="EZ470">
        <v>0.25</v>
      </c>
      <c r="FA470">
        <v>0.22619047619999999</v>
      </c>
      <c r="FB470">
        <v>0.32142857139999997</v>
      </c>
      <c r="FC470">
        <v>0.1785714286</v>
      </c>
      <c r="FD470">
        <v>0.58333333330000003</v>
      </c>
      <c r="FE470">
        <v>0.4880952381</v>
      </c>
      <c r="FF470">
        <v>0.5119047619</v>
      </c>
      <c r="FG470">
        <v>0.42857142860000003</v>
      </c>
      <c r="FH470">
        <v>0.63095238099999995</v>
      </c>
      <c r="FI470">
        <v>5.9523809499999997E-2</v>
      </c>
      <c r="FJ470">
        <v>9.5238095199999998E-2</v>
      </c>
      <c r="FK470">
        <v>9.5238095199999998E-2</v>
      </c>
      <c r="FL470">
        <v>4.7619047599999999E-2</v>
      </c>
      <c r="FM470">
        <v>2.3809523799999999E-2</v>
      </c>
      <c r="FN470">
        <v>1.19047619E-2</v>
      </c>
      <c r="FO470">
        <v>1.19047619E-2</v>
      </c>
      <c r="FP470">
        <v>1.19047619E-2</v>
      </c>
      <c r="FQ470">
        <v>1.19047619E-2</v>
      </c>
      <c r="FR470">
        <v>1.19047619E-2</v>
      </c>
      <c r="FS470">
        <v>0.1071428571</v>
      </c>
      <c r="FT470">
        <v>0.11904761899999999</v>
      </c>
      <c r="FU470">
        <v>0.13095238100000001</v>
      </c>
      <c r="FV470">
        <v>0.13095238100000001</v>
      </c>
      <c r="FW470">
        <v>0.13095238100000001</v>
      </c>
      <c r="FX470">
        <v>2.3809523799999999E-2</v>
      </c>
      <c r="FY470">
        <v>5.9523809499999997E-2</v>
      </c>
      <c r="FZ470">
        <v>3.5714285700000001E-2</v>
      </c>
      <c r="GA470">
        <v>7.1428571400000002E-2</v>
      </c>
      <c r="GB470">
        <v>5.9523809499999997E-2</v>
      </c>
      <c r="GC470">
        <v>2.3809523799999999E-2</v>
      </c>
      <c r="GD470">
        <v>0.20238095240000001</v>
      </c>
      <c r="GE470">
        <v>0.1785714286</v>
      </c>
      <c r="GF470">
        <v>0.1071428571</v>
      </c>
      <c r="GG470">
        <v>0.16666666669999999</v>
      </c>
      <c r="GH470">
        <v>0.11904761899999999</v>
      </c>
      <c r="GI470">
        <v>0.15476190479999999</v>
      </c>
      <c r="GJ470">
        <v>2.9589041096000002</v>
      </c>
      <c r="GK470">
        <v>3.0273972602999999</v>
      </c>
      <c r="GL470">
        <v>3.2112676055999998</v>
      </c>
      <c r="GM470">
        <v>3</v>
      </c>
      <c r="GN470">
        <v>3.0882352941</v>
      </c>
      <c r="GO470">
        <v>3.1549295774999999</v>
      </c>
      <c r="GP470">
        <v>0.42857142860000003</v>
      </c>
      <c r="GQ470">
        <v>0.30952380950000002</v>
      </c>
      <c r="GR470">
        <v>0.34523809519999998</v>
      </c>
      <c r="GS470">
        <v>0.28571428570000001</v>
      </c>
      <c r="GT470">
        <v>0.32142857139999997</v>
      </c>
      <c r="GU470">
        <v>0.33333333329999998</v>
      </c>
      <c r="GV470">
        <v>0.13095238100000001</v>
      </c>
      <c r="GW470">
        <v>0.13095238100000001</v>
      </c>
      <c r="GX470">
        <v>0.15476190479999999</v>
      </c>
      <c r="GY470">
        <v>0.16666666669999999</v>
      </c>
      <c r="GZ470">
        <v>0.1904761905</v>
      </c>
      <c r="HA470">
        <v>0.15476190479999999</v>
      </c>
      <c r="HB470">
        <v>0.21428571430000001</v>
      </c>
      <c r="HC470">
        <v>0.32142857139999997</v>
      </c>
      <c r="HD470">
        <v>0.35714285709999999</v>
      </c>
      <c r="HE470">
        <v>0.30952380950000002</v>
      </c>
      <c r="HF470">
        <v>0.30952380950000002</v>
      </c>
      <c r="HG470">
        <v>0.33333333329999998</v>
      </c>
      <c r="HH470" t="s">
        <v>1307</v>
      </c>
      <c r="HJ470">
        <v>84</v>
      </c>
      <c r="HK470">
        <v>111</v>
      </c>
      <c r="HL470" t="s">
        <v>539</v>
      </c>
      <c r="HM470">
        <v>960</v>
      </c>
      <c r="HN470">
        <v>3</v>
      </c>
    </row>
    <row r="471" spans="1:222" x14ac:dyDescent="0.25">
      <c r="A471">
        <v>610136</v>
      </c>
      <c r="B471" t="s">
        <v>541</v>
      </c>
      <c r="D471" t="s">
        <v>55</v>
      </c>
      <c r="E471" t="s">
        <v>45</v>
      </c>
      <c r="M471" t="s">
        <v>38</v>
      </c>
      <c r="FD471"/>
      <c r="HH471" t="s">
        <v>1308</v>
      </c>
      <c r="HL471" t="s">
        <v>541</v>
      </c>
      <c r="HM471">
        <v>429</v>
      </c>
    </row>
    <row r="472" spans="1:222" x14ac:dyDescent="0.25">
      <c r="A472">
        <v>610137</v>
      </c>
      <c r="B472" t="s">
        <v>547</v>
      </c>
      <c r="C472" t="s">
        <v>38</v>
      </c>
      <c r="D472" t="s">
        <v>53</v>
      </c>
      <c r="E472" t="s">
        <v>45</v>
      </c>
      <c r="M472" t="s">
        <v>38</v>
      </c>
      <c r="FD472"/>
      <c r="HH472" t="s">
        <v>1309</v>
      </c>
      <c r="HI472">
        <v>51</v>
      </c>
      <c r="HL472" t="s">
        <v>547</v>
      </c>
      <c r="HM472">
        <v>758</v>
      </c>
    </row>
    <row r="473" spans="1:222" x14ac:dyDescent="0.25">
      <c r="A473">
        <v>610138</v>
      </c>
      <c r="B473" t="s">
        <v>548</v>
      </c>
      <c r="C473" t="s">
        <v>38</v>
      </c>
      <c r="D473" t="s">
        <v>64</v>
      </c>
      <c r="E473" s="151">
        <v>0.54</v>
      </c>
      <c r="F473">
        <v>61</v>
      </c>
      <c r="G473" t="s">
        <v>39</v>
      </c>
      <c r="H473">
        <v>57</v>
      </c>
      <c r="I473" t="s">
        <v>40</v>
      </c>
      <c r="J473">
        <v>44</v>
      </c>
      <c r="K473" t="s">
        <v>40</v>
      </c>
      <c r="L473">
        <v>9.3000000000000007</v>
      </c>
      <c r="M473" t="s">
        <v>38</v>
      </c>
      <c r="N473">
        <v>34.868421052999999</v>
      </c>
      <c r="O473">
        <v>193</v>
      </c>
      <c r="P473">
        <v>193</v>
      </c>
      <c r="Q473">
        <v>32</v>
      </c>
      <c r="R473">
        <v>2</v>
      </c>
      <c r="S473">
        <v>6</v>
      </c>
      <c r="T473">
        <v>139</v>
      </c>
      <c r="U473">
        <v>0</v>
      </c>
      <c r="V473">
        <v>0</v>
      </c>
      <c r="W473">
        <v>8</v>
      </c>
      <c r="X473">
        <v>2</v>
      </c>
      <c r="Y473">
        <v>0</v>
      </c>
      <c r="Z473">
        <v>0</v>
      </c>
      <c r="AA473">
        <v>0</v>
      </c>
      <c r="AB473">
        <v>1.5544041499999999E-2</v>
      </c>
      <c r="AC473">
        <v>2.59067358E-2</v>
      </c>
      <c r="AD473">
        <v>3.62694301E-2</v>
      </c>
      <c r="AE473">
        <v>3.1088082900000001E-2</v>
      </c>
      <c r="AF473">
        <v>2.0725388599999998E-2</v>
      </c>
      <c r="AG473">
        <v>6.2176165800000002E-2</v>
      </c>
      <c r="AH473">
        <v>0.14507772020000001</v>
      </c>
      <c r="AI473">
        <v>0.2435233161</v>
      </c>
      <c r="AJ473">
        <v>0.3212435233</v>
      </c>
      <c r="AK473">
        <v>0.19170984460000001</v>
      </c>
      <c r="AL473">
        <v>0.36787564769999997</v>
      </c>
      <c r="AM473">
        <v>0.30051813469999999</v>
      </c>
      <c r="AN473">
        <v>1.0362694299999999E-2</v>
      </c>
      <c r="AO473">
        <v>2.0725388599999998E-2</v>
      </c>
      <c r="AP473">
        <v>1.5544041499999999E-2</v>
      </c>
      <c r="AQ473">
        <v>2.0725388599999998E-2</v>
      </c>
      <c r="AR473">
        <v>2.0725388599999998E-2</v>
      </c>
      <c r="AS473">
        <v>0.70984455960000004</v>
      </c>
      <c r="AT473">
        <v>0.62694300520000001</v>
      </c>
      <c r="AU473">
        <v>0.7720207254</v>
      </c>
      <c r="AV473">
        <v>0.53367875649999996</v>
      </c>
      <c r="AW473">
        <v>0.50777202070000005</v>
      </c>
      <c r="AX473">
        <v>3.6806282722999999</v>
      </c>
      <c r="AY473">
        <v>3.6084656085</v>
      </c>
      <c r="AZ473">
        <v>3.7631578947</v>
      </c>
      <c r="BA473">
        <v>3.4497354496999999</v>
      </c>
      <c r="BB473">
        <v>3.3174603175000001</v>
      </c>
      <c r="BC473">
        <v>0</v>
      </c>
      <c r="BD473">
        <v>0</v>
      </c>
      <c r="BE473">
        <v>5.1813472000000003E-3</v>
      </c>
      <c r="BF473">
        <v>1.0362694299999999E-2</v>
      </c>
      <c r="BG473">
        <v>4.6632124400000002E-2</v>
      </c>
      <c r="BH473">
        <v>1.5544041499999999E-2</v>
      </c>
      <c r="BI473">
        <v>1.0362694299999999E-2</v>
      </c>
      <c r="BJ473">
        <v>1.5544041499999999E-2</v>
      </c>
      <c r="BK473">
        <v>6.2176165800000002E-2</v>
      </c>
      <c r="BL473">
        <v>5.6994818699999998E-2</v>
      </c>
      <c r="BM473">
        <v>0.103626943</v>
      </c>
      <c r="BN473">
        <v>5.6994818699999998E-2</v>
      </c>
      <c r="BO473">
        <v>3.8645833333000001</v>
      </c>
      <c r="BP473">
        <v>3.8481675392999999</v>
      </c>
      <c r="BQ473">
        <v>3.6772486772000001</v>
      </c>
      <c r="BR473">
        <v>3.6</v>
      </c>
      <c r="BS473">
        <v>3.4255319149000001</v>
      </c>
      <c r="BT473">
        <v>3.6263157895</v>
      </c>
      <c r="BU473">
        <v>0.1139896373</v>
      </c>
      <c r="BV473">
        <v>0.11917098449999999</v>
      </c>
      <c r="BW473">
        <v>0.17616580309999999</v>
      </c>
      <c r="BX473">
        <v>0.23834196890000001</v>
      </c>
      <c r="BY473">
        <v>0.21243523319999999</v>
      </c>
      <c r="BZ473">
        <v>0.207253886</v>
      </c>
      <c r="CA473">
        <v>5.1813472000000003E-3</v>
      </c>
      <c r="CB473">
        <v>1.0362694299999999E-2</v>
      </c>
      <c r="CC473">
        <v>2.0725388599999998E-2</v>
      </c>
      <c r="CD473">
        <v>4.1450777199999997E-2</v>
      </c>
      <c r="CE473">
        <v>2.59067358E-2</v>
      </c>
      <c r="CF473">
        <v>1.5544041499999999E-2</v>
      </c>
      <c r="CG473">
        <v>0.8704663212</v>
      </c>
      <c r="CH473">
        <v>0.85492227980000002</v>
      </c>
      <c r="CI473">
        <v>0.73575129530000005</v>
      </c>
      <c r="CJ473">
        <v>0.65284974090000003</v>
      </c>
      <c r="CK473">
        <v>0.61139896370000002</v>
      </c>
      <c r="CL473">
        <v>0.70466321239999996</v>
      </c>
      <c r="CM473">
        <v>7.7720207299999997E-2</v>
      </c>
      <c r="CN473">
        <v>5.1813472000000003E-3</v>
      </c>
      <c r="CO473">
        <v>0</v>
      </c>
      <c r="CP473">
        <v>5.1813472000000003E-3</v>
      </c>
      <c r="CQ473">
        <v>5.1813472000000003E-3</v>
      </c>
      <c r="CR473">
        <v>5.1813472000000003E-3</v>
      </c>
      <c r="CS473">
        <v>1.0362694299999999E-2</v>
      </c>
      <c r="CT473">
        <v>0</v>
      </c>
      <c r="CU473">
        <v>0.14507772020000001</v>
      </c>
      <c r="CV473">
        <v>2.59067358E-2</v>
      </c>
      <c r="CW473">
        <v>1.0362694299999999E-2</v>
      </c>
      <c r="CX473">
        <v>3.1088082900000001E-2</v>
      </c>
      <c r="CY473">
        <v>4.6632124400000002E-2</v>
      </c>
      <c r="CZ473">
        <v>4.1450777199999997E-2</v>
      </c>
      <c r="DA473">
        <v>3.1088082900000001E-2</v>
      </c>
      <c r="DB473">
        <v>2.59067358E-2</v>
      </c>
      <c r="DC473">
        <v>0.39378238339999999</v>
      </c>
      <c r="DD473">
        <v>0.27461139899999998</v>
      </c>
      <c r="DE473">
        <v>0.31088082900000003</v>
      </c>
      <c r="DF473">
        <v>0.2435233161</v>
      </c>
      <c r="DG473">
        <v>0.34715025910000002</v>
      </c>
      <c r="DH473">
        <v>0.39378238339999999</v>
      </c>
      <c r="DI473">
        <v>0.25906735749999998</v>
      </c>
      <c r="DJ473">
        <v>0.20207253889999999</v>
      </c>
      <c r="DK473">
        <v>0.3212435233</v>
      </c>
      <c r="DL473">
        <v>0.63212435229999997</v>
      </c>
      <c r="DM473">
        <v>0.61139896370000002</v>
      </c>
      <c r="DN473">
        <v>0.65284974090000003</v>
      </c>
      <c r="DO473">
        <v>0.53886010360000003</v>
      </c>
      <c r="DP473">
        <v>0.50777202070000005</v>
      </c>
      <c r="DQ473">
        <v>0.6424870466</v>
      </c>
      <c r="DR473">
        <v>0.72020725389999996</v>
      </c>
      <c r="DS473">
        <v>6.2176165800000002E-2</v>
      </c>
      <c r="DT473">
        <v>6.2176165800000002E-2</v>
      </c>
      <c r="DU473">
        <v>6.7357512999999994E-2</v>
      </c>
      <c r="DV473">
        <v>6.7357512999999994E-2</v>
      </c>
      <c r="DW473">
        <v>6.2176165800000002E-2</v>
      </c>
      <c r="DX473">
        <v>5.18134715E-2</v>
      </c>
      <c r="DY473">
        <v>5.6994818699999998E-2</v>
      </c>
      <c r="DZ473">
        <v>5.18134715E-2</v>
      </c>
      <c r="EA473">
        <v>3.0220994475</v>
      </c>
      <c r="EB473">
        <v>3.6353591160000001</v>
      </c>
      <c r="EC473">
        <v>3.6444444443999999</v>
      </c>
      <c r="ED473">
        <v>3.6555555555999999</v>
      </c>
      <c r="EE473">
        <v>3.5138121547000001</v>
      </c>
      <c r="EF473">
        <v>3.4808743169</v>
      </c>
      <c r="EG473">
        <v>3.6263736263999999</v>
      </c>
      <c r="EH473">
        <v>3.7322404372000002</v>
      </c>
      <c r="EI473">
        <v>0</v>
      </c>
      <c r="EJ473">
        <v>5.1813472000000003E-3</v>
      </c>
      <c r="EK473">
        <v>0</v>
      </c>
      <c r="EL473">
        <v>5.1813472000000003E-3</v>
      </c>
      <c r="EM473">
        <v>1.5544041499999999E-2</v>
      </c>
      <c r="EN473">
        <v>1.5544041499999999E-2</v>
      </c>
      <c r="EO473">
        <v>3.62694301E-2</v>
      </c>
      <c r="EP473">
        <v>0.103626943</v>
      </c>
      <c r="EQ473">
        <v>0.11917098449999999</v>
      </c>
      <c r="ER473">
        <v>0.62694300520000001</v>
      </c>
      <c r="ES473">
        <v>7.2538860100000005E-2</v>
      </c>
      <c r="ET473">
        <v>5.1813472000000003E-3</v>
      </c>
      <c r="EU473">
        <v>1.0362694299999999E-2</v>
      </c>
      <c r="EV473">
        <v>2.59067358E-2</v>
      </c>
      <c r="EW473">
        <v>7.7720207299999997E-2</v>
      </c>
      <c r="EX473">
        <v>1.5544041499999999E-2</v>
      </c>
      <c r="EY473">
        <v>0.30051813469999999</v>
      </c>
      <c r="EZ473">
        <v>0.34196891190000001</v>
      </c>
      <c r="FA473">
        <v>0.40932642489999999</v>
      </c>
      <c r="FB473">
        <v>0.48186528499999998</v>
      </c>
      <c r="FC473">
        <v>0.38341968910000002</v>
      </c>
      <c r="FD473">
        <v>0.61658031089999998</v>
      </c>
      <c r="FE473">
        <v>0.50777202070000005</v>
      </c>
      <c r="FF473">
        <v>0.45595854920000001</v>
      </c>
      <c r="FG473">
        <v>0.31606217619999999</v>
      </c>
      <c r="FH473">
        <v>0.51295336790000001</v>
      </c>
      <c r="FI473">
        <v>1.5544041499999999E-2</v>
      </c>
      <c r="FJ473">
        <v>7.7720207299999997E-2</v>
      </c>
      <c r="FK473">
        <v>4.6632124400000002E-2</v>
      </c>
      <c r="FL473">
        <v>4.6632124400000002E-2</v>
      </c>
      <c r="FM473">
        <v>2.0725388599999998E-2</v>
      </c>
      <c r="FN473">
        <v>5.1813472000000003E-3</v>
      </c>
      <c r="FO473">
        <v>1.0362694299999999E-2</v>
      </c>
      <c r="FP473">
        <v>5.1813472000000003E-3</v>
      </c>
      <c r="FQ473">
        <v>2.0725388599999998E-2</v>
      </c>
      <c r="FR473">
        <v>5.1813472000000003E-3</v>
      </c>
      <c r="FS473">
        <v>5.6994818699999998E-2</v>
      </c>
      <c r="FT473">
        <v>5.18134715E-2</v>
      </c>
      <c r="FU473">
        <v>5.6994818699999998E-2</v>
      </c>
      <c r="FV473">
        <v>5.6994818699999998E-2</v>
      </c>
      <c r="FW473">
        <v>6.2176165800000002E-2</v>
      </c>
      <c r="FX473">
        <v>1.0362694299999999E-2</v>
      </c>
      <c r="FY473">
        <v>5.1813472000000003E-3</v>
      </c>
      <c r="FZ473">
        <v>0</v>
      </c>
      <c r="GA473">
        <v>1.0362694299999999E-2</v>
      </c>
      <c r="GB473">
        <v>2.0725388599999998E-2</v>
      </c>
      <c r="GC473">
        <v>2.0725388599999998E-2</v>
      </c>
      <c r="GD473">
        <v>0.17616580309999999</v>
      </c>
      <c r="GE473">
        <v>6.2176165800000002E-2</v>
      </c>
      <c r="GF473">
        <v>5.6994818699999998E-2</v>
      </c>
      <c r="GG473">
        <v>0.1088082902</v>
      </c>
      <c r="GH473">
        <v>0.1139896373</v>
      </c>
      <c r="GI473">
        <v>0.103626943</v>
      </c>
      <c r="GJ473">
        <v>3.0815217390999998</v>
      </c>
      <c r="GK473">
        <v>3.3033707864999999</v>
      </c>
      <c r="GL473">
        <v>3.375</v>
      </c>
      <c r="GM473">
        <v>3.2333333333000001</v>
      </c>
      <c r="GN473">
        <v>3.183908046</v>
      </c>
      <c r="GO473">
        <v>3.2786885246000002</v>
      </c>
      <c r="GP473">
        <v>0.49222797930000001</v>
      </c>
      <c r="GQ473">
        <v>0.50259067359999998</v>
      </c>
      <c r="GR473">
        <v>0.48186528499999998</v>
      </c>
      <c r="GS473">
        <v>0.46632124349999998</v>
      </c>
      <c r="GT473">
        <v>0.44559585489999998</v>
      </c>
      <c r="GU473">
        <v>0.414507772</v>
      </c>
      <c r="GV473">
        <v>4.6632124400000002E-2</v>
      </c>
      <c r="GW473">
        <v>7.7720207299999997E-2</v>
      </c>
      <c r="GX473">
        <v>4.6632124400000002E-2</v>
      </c>
      <c r="GY473">
        <v>6.7357512999999994E-2</v>
      </c>
      <c r="GZ473">
        <v>9.8445595900000002E-2</v>
      </c>
      <c r="HA473">
        <v>5.18134715E-2</v>
      </c>
      <c r="HB473">
        <v>0.27461139899999998</v>
      </c>
      <c r="HC473">
        <v>0.35233160619999998</v>
      </c>
      <c r="HD473">
        <v>0.414507772</v>
      </c>
      <c r="HE473">
        <v>0.34715025910000002</v>
      </c>
      <c r="HF473">
        <v>0.3212435233</v>
      </c>
      <c r="HG473">
        <v>0.40932642489999999</v>
      </c>
      <c r="HH473" t="s">
        <v>1310</v>
      </c>
      <c r="HI473">
        <v>54</v>
      </c>
      <c r="HJ473">
        <v>193</v>
      </c>
      <c r="HK473">
        <v>318</v>
      </c>
      <c r="HL473" t="s">
        <v>548</v>
      </c>
      <c r="HM473">
        <v>912</v>
      </c>
      <c r="HN473">
        <v>4</v>
      </c>
    </row>
    <row r="474" spans="1:222" x14ac:dyDescent="0.25">
      <c r="A474">
        <v>610139</v>
      </c>
      <c r="B474" t="s">
        <v>549</v>
      </c>
      <c r="D474" t="s">
        <v>58</v>
      </c>
      <c r="E474" t="s">
        <v>45</v>
      </c>
      <c r="M474" t="s">
        <v>38</v>
      </c>
      <c r="FD474"/>
      <c r="HH474" t="s">
        <v>1311</v>
      </c>
      <c r="HL474" t="s">
        <v>549</v>
      </c>
      <c r="HM474">
        <v>407</v>
      </c>
    </row>
    <row r="475" spans="1:222" x14ac:dyDescent="0.25">
      <c r="A475">
        <v>610141</v>
      </c>
      <c r="B475" t="s">
        <v>552</v>
      </c>
      <c r="D475" t="s">
        <v>60</v>
      </c>
      <c r="E475" t="s">
        <v>45</v>
      </c>
      <c r="M475" t="s">
        <v>38</v>
      </c>
      <c r="FD475"/>
      <c r="HH475" t="s">
        <v>1312</v>
      </c>
      <c r="HL475" t="s">
        <v>552</v>
      </c>
      <c r="HM475">
        <v>544</v>
      </c>
    </row>
    <row r="476" spans="1:222" x14ac:dyDescent="0.25">
      <c r="A476">
        <v>610142</v>
      </c>
      <c r="B476" t="s">
        <v>553</v>
      </c>
      <c r="C476" t="s">
        <v>38</v>
      </c>
      <c r="D476" t="s">
        <v>90</v>
      </c>
      <c r="E476" s="151">
        <v>0.36</v>
      </c>
      <c r="F476">
        <v>45</v>
      </c>
      <c r="G476" t="s">
        <v>40</v>
      </c>
      <c r="H476">
        <v>74</v>
      </c>
      <c r="I476" t="s">
        <v>39</v>
      </c>
      <c r="J476">
        <v>34</v>
      </c>
      <c r="K476" t="s">
        <v>49</v>
      </c>
      <c r="L476">
        <v>8.8699999999999992</v>
      </c>
      <c r="M476" t="s">
        <v>38</v>
      </c>
      <c r="N476">
        <v>28.943758573</v>
      </c>
      <c r="O476">
        <v>157</v>
      </c>
      <c r="P476">
        <v>157</v>
      </c>
      <c r="Q476">
        <v>30</v>
      </c>
      <c r="R476">
        <v>72</v>
      </c>
      <c r="S476">
        <v>18</v>
      </c>
      <c r="T476">
        <v>10</v>
      </c>
      <c r="U476">
        <v>0</v>
      </c>
      <c r="V476">
        <v>0</v>
      </c>
      <c r="W476">
        <v>10</v>
      </c>
      <c r="X476">
        <v>10</v>
      </c>
      <c r="Y476">
        <v>1.2738853499999999E-2</v>
      </c>
      <c r="Z476">
        <v>6.3694268000000004E-3</v>
      </c>
      <c r="AA476">
        <v>6.3694268000000004E-3</v>
      </c>
      <c r="AB476">
        <v>1.2738853499999999E-2</v>
      </c>
      <c r="AC476">
        <v>3.8216560500000003E-2</v>
      </c>
      <c r="AD476">
        <v>0.1082802548</v>
      </c>
      <c r="AE476">
        <v>6.3694267499999999E-2</v>
      </c>
      <c r="AF476">
        <v>1.2738853499999999E-2</v>
      </c>
      <c r="AG476">
        <v>0.127388535</v>
      </c>
      <c r="AH476">
        <v>0.17197452229999999</v>
      </c>
      <c r="AI476">
        <v>0.40764331209999999</v>
      </c>
      <c r="AJ476">
        <v>0.40764331209999999</v>
      </c>
      <c r="AK476">
        <v>0.19108280250000001</v>
      </c>
      <c r="AL476">
        <v>0.39490445860000001</v>
      </c>
      <c r="AM476">
        <v>0.30573248409999998</v>
      </c>
      <c r="AN476">
        <v>6.3694268000000004E-3</v>
      </c>
      <c r="AO476">
        <v>1.2738853499999999E-2</v>
      </c>
      <c r="AP476">
        <v>2.5477706999999999E-2</v>
      </c>
      <c r="AQ476">
        <v>2.5477706999999999E-2</v>
      </c>
      <c r="AR476">
        <v>1.9108280299999999E-2</v>
      </c>
      <c r="AS476">
        <v>0.46496815289999999</v>
      </c>
      <c r="AT476">
        <v>0.5095541401</v>
      </c>
      <c r="AU476">
        <v>0.76433121020000006</v>
      </c>
      <c r="AV476">
        <v>0.43949044590000003</v>
      </c>
      <c r="AW476">
        <v>0.46496815289999999</v>
      </c>
      <c r="AX476">
        <v>3.3333333333000001</v>
      </c>
      <c r="AY476">
        <v>3.4387096773999999</v>
      </c>
      <c r="AZ476">
        <v>3.7581699346000002</v>
      </c>
      <c r="BA476">
        <v>3.2941176471000002</v>
      </c>
      <c r="BB476">
        <v>3.2207792207999999</v>
      </c>
      <c r="BC476">
        <v>0</v>
      </c>
      <c r="BD476">
        <v>0</v>
      </c>
      <c r="BE476">
        <v>0</v>
      </c>
      <c r="BF476">
        <v>6.3694268000000004E-3</v>
      </c>
      <c r="BG476">
        <v>2.5477706999999999E-2</v>
      </c>
      <c r="BH476">
        <v>1.9108280299999999E-2</v>
      </c>
      <c r="BI476">
        <v>6.3694268000000004E-3</v>
      </c>
      <c r="BJ476">
        <v>6.3694268000000004E-3</v>
      </c>
      <c r="BK476">
        <v>1.9108280299999999E-2</v>
      </c>
      <c r="BL476">
        <v>2.5477706999999999E-2</v>
      </c>
      <c r="BM476">
        <v>8.2802547800000001E-2</v>
      </c>
      <c r="BN476">
        <v>6.3694267499999999E-2</v>
      </c>
      <c r="BO476">
        <v>3.9038461538</v>
      </c>
      <c r="BP476">
        <v>3.8917197452000001</v>
      </c>
      <c r="BQ476">
        <v>3.7707006369</v>
      </c>
      <c r="BR476">
        <v>3.7307692308</v>
      </c>
      <c r="BS476">
        <v>3.5541401274000002</v>
      </c>
      <c r="BT476">
        <v>3.6369426751999998</v>
      </c>
      <c r="BU476">
        <v>8.2802547800000001E-2</v>
      </c>
      <c r="BV476">
        <v>9.5541401299999995E-2</v>
      </c>
      <c r="BW476">
        <v>0.19108280250000001</v>
      </c>
      <c r="BX476">
        <v>0.1974522293</v>
      </c>
      <c r="BY476">
        <v>0.2038216561</v>
      </c>
      <c r="BZ476">
        <v>0.178343949</v>
      </c>
      <c r="CA476">
        <v>6.3694268000000004E-3</v>
      </c>
      <c r="CB476">
        <v>0</v>
      </c>
      <c r="CC476">
        <v>0</v>
      </c>
      <c r="CD476">
        <v>6.3694268000000004E-3</v>
      </c>
      <c r="CE476">
        <v>0</v>
      </c>
      <c r="CF476">
        <v>0</v>
      </c>
      <c r="CG476">
        <v>0.9044585987</v>
      </c>
      <c r="CH476">
        <v>0.89808917200000005</v>
      </c>
      <c r="CI476">
        <v>0.78980891720000002</v>
      </c>
      <c r="CJ476">
        <v>0.76433121020000006</v>
      </c>
      <c r="CK476">
        <v>0.68789808919999995</v>
      </c>
      <c r="CL476">
        <v>0.73885350319999998</v>
      </c>
      <c r="CM476">
        <v>5.7324840799999999E-2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6.3694268000000004E-3</v>
      </c>
      <c r="CU476">
        <v>0.2356687898</v>
      </c>
      <c r="CV476">
        <v>0</v>
      </c>
      <c r="CW476">
        <v>1.2738853499999999E-2</v>
      </c>
      <c r="CX476">
        <v>3.1847133800000003E-2</v>
      </c>
      <c r="CY476">
        <v>2.5477706999999999E-2</v>
      </c>
      <c r="CZ476">
        <v>7.0063694300000007E-2</v>
      </c>
      <c r="DA476">
        <v>4.4585987299999998E-2</v>
      </c>
      <c r="DB476">
        <v>2.5477706999999999E-2</v>
      </c>
      <c r="DC476">
        <v>0.35668789810000001</v>
      </c>
      <c r="DD476">
        <v>0.21656050960000001</v>
      </c>
      <c r="DE476">
        <v>0.3312101911</v>
      </c>
      <c r="DF476">
        <v>0.26751592359999998</v>
      </c>
      <c r="DG476">
        <v>0.32484076429999997</v>
      </c>
      <c r="DH476">
        <v>0.3312101911</v>
      </c>
      <c r="DI476">
        <v>0.30573248409999998</v>
      </c>
      <c r="DJ476">
        <v>0.2356687898</v>
      </c>
      <c r="DK476">
        <v>0.2929936306</v>
      </c>
      <c r="DL476">
        <v>0.73885350319999998</v>
      </c>
      <c r="DM476">
        <v>0.61146496819999996</v>
      </c>
      <c r="DN476">
        <v>0.65605095540000002</v>
      </c>
      <c r="DO476">
        <v>0.59872611460000003</v>
      </c>
      <c r="DP476">
        <v>0.56050955410000003</v>
      </c>
      <c r="DQ476">
        <v>0.59235668789999996</v>
      </c>
      <c r="DR476">
        <v>0.68152866239999998</v>
      </c>
      <c r="DS476">
        <v>5.7324840799999999E-2</v>
      </c>
      <c r="DT476">
        <v>4.4585987299999998E-2</v>
      </c>
      <c r="DU476">
        <v>4.4585987299999998E-2</v>
      </c>
      <c r="DV476">
        <v>4.4585987299999998E-2</v>
      </c>
      <c r="DW476">
        <v>5.0955413999999997E-2</v>
      </c>
      <c r="DX476">
        <v>3.8216560500000003E-2</v>
      </c>
      <c r="DY476">
        <v>5.7324840799999999E-2</v>
      </c>
      <c r="DZ476">
        <v>5.0955413999999997E-2</v>
      </c>
      <c r="EA476">
        <v>2.9391891891999999</v>
      </c>
      <c r="EB476">
        <v>3.7733333333000001</v>
      </c>
      <c r="EC476">
        <v>3.6266666666999998</v>
      </c>
      <c r="ED476">
        <v>3.6533333333</v>
      </c>
      <c r="EE476">
        <v>3.6040268456</v>
      </c>
      <c r="EF476">
        <v>3.5099337747999999</v>
      </c>
      <c r="EG476">
        <v>3.5810810810999998</v>
      </c>
      <c r="EH476">
        <v>3.6778523490000001</v>
      </c>
      <c r="EI476">
        <v>0</v>
      </c>
      <c r="EJ476">
        <v>0</v>
      </c>
      <c r="EK476">
        <v>0</v>
      </c>
      <c r="EL476">
        <v>6.3694268000000004E-3</v>
      </c>
      <c r="EM476">
        <v>1.9108280299999999E-2</v>
      </c>
      <c r="EN476">
        <v>3.1847133800000003E-2</v>
      </c>
      <c r="EO476">
        <v>8.2802547800000001E-2</v>
      </c>
      <c r="EP476">
        <v>0.1847133758</v>
      </c>
      <c r="EQ476">
        <v>0.1974522293</v>
      </c>
      <c r="ER476">
        <v>0.42675159239999999</v>
      </c>
      <c r="ES476">
        <v>5.0955413999999997E-2</v>
      </c>
      <c r="ET476">
        <v>0</v>
      </c>
      <c r="EU476">
        <v>3.8216560500000003E-2</v>
      </c>
      <c r="EV476">
        <v>4.4585987299999998E-2</v>
      </c>
      <c r="EW476">
        <v>0.13375796179999999</v>
      </c>
      <c r="EX476">
        <v>5.0955413999999997E-2</v>
      </c>
      <c r="EY476">
        <v>0.28662420379999998</v>
      </c>
      <c r="EZ476">
        <v>0.3312101911</v>
      </c>
      <c r="FA476">
        <v>0.37579617830000001</v>
      </c>
      <c r="FB476">
        <v>0.41401273890000001</v>
      </c>
      <c r="FC476">
        <v>0.46496815289999999</v>
      </c>
      <c r="FD476">
        <v>0.67515923570000003</v>
      </c>
      <c r="FE476">
        <v>0.44585987259999998</v>
      </c>
      <c r="FF476">
        <v>0.39490445860000001</v>
      </c>
      <c r="FG476">
        <v>0.17197452229999999</v>
      </c>
      <c r="FH476">
        <v>0.40764331209999999</v>
      </c>
      <c r="FI476">
        <v>0</v>
      </c>
      <c r="FJ476">
        <v>9.5541401299999995E-2</v>
      </c>
      <c r="FK476">
        <v>9.5541401299999995E-2</v>
      </c>
      <c r="FL476">
        <v>0.1082802548</v>
      </c>
      <c r="FM476">
        <v>1.9108280299999999E-2</v>
      </c>
      <c r="FN476">
        <v>0</v>
      </c>
      <c r="FO476">
        <v>3.8216560500000003E-2</v>
      </c>
      <c r="FP476">
        <v>4.4585987299999998E-2</v>
      </c>
      <c r="FQ476">
        <v>0.127388535</v>
      </c>
      <c r="FR476">
        <v>6.3694268000000004E-3</v>
      </c>
      <c r="FS476">
        <v>3.8216560500000003E-2</v>
      </c>
      <c r="FT476">
        <v>5.0955413999999997E-2</v>
      </c>
      <c r="FU476">
        <v>4.4585987299999998E-2</v>
      </c>
      <c r="FV476">
        <v>4.4585987299999998E-2</v>
      </c>
      <c r="FW476">
        <v>5.0955413999999997E-2</v>
      </c>
      <c r="FX476">
        <v>5.7324840799999999E-2</v>
      </c>
      <c r="FY476">
        <v>1.9108280299999999E-2</v>
      </c>
      <c r="FZ476">
        <v>6.3694268000000004E-3</v>
      </c>
      <c r="GA476">
        <v>5.0955413999999997E-2</v>
      </c>
      <c r="GB476">
        <v>3.1847133800000003E-2</v>
      </c>
      <c r="GC476">
        <v>7.0063694300000007E-2</v>
      </c>
      <c r="GD476">
        <v>0.24203821659999999</v>
      </c>
      <c r="GE476">
        <v>0.16560509549999999</v>
      </c>
      <c r="GF476">
        <v>0.127388535</v>
      </c>
      <c r="GG476">
        <v>0.21019108280000001</v>
      </c>
      <c r="GH476">
        <v>0.24840764330000001</v>
      </c>
      <c r="GI476">
        <v>0.1974522293</v>
      </c>
      <c r="GJ476">
        <v>2.7655172414</v>
      </c>
      <c r="GK476">
        <v>2.9927007299000001</v>
      </c>
      <c r="GL476">
        <v>3.1517241379000001</v>
      </c>
      <c r="GM476">
        <v>2.9246575342000001</v>
      </c>
      <c r="GN476">
        <v>2.8854961831999999</v>
      </c>
      <c r="GO476">
        <v>2.8827586207000002</v>
      </c>
      <c r="GP476">
        <v>0.48407643309999998</v>
      </c>
      <c r="GQ476">
        <v>0.4904458599</v>
      </c>
      <c r="GR476">
        <v>0.5095541401</v>
      </c>
      <c r="GS476">
        <v>0.42675159239999999</v>
      </c>
      <c r="GT476">
        <v>0.33757961780000001</v>
      </c>
      <c r="GU476">
        <v>0.42675159239999999</v>
      </c>
      <c r="GV476">
        <v>7.6433121000000007E-2</v>
      </c>
      <c r="GW476">
        <v>0.127388535</v>
      </c>
      <c r="GX476">
        <v>7.6433121000000007E-2</v>
      </c>
      <c r="GY476">
        <v>7.0063694300000007E-2</v>
      </c>
      <c r="GZ476">
        <v>0.16560509549999999</v>
      </c>
      <c r="HA476">
        <v>7.6433121000000007E-2</v>
      </c>
      <c r="HB476">
        <v>0.14012738850000001</v>
      </c>
      <c r="HC476">
        <v>0.1974522293</v>
      </c>
      <c r="HD476">
        <v>0.28025477710000002</v>
      </c>
      <c r="HE476">
        <v>0.24203821659999999</v>
      </c>
      <c r="HF476">
        <v>0.21656050960000001</v>
      </c>
      <c r="HG476">
        <v>0.22929936309999999</v>
      </c>
      <c r="HH476" t="s">
        <v>1313</v>
      </c>
      <c r="HI476">
        <v>36</v>
      </c>
      <c r="HJ476">
        <v>157</v>
      </c>
      <c r="HK476">
        <v>211</v>
      </c>
      <c r="HL476" t="s">
        <v>553</v>
      </c>
      <c r="HM476">
        <v>729</v>
      </c>
      <c r="HN476">
        <v>7</v>
      </c>
    </row>
    <row r="477" spans="1:222" x14ac:dyDescent="0.25">
      <c r="A477">
        <v>610143</v>
      </c>
      <c r="B477" t="s">
        <v>554</v>
      </c>
      <c r="D477" t="s">
        <v>90</v>
      </c>
      <c r="E477" t="s">
        <v>45</v>
      </c>
      <c r="M477" t="s">
        <v>38</v>
      </c>
      <c r="FD477"/>
      <c r="HH477" t="s">
        <v>1314</v>
      </c>
      <c r="HL477" t="s">
        <v>554</v>
      </c>
      <c r="HM477">
        <v>244</v>
      </c>
    </row>
    <row r="478" spans="1:222" x14ac:dyDescent="0.25">
      <c r="A478">
        <v>610144</v>
      </c>
      <c r="B478" t="s">
        <v>555</v>
      </c>
      <c r="C478" t="s">
        <v>38</v>
      </c>
      <c r="D478" t="s">
        <v>55</v>
      </c>
      <c r="E478" s="151">
        <v>0.52</v>
      </c>
      <c r="F478">
        <v>53</v>
      </c>
      <c r="G478" t="s">
        <v>40</v>
      </c>
      <c r="H478">
        <v>70</v>
      </c>
      <c r="I478" t="s">
        <v>39</v>
      </c>
      <c r="J478">
        <v>59</v>
      </c>
      <c r="K478" t="s">
        <v>40</v>
      </c>
      <c r="L478">
        <v>8.75</v>
      </c>
      <c r="M478" t="s">
        <v>38</v>
      </c>
      <c r="N478">
        <v>50.765864333000003</v>
      </c>
      <c r="O478">
        <v>268</v>
      </c>
      <c r="P478">
        <v>268</v>
      </c>
      <c r="Q478">
        <v>9</v>
      </c>
      <c r="R478">
        <v>2</v>
      </c>
      <c r="S478">
        <v>2</v>
      </c>
      <c r="T478">
        <v>238</v>
      </c>
      <c r="U478">
        <v>0</v>
      </c>
      <c r="V478">
        <v>0</v>
      </c>
      <c r="W478">
        <v>1</v>
      </c>
      <c r="X478">
        <v>2</v>
      </c>
      <c r="Y478">
        <v>3.7313432999999999E-3</v>
      </c>
      <c r="Z478">
        <v>1.1194029899999999E-2</v>
      </c>
      <c r="AA478">
        <v>3.7313432999999999E-3</v>
      </c>
      <c r="AB478">
        <v>7.4626865999999998E-3</v>
      </c>
      <c r="AC478">
        <v>8.2089552199999999E-2</v>
      </c>
      <c r="AD478">
        <v>4.4776119400000002E-2</v>
      </c>
      <c r="AE478">
        <v>5.9701492500000002E-2</v>
      </c>
      <c r="AF478">
        <v>2.2388059700000001E-2</v>
      </c>
      <c r="AG478">
        <v>8.2089552199999999E-2</v>
      </c>
      <c r="AH478">
        <v>0.14552238810000001</v>
      </c>
      <c r="AI478">
        <v>0.37686567160000001</v>
      </c>
      <c r="AJ478">
        <v>0.36940298510000003</v>
      </c>
      <c r="AK478">
        <v>0.2164179104</v>
      </c>
      <c r="AL478">
        <v>0.38805970150000002</v>
      </c>
      <c r="AM478">
        <v>0.3171641791</v>
      </c>
      <c r="AN478">
        <v>1.49253731E-2</v>
      </c>
      <c r="AO478">
        <v>2.2388059700000001E-2</v>
      </c>
      <c r="AP478">
        <v>1.1194029899999999E-2</v>
      </c>
      <c r="AQ478">
        <v>2.9850746300000001E-2</v>
      </c>
      <c r="AR478">
        <v>1.49253731E-2</v>
      </c>
      <c r="AS478">
        <v>0.55970149250000001</v>
      </c>
      <c r="AT478">
        <v>0.53731343279999999</v>
      </c>
      <c r="AU478">
        <v>0.74626865669999998</v>
      </c>
      <c r="AV478">
        <v>0.49253731340000001</v>
      </c>
      <c r="AW478">
        <v>0.44029850749999999</v>
      </c>
      <c r="AX478">
        <v>3.5151515151999999</v>
      </c>
      <c r="AY478">
        <v>3.465648855</v>
      </c>
      <c r="AZ478">
        <v>3.7245283018999999</v>
      </c>
      <c r="BA478">
        <v>3.4076923077000001</v>
      </c>
      <c r="BB478">
        <v>3.1325757576000002</v>
      </c>
      <c r="BC478">
        <v>3.7313432999999999E-3</v>
      </c>
      <c r="BD478">
        <v>7.4626865999999998E-3</v>
      </c>
      <c r="BE478">
        <v>7.4626865999999998E-3</v>
      </c>
      <c r="BF478">
        <v>2.2388059700000001E-2</v>
      </c>
      <c r="BG478">
        <v>3.7313432799999997E-2</v>
      </c>
      <c r="BH478">
        <v>1.49253731E-2</v>
      </c>
      <c r="BI478">
        <v>3.7313432999999999E-3</v>
      </c>
      <c r="BJ478">
        <v>7.4626865999999998E-3</v>
      </c>
      <c r="BK478">
        <v>2.6119402999999999E-2</v>
      </c>
      <c r="BL478">
        <v>5.2238805999999999E-2</v>
      </c>
      <c r="BM478">
        <v>6.7164179099999999E-2</v>
      </c>
      <c r="BN478">
        <v>5.5970149300000001E-2</v>
      </c>
      <c r="BO478">
        <v>3.8528301887</v>
      </c>
      <c r="BP478">
        <v>3.7878787879</v>
      </c>
      <c r="BQ478">
        <v>3.7203065134000002</v>
      </c>
      <c r="BR478">
        <v>3.6091954023000001</v>
      </c>
      <c r="BS478">
        <v>3.5340909091000001</v>
      </c>
      <c r="BT478">
        <v>3.6541353383000001</v>
      </c>
      <c r="BU478">
        <v>0.12686567160000001</v>
      </c>
      <c r="BV478">
        <v>0.17164179099999999</v>
      </c>
      <c r="BW478">
        <v>0.197761194</v>
      </c>
      <c r="BX478">
        <v>0.20895522389999999</v>
      </c>
      <c r="BY478">
        <v>0.21268656720000001</v>
      </c>
      <c r="BZ478">
        <v>0.1865671642</v>
      </c>
      <c r="CA478">
        <v>1.1194029899999999E-2</v>
      </c>
      <c r="CB478">
        <v>1.49253731E-2</v>
      </c>
      <c r="CC478">
        <v>2.6119402999999999E-2</v>
      </c>
      <c r="CD478">
        <v>2.6119402999999999E-2</v>
      </c>
      <c r="CE478">
        <v>1.49253731E-2</v>
      </c>
      <c r="CF478">
        <v>7.4626865999999998E-3</v>
      </c>
      <c r="CG478">
        <v>0.85447761190000004</v>
      </c>
      <c r="CH478">
        <v>0.79850746269999995</v>
      </c>
      <c r="CI478">
        <v>0.74253731339999995</v>
      </c>
      <c r="CJ478">
        <v>0.69029850749999999</v>
      </c>
      <c r="CK478">
        <v>0.66791044779999997</v>
      </c>
      <c r="CL478">
        <v>0.73507462690000003</v>
      </c>
      <c r="CM478">
        <v>0.14179104479999999</v>
      </c>
      <c r="CN478">
        <v>1.8656716399999999E-2</v>
      </c>
      <c r="CO478">
        <v>1.1194029899999999E-2</v>
      </c>
      <c r="CP478">
        <v>1.1194029899999999E-2</v>
      </c>
      <c r="CQ478">
        <v>2.6119402999999999E-2</v>
      </c>
      <c r="CR478">
        <v>1.1194029899999999E-2</v>
      </c>
      <c r="CS478">
        <v>3.7313432999999999E-3</v>
      </c>
      <c r="CT478">
        <v>1.8656716399999999E-2</v>
      </c>
      <c r="CU478">
        <v>0.17164179099999999</v>
      </c>
      <c r="CV478">
        <v>5.5970149300000001E-2</v>
      </c>
      <c r="CW478">
        <v>2.6119402999999999E-2</v>
      </c>
      <c r="CX478">
        <v>3.3582089599999997E-2</v>
      </c>
      <c r="CY478">
        <v>4.8507462699999997E-2</v>
      </c>
      <c r="CZ478">
        <v>5.5970149300000001E-2</v>
      </c>
      <c r="DA478">
        <v>1.49253731E-2</v>
      </c>
      <c r="DB478">
        <v>8.5820895499999994E-2</v>
      </c>
      <c r="DC478">
        <v>0.28731343279999999</v>
      </c>
      <c r="DD478">
        <v>0.27985074630000001</v>
      </c>
      <c r="DE478">
        <v>0.30597014929999999</v>
      </c>
      <c r="DF478">
        <v>0.27985074630000001</v>
      </c>
      <c r="DG478">
        <v>0.36940298510000003</v>
      </c>
      <c r="DH478">
        <v>0.40671641790000002</v>
      </c>
      <c r="DI478">
        <v>0.28731343279999999</v>
      </c>
      <c r="DJ478">
        <v>0.32089552240000002</v>
      </c>
      <c r="DK478">
        <v>0.36940298510000003</v>
      </c>
      <c r="DL478">
        <v>0.62686567159999995</v>
      </c>
      <c r="DM478">
        <v>0.6343283582</v>
      </c>
      <c r="DN478">
        <v>0.6343283582</v>
      </c>
      <c r="DO478">
        <v>0.5186567164</v>
      </c>
      <c r="DP478">
        <v>0.49253731340000001</v>
      </c>
      <c r="DQ478">
        <v>0.65298507459999999</v>
      </c>
      <c r="DR478">
        <v>0.55223880599999997</v>
      </c>
      <c r="DS478">
        <v>2.9850746300000001E-2</v>
      </c>
      <c r="DT478">
        <v>1.8656716399999999E-2</v>
      </c>
      <c r="DU478">
        <v>2.2388059700000001E-2</v>
      </c>
      <c r="DV478">
        <v>4.1044776099999999E-2</v>
      </c>
      <c r="DW478">
        <v>3.7313432799999997E-2</v>
      </c>
      <c r="DX478">
        <v>3.3582089599999997E-2</v>
      </c>
      <c r="DY478">
        <v>4.1044776099999999E-2</v>
      </c>
      <c r="DZ478">
        <v>2.2388059700000001E-2</v>
      </c>
      <c r="EA478">
        <v>2.9115384615000002</v>
      </c>
      <c r="EB478">
        <v>3.5437262356999999</v>
      </c>
      <c r="EC478">
        <v>3.5992366412000001</v>
      </c>
      <c r="ED478">
        <v>3.6031128405000001</v>
      </c>
      <c r="EE478">
        <v>3.4341085270999998</v>
      </c>
      <c r="EF478">
        <v>3.4285714286000002</v>
      </c>
      <c r="EG478">
        <v>3.6575875486</v>
      </c>
      <c r="EH478">
        <v>3.4389312976999999</v>
      </c>
      <c r="EI478">
        <v>0</v>
      </c>
      <c r="EJ478">
        <v>3.7313432999999999E-3</v>
      </c>
      <c r="EK478">
        <v>7.4626865999999998E-3</v>
      </c>
      <c r="EL478">
        <v>1.8656716399999999E-2</v>
      </c>
      <c r="EM478">
        <v>2.6119402999999999E-2</v>
      </c>
      <c r="EN478">
        <v>2.2388059700000001E-2</v>
      </c>
      <c r="EO478">
        <v>7.8358208999999998E-2</v>
      </c>
      <c r="EP478">
        <v>0.15671641789999999</v>
      </c>
      <c r="EQ478">
        <v>0.1492537313</v>
      </c>
      <c r="ER478">
        <v>0.42537313430000001</v>
      </c>
      <c r="ES478">
        <v>0.11194029849999999</v>
      </c>
      <c r="ET478">
        <v>3.7313432999999999E-3</v>
      </c>
      <c r="EU478">
        <v>7.4626865999999998E-3</v>
      </c>
      <c r="EV478">
        <v>7.4626865999999998E-3</v>
      </c>
      <c r="EW478">
        <v>7.0895522399999994E-2</v>
      </c>
      <c r="EX478">
        <v>1.49253731E-2</v>
      </c>
      <c r="EY478">
        <v>0.2985074627</v>
      </c>
      <c r="EZ478">
        <v>0.35447761189999999</v>
      </c>
      <c r="FA478">
        <v>0.34701492540000001</v>
      </c>
      <c r="FB478">
        <v>0.41417910450000001</v>
      </c>
      <c r="FC478">
        <v>0.36194029849999998</v>
      </c>
      <c r="FD478">
        <v>0.58955223879999996</v>
      </c>
      <c r="FE478">
        <v>0.48507462690000003</v>
      </c>
      <c r="FF478">
        <v>0.48880597009999999</v>
      </c>
      <c r="FG478">
        <v>0.3843283582</v>
      </c>
      <c r="FH478">
        <v>0.52611940300000004</v>
      </c>
      <c r="FI478">
        <v>6.3432835800000004E-2</v>
      </c>
      <c r="FJ478">
        <v>8.9552238800000003E-2</v>
      </c>
      <c r="FK478">
        <v>8.5820895499999994E-2</v>
      </c>
      <c r="FL478">
        <v>7.0895522399999994E-2</v>
      </c>
      <c r="FM478">
        <v>4.8507462699999997E-2</v>
      </c>
      <c r="FN478">
        <v>2.6119402999999999E-2</v>
      </c>
      <c r="FO478">
        <v>2.6119402999999999E-2</v>
      </c>
      <c r="FP478">
        <v>2.2388059700000001E-2</v>
      </c>
      <c r="FQ478">
        <v>2.2388059700000001E-2</v>
      </c>
      <c r="FR478">
        <v>2.2388059700000001E-2</v>
      </c>
      <c r="FS478">
        <v>1.8656716399999999E-2</v>
      </c>
      <c r="FT478">
        <v>3.7313432799999997E-2</v>
      </c>
      <c r="FU478">
        <v>4.8507462699999997E-2</v>
      </c>
      <c r="FV478">
        <v>3.7313432799999997E-2</v>
      </c>
      <c r="FW478">
        <v>2.6119402999999999E-2</v>
      </c>
      <c r="FX478">
        <v>1.49253731E-2</v>
      </c>
      <c r="FY478">
        <v>7.4626865999999998E-3</v>
      </c>
      <c r="FZ478">
        <v>3.7313432999999999E-3</v>
      </c>
      <c r="GA478">
        <v>2.2388059700000001E-2</v>
      </c>
      <c r="GB478">
        <v>1.1194029899999999E-2</v>
      </c>
      <c r="GC478">
        <v>7.4626865999999998E-3</v>
      </c>
      <c r="GD478">
        <v>0.1156716418</v>
      </c>
      <c r="GE478">
        <v>7.0895522399999994E-2</v>
      </c>
      <c r="GF478">
        <v>6.7164179099999999E-2</v>
      </c>
      <c r="GG478">
        <v>0.1044776119</v>
      </c>
      <c r="GH478">
        <v>0.1194029851</v>
      </c>
      <c r="GI478">
        <v>9.3283582099999998E-2</v>
      </c>
      <c r="GJ478">
        <v>3.2471042470999998</v>
      </c>
      <c r="GK478">
        <v>3.4173228346000002</v>
      </c>
      <c r="GL478">
        <v>3.4031007752</v>
      </c>
      <c r="GM478">
        <v>3.3151750973</v>
      </c>
      <c r="GN478">
        <v>3.2857142857000001</v>
      </c>
      <c r="GO478">
        <v>3.4038461538</v>
      </c>
      <c r="GP478">
        <v>0.4514925373</v>
      </c>
      <c r="GQ478">
        <v>0.38805970150000002</v>
      </c>
      <c r="GR478">
        <v>0.42910447759999998</v>
      </c>
      <c r="GS478">
        <v>0.38059701489999997</v>
      </c>
      <c r="GT478">
        <v>0.39925373130000003</v>
      </c>
      <c r="GU478">
        <v>0.36940298510000003</v>
      </c>
      <c r="GV478">
        <v>3.3582089599999997E-2</v>
      </c>
      <c r="GW478">
        <v>5.2238805999999999E-2</v>
      </c>
      <c r="GX478">
        <v>3.7313432799999997E-2</v>
      </c>
      <c r="GY478">
        <v>4.1044776099999999E-2</v>
      </c>
      <c r="GZ478">
        <v>5.9701492500000002E-2</v>
      </c>
      <c r="HA478">
        <v>2.9850746300000001E-2</v>
      </c>
      <c r="HB478">
        <v>0.3843283582</v>
      </c>
      <c r="HC478">
        <v>0.4813432836</v>
      </c>
      <c r="HD478">
        <v>0.46268656720000001</v>
      </c>
      <c r="HE478">
        <v>0.4514925373</v>
      </c>
      <c r="HF478">
        <v>0.41044776119999998</v>
      </c>
      <c r="HG478">
        <v>0.5</v>
      </c>
      <c r="HH478" t="s">
        <v>1315</v>
      </c>
      <c r="HI478">
        <v>52</v>
      </c>
      <c r="HJ478">
        <v>268</v>
      </c>
      <c r="HK478">
        <v>464</v>
      </c>
      <c r="HL478" t="s">
        <v>555</v>
      </c>
      <c r="HM478">
        <v>914</v>
      </c>
      <c r="HN478">
        <v>14</v>
      </c>
    </row>
    <row r="479" spans="1:222" x14ac:dyDescent="0.25">
      <c r="A479">
        <v>610145</v>
      </c>
      <c r="B479" t="s">
        <v>556</v>
      </c>
      <c r="C479" t="s">
        <v>38</v>
      </c>
      <c r="D479" t="s">
        <v>53</v>
      </c>
      <c r="E479" s="151">
        <v>0.4</v>
      </c>
      <c r="F479">
        <v>53</v>
      </c>
      <c r="G479" t="s">
        <v>40</v>
      </c>
      <c r="H479">
        <v>52</v>
      </c>
      <c r="I479" t="s">
        <v>40</v>
      </c>
      <c r="J479">
        <v>50</v>
      </c>
      <c r="K479" t="s">
        <v>40</v>
      </c>
      <c r="L479">
        <v>8.8699999999999992</v>
      </c>
      <c r="M479" t="s">
        <v>38</v>
      </c>
      <c r="N479">
        <v>36.783042393999999</v>
      </c>
      <c r="O479">
        <v>189</v>
      </c>
      <c r="P479">
        <v>189</v>
      </c>
      <c r="Q479">
        <v>27</v>
      </c>
      <c r="R479">
        <v>4</v>
      </c>
      <c r="S479">
        <v>14</v>
      </c>
      <c r="T479">
        <v>121</v>
      </c>
      <c r="U479">
        <v>3</v>
      </c>
      <c r="V479">
        <v>0</v>
      </c>
      <c r="W479">
        <v>2</v>
      </c>
      <c r="X479">
        <v>5</v>
      </c>
      <c r="Y479">
        <v>5.2910053000000002E-3</v>
      </c>
      <c r="Z479">
        <v>1.5873015899999999E-2</v>
      </c>
      <c r="AA479">
        <v>1.05820106E-2</v>
      </c>
      <c r="AB479">
        <v>2.1164021200000001E-2</v>
      </c>
      <c r="AC479">
        <v>7.4074074099999998E-2</v>
      </c>
      <c r="AD479">
        <v>7.9365079399999997E-2</v>
      </c>
      <c r="AE479">
        <v>6.3492063500000001E-2</v>
      </c>
      <c r="AF479">
        <v>1.5873015899999999E-2</v>
      </c>
      <c r="AG479">
        <v>0.10582010579999999</v>
      </c>
      <c r="AH479">
        <v>0.11640211640000001</v>
      </c>
      <c r="AI479">
        <v>0.253968254</v>
      </c>
      <c r="AJ479">
        <v>0.26984126980000001</v>
      </c>
      <c r="AK479">
        <v>0.2063492063</v>
      </c>
      <c r="AL479">
        <v>0.32804232799999999</v>
      </c>
      <c r="AM479">
        <v>0.29629629629999998</v>
      </c>
      <c r="AN479">
        <v>5.2910053000000002E-3</v>
      </c>
      <c r="AO479">
        <v>2.6455026499999999E-2</v>
      </c>
      <c r="AP479">
        <v>2.6455026499999999E-2</v>
      </c>
      <c r="AQ479">
        <v>2.1164021200000001E-2</v>
      </c>
      <c r="AR479">
        <v>2.6455026499999999E-2</v>
      </c>
      <c r="AS479">
        <v>0.6560846561</v>
      </c>
      <c r="AT479">
        <v>0.62433862429999998</v>
      </c>
      <c r="AU479">
        <v>0.74074074069999996</v>
      </c>
      <c r="AV479">
        <v>0.52380952380000001</v>
      </c>
      <c r="AW479">
        <v>0.48677248680000001</v>
      </c>
      <c r="AX479">
        <v>3.5691489362</v>
      </c>
      <c r="AY479">
        <v>3.5434782609000002</v>
      </c>
      <c r="AZ479">
        <v>3.7228260870000001</v>
      </c>
      <c r="BA479">
        <v>3.3837837838000002</v>
      </c>
      <c r="BB479">
        <v>3.2282608696000001</v>
      </c>
      <c r="BC479">
        <v>1.05820106E-2</v>
      </c>
      <c r="BD479">
        <v>1.05820106E-2</v>
      </c>
      <c r="BE479">
        <v>1.5873015899999999E-2</v>
      </c>
      <c r="BF479">
        <v>2.6455026499999999E-2</v>
      </c>
      <c r="BG479">
        <v>8.4656084699999995E-2</v>
      </c>
      <c r="BH479">
        <v>3.1746031700000003E-2</v>
      </c>
      <c r="BI479">
        <v>1.5873015899999999E-2</v>
      </c>
      <c r="BJ479">
        <v>2.1164021200000001E-2</v>
      </c>
      <c r="BK479">
        <v>6.87830688E-2</v>
      </c>
      <c r="BL479">
        <v>8.4656084699999995E-2</v>
      </c>
      <c r="BM479">
        <v>7.4074074099999998E-2</v>
      </c>
      <c r="BN479">
        <v>8.4656084699999995E-2</v>
      </c>
      <c r="BO479">
        <v>3.7936507936999999</v>
      </c>
      <c r="BP479">
        <v>3.7554347826000001</v>
      </c>
      <c r="BQ479">
        <v>3.6042780748999999</v>
      </c>
      <c r="BR479">
        <v>3.5729729730000002</v>
      </c>
      <c r="BS479">
        <v>3.3850267380000001</v>
      </c>
      <c r="BT479">
        <v>3.5161290322999998</v>
      </c>
      <c r="BU479">
        <v>0.14285714290000001</v>
      </c>
      <c r="BV479">
        <v>0.164021164</v>
      </c>
      <c r="BW479">
        <v>0.2063492063</v>
      </c>
      <c r="BX479">
        <v>0.16931216930000001</v>
      </c>
      <c r="BY479">
        <v>0.2063492063</v>
      </c>
      <c r="BZ479">
        <v>0.21164021159999999</v>
      </c>
      <c r="CA479">
        <v>0</v>
      </c>
      <c r="CB479">
        <v>2.6455026499999999E-2</v>
      </c>
      <c r="CC479">
        <v>1.05820106E-2</v>
      </c>
      <c r="CD479">
        <v>2.1164021200000001E-2</v>
      </c>
      <c r="CE479">
        <v>1.05820106E-2</v>
      </c>
      <c r="CF479">
        <v>1.5873015899999999E-2</v>
      </c>
      <c r="CG479">
        <v>0.83068783069999996</v>
      </c>
      <c r="CH479">
        <v>0.77777777780000001</v>
      </c>
      <c r="CI479">
        <v>0.69841269839999998</v>
      </c>
      <c r="CJ479">
        <v>0.69841269839999998</v>
      </c>
      <c r="CK479">
        <v>0.62433862429999998</v>
      </c>
      <c r="CL479">
        <v>0.6560846561</v>
      </c>
      <c r="CM479">
        <v>8.9947089899999999E-2</v>
      </c>
      <c r="CN479">
        <v>5.2910053000000002E-3</v>
      </c>
      <c r="CO479">
        <v>1.05820106E-2</v>
      </c>
      <c r="CP479">
        <v>1.5873015899999999E-2</v>
      </c>
      <c r="CQ479">
        <v>2.1164021200000001E-2</v>
      </c>
      <c r="CR479">
        <v>5.2910053000000002E-3</v>
      </c>
      <c r="CS479">
        <v>2.1164021200000001E-2</v>
      </c>
      <c r="CT479">
        <v>5.2910053000000002E-3</v>
      </c>
      <c r="CU479">
        <v>0.1534391534</v>
      </c>
      <c r="CV479">
        <v>1.05820106E-2</v>
      </c>
      <c r="CW479">
        <v>2.1164021200000001E-2</v>
      </c>
      <c r="CX479">
        <v>5.8201058200000003E-2</v>
      </c>
      <c r="CY479">
        <v>8.4656084699999995E-2</v>
      </c>
      <c r="CZ479">
        <v>6.87830688E-2</v>
      </c>
      <c r="DA479">
        <v>2.1164021200000001E-2</v>
      </c>
      <c r="DB479">
        <v>4.23280423E-2</v>
      </c>
      <c r="DC479">
        <v>0.35449735449999997</v>
      </c>
      <c r="DD479">
        <v>0.253968254</v>
      </c>
      <c r="DE479">
        <v>0.2063492063</v>
      </c>
      <c r="DF479">
        <v>0.23280423280000001</v>
      </c>
      <c r="DG479">
        <v>0.29629629629999998</v>
      </c>
      <c r="DH479">
        <v>0.31746031749999998</v>
      </c>
      <c r="DI479">
        <v>0.253968254</v>
      </c>
      <c r="DJ479">
        <v>0.28571428570000001</v>
      </c>
      <c r="DK479">
        <v>0.35978835980000001</v>
      </c>
      <c r="DL479">
        <v>0.69841269839999998</v>
      </c>
      <c r="DM479">
        <v>0.72486772489999995</v>
      </c>
      <c r="DN479">
        <v>0.62433862429999998</v>
      </c>
      <c r="DO479">
        <v>0.55026455029999999</v>
      </c>
      <c r="DP479">
        <v>0.54497354499999995</v>
      </c>
      <c r="DQ479">
        <v>0.66137566140000004</v>
      </c>
      <c r="DR479">
        <v>0.62962962960000002</v>
      </c>
      <c r="DS479">
        <v>4.23280423E-2</v>
      </c>
      <c r="DT479">
        <v>3.1746031700000003E-2</v>
      </c>
      <c r="DU479">
        <v>3.7037037000000002E-2</v>
      </c>
      <c r="DV479">
        <v>6.87830688E-2</v>
      </c>
      <c r="DW479">
        <v>4.7619047599999999E-2</v>
      </c>
      <c r="DX479">
        <v>6.3492063500000001E-2</v>
      </c>
      <c r="DY479">
        <v>4.23280423E-2</v>
      </c>
      <c r="DZ479">
        <v>3.7037037000000002E-2</v>
      </c>
      <c r="EA479">
        <v>3.0276243094000002</v>
      </c>
      <c r="EB479">
        <v>3.6994535519</v>
      </c>
      <c r="EC479">
        <v>3.7087912088000001</v>
      </c>
      <c r="ED479">
        <v>3.5738636364</v>
      </c>
      <c r="EE479">
        <v>3.4444444444000002</v>
      </c>
      <c r="EF479">
        <v>3.4971751412000001</v>
      </c>
      <c r="EG479">
        <v>3.6243093922999998</v>
      </c>
      <c r="EH479">
        <v>3.5989010988999999</v>
      </c>
      <c r="EI479">
        <v>1.5873015899999999E-2</v>
      </c>
      <c r="EJ479">
        <v>0</v>
      </c>
      <c r="EK479">
        <v>1.5873015899999999E-2</v>
      </c>
      <c r="EL479">
        <v>1.05820106E-2</v>
      </c>
      <c r="EM479">
        <v>1.05820106E-2</v>
      </c>
      <c r="EN479">
        <v>1.05820106E-2</v>
      </c>
      <c r="EO479">
        <v>7.9365079399999997E-2</v>
      </c>
      <c r="EP479">
        <v>0.13227513229999999</v>
      </c>
      <c r="EQ479">
        <v>0.13227513229999999</v>
      </c>
      <c r="ER479">
        <v>0.51851851849999997</v>
      </c>
      <c r="ES479">
        <v>7.4074074099999998E-2</v>
      </c>
      <c r="ET479">
        <v>0</v>
      </c>
      <c r="EU479">
        <v>1.05820106E-2</v>
      </c>
      <c r="EV479">
        <v>1.5873015899999999E-2</v>
      </c>
      <c r="EW479">
        <v>0.1534391534</v>
      </c>
      <c r="EX479">
        <v>5.2910053000000002E-3</v>
      </c>
      <c r="EY479">
        <v>0.3439153439</v>
      </c>
      <c r="EZ479">
        <v>0.31746031749999998</v>
      </c>
      <c r="FA479">
        <v>0.32804232799999999</v>
      </c>
      <c r="FB479">
        <v>0.3439153439</v>
      </c>
      <c r="FC479">
        <v>0.32804232799999999</v>
      </c>
      <c r="FD479">
        <v>0.55555555560000003</v>
      </c>
      <c r="FE479">
        <v>0.52910052910000005</v>
      </c>
      <c r="FF479">
        <v>0.51851851849999997</v>
      </c>
      <c r="FG479">
        <v>0.3439153439</v>
      </c>
      <c r="FH479">
        <v>0.55026455029999999</v>
      </c>
      <c r="FI479">
        <v>3.7037037000000002E-2</v>
      </c>
      <c r="FJ479">
        <v>6.87830688E-2</v>
      </c>
      <c r="FK479">
        <v>6.3492063500000001E-2</v>
      </c>
      <c r="FL479">
        <v>7.4074074099999998E-2</v>
      </c>
      <c r="FM479">
        <v>4.7619047599999999E-2</v>
      </c>
      <c r="FN479">
        <v>2.6455026499999999E-2</v>
      </c>
      <c r="FO479">
        <v>2.6455026499999999E-2</v>
      </c>
      <c r="FP479">
        <v>3.1746031700000003E-2</v>
      </c>
      <c r="FQ479">
        <v>3.1746031700000003E-2</v>
      </c>
      <c r="FR479">
        <v>3.7037037000000002E-2</v>
      </c>
      <c r="FS479">
        <v>3.7037037000000002E-2</v>
      </c>
      <c r="FT479">
        <v>4.7619047599999999E-2</v>
      </c>
      <c r="FU479">
        <v>4.23280423E-2</v>
      </c>
      <c r="FV479">
        <v>5.2910052899999997E-2</v>
      </c>
      <c r="FW479">
        <v>3.1746031700000003E-2</v>
      </c>
      <c r="FX479">
        <v>4.23280423E-2</v>
      </c>
      <c r="FY479">
        <v>2.6455026499999999E-2</v>
      </c>
      <c r="FZ479">
        <v>2.6455026499999999E-2</v>
      </c>
      <c r="GA479">
        <v>4.7619047599999999E-2</v>
      </c>
      <c r="GB479">
        <v>2.6455026499999999E-2</v>
      </c>
      <c r="GC479">
        <v>3.1746031700000003E-2</v>
      </c>
      <c r="GD479">
        <v>0.10582010579999999</v>
      </c>
      <c r="GE479">
        <v>8.4656084699999995E-2</v>
      </c>
      <c r="GF479">
        <v>7.4074074099999998E-2</v>
      </c>
      <c r="GG479">
        <v>0.11640211640000001</v>
      </c>
      <c r="GH479">
        <v>0.13227513229999999</v>
      </c>
      <c r="GI479">
        <v>0.11111111110000001</v>
      </c>
      <c r="GJ479">
        <v>3.1428571429000001</v>
      </c>
      <c r="GK479">
        <v>3.2333333333000001</v>
      </c>
      <c r="GL479">
        <v>3.2732240437</v>
      </c>
      <c r="GM479">
        <v>3.1833333332999998</v>
      </c>
      <c r="GN479">
        <v>3.1647727272999999</v>
      </c>
      <c r="GO479">
        <v>3.2513966480000001</v>
      </c>
      <c r="GP479">
        <v>0.48677248680000001</v>
      </c>
      <c r="GQ479">
        <v>0.48148148149999997</v>
      </c>
      <c r="GR479">
        <v>0.47619047619999999</v>
      </c>
      <c r="GS479">
        <v>0.40211640209999999</v>
      </c>
      <c r="GT479">
        <v>0.43386243390000001</v>
      </c>
      <c r="GU479">
        <v>0.39153439150000002</v>
      </c>
      <c r="GV479">
        <v>3.7037037000000002E-2</v>
      </c>
      <c r="GW479">
        <v>4.7619047599999999E-2</v>
      </c>
      <c r="GX479">
        <v>3.1746031700000003E-2</v>
      </c>
      <c r="GY479">
        <v>4.7619047599999999E-2</v>
      </c>
      <c r="GZ479">
        <v>6.87830688E-2</v>
      </c>
      <c r="HA479">
        <v>5.2910052899999997E-2</v>
      </c>
      <c r="HB479">
        <v>0.32804232799999999</v>
      </c>
      <c r="HC479">
        <v>0.35978835980000001</v>
      </c>
      <c r="HD479">
        <v>0.39153439150000002</v>
      </c>
      <c r="HE479">
        <v>0.38624338619999998</v>
      </c>
      <c r="HF479">
        <v>0.33862433860000002</v>
      </c>
      <c r="HG479">
        <v>0.41269841270000002</v>
      </c>
      <c r="HH479" t="s">
        <v>1316</v>
      </c>
      <c r="HI479">
        <v>40</v>
      </c>
      <c r="HJ479">
        <v>189</v>
      </c>
      <c r="HK479">
        <v>295</v>
      </c>
      <c r="HL479" t="s">
        <v>556</v>
      </c>
      <c r="HM479">
        <v>802</v>
      </c>
      <c r="HN479">
        <v>13</v>
      </c>
    </row>
    <row r="480" spans="1:222" x14ac:dyDescent="0.25">
      <c r="A480">
        <v>610146</v>
      </c>
      <c r="B480" t="s">
        <v>557</v>
      </c>
      <c r="C480" t="s">
        <v>38</v>
      </c>
      <c r="D480" t="s">
        <v>69</v>
      </c>
      <c r="E480" s="151">
        <v>0.39</v>
      </c>
      <c r="F480">
        <v>36</v>
      </c>
      <c r="G480" t="s">
        <v>49</v>
      </c>
      <c r="H480">
        <v>36</v>
      </c>
      <c r="I480" t="s">
        <v>49</v>
      </c>
      <c r="J480">
        <v>73</v>
      </c>
      <c r="K480" t="s">
        <v>39</v>
      </c>
      <c r="L480">
        <v>7.37</v>
      </c>
      <c r="M480" t="s">
        <v>38</v>
      </c>
      <c r="N480">
        <v>38.799999999999997</v>
      </c>
      <c r="O480">
        <v>48</v>
      </c>
      <c r="P480">
        <v>48</v>
      </c>
      <c r="Q480">
        <v>0</v>
      </c>
      <c r="R480">
        <v>46</v>
      </c>
      <c r="S480">
        <v>0</v>
      </c>
      <c r="T480">
        <v>0</v>
      </c>
      <c r="U480">
        <v>0</v>
      </c>
      <c r="V480">
        <v>0</v>
      </c>
      <c r="W480">
        <v>1</v>
      </c>
      <c r="X480">
        <v>1</v>
      </c>
      <c r="Y480">
        <v>2.08333333E-2</v>
      </c>
      <c r="Z480">
        <v>4.16666667E-2</v>
      </c>
      <c r="AA480">
        <v>8.3333333300000006E-2</v>
      </c>
      <c r="AB480">
        <v>0.10416666669999999</v>
      </c>
      <c r="AC480">
        <v>0.125</v>
      </c>
      <c r="AD480">
        <v>2.08333333E-2</v>
      </c>
      <c r="AE480">
        <v>8.3333333300000006E-2</v>
      </c>
      <c r="AF480">
        <v>6.25E-2</v>
      </c>
      <c r="AG480">
        <v>0.125</v>
      </c>
      <c r="AH480">
        <v>0.10416666669999999</v>
      </c>
      <c r="AI480">
        <v>0.33333333329999998</v>
      </c>
      <c r="AJ480">
        <v>0.375</v>
      </c>
      <c r="AK480">
        <v>0.25</v>
      </c>
      <c r="AL480">
        <v>0.375</v>
      </c>
      <c r="AM480">
        <v>0.41666666670000002</v>
      </c>
      <c r="AN480">
        <v>2.08333333E-2</v>
      </c>
      <c r="AO480">
        <v>2.08333333E-2</v>
      </c>
      <c r="AP480">
        <v>2.08333333E-2</v>
      </c>
      <c r="AQ480">
        <v>2.08333333E-2</v>
      </c>
      <c r="AR480">
        <v>2.08333333E-2</v>
      </c>
      <c r="AS480">
        <v>0.60416666669999997</v>
      </c>
      <c r="AT480">
        <v>0.47916666670000002</v>
      </c>
      <c r="AU480">
        <v>0.58333333330000003</v>
      </c>
      <c r="AV480">
        <v>0.375</v>
      </c>
      <c r="AW480">
        <v>0.33333333329999998</v>
      </c>
      <c r="AX480">
        <v>3.5531914894000001</v>
      </c>
      <c r="AY480">
        <v>3.3191489362</v>
      </c>
      <c r="AZ480">
        <v>3.3617021277000001</v>
      </c>
      <c r="BA480">
        <v>3.0425531915000001</v>
      </c>
      <c r="BB480">
        <v>2.9787234043000002</v>
      </c>
      <c r="BC480">
        <v>0</v>
      </c>
      <c r="BD480">
        <v>2.08333333E-2</v>
      </c>
      <c r="BE480">
        <v>4.16666667E-2</v>
      </c>
      <c r="BF480">
        <v>6.25E-2</v>
      </c>
      <c r="BG480">
        <v>0.125</v>
      </c>
      <c r="BH480">
        <v>0.10416666669999999</v>
      </c>
      <c r="BI480">
        <v>6.25E-2</v>
      </c>
      <c r="BJ480">
        <v>8.3333333300000006E-2</v>
      </c>
      <c r="BK480">
        <v>4.16666667E-2</v>
      </c>
      <c r="BL480">
        <v>8.3333333300000006E-2</v>
      </c>
      <c r="BM480">
        <v>4.16666667E-2</v>
      </c>
      <c r="BN480">
        <v>8.3333333300000006E-2</v>
      </c>
      <c r="BO480">
        <v>3.625</v>
      </c>
      <c r="BP480">
        <v>3.5319148936000002</v>
      </c>
      <c r="BQ480">
        <v>3.5208333333000001</v>
      </c>
      <c r="BR480">
        <v>3.4130434783000001</v>
      </c>
      <c r="BS480">
        <v>3.3404255318999998</v>
      </c>
      <c r="BT480">
        <v>3.3541666666999999</v>
      </c>
      <c r="BU480">
        <v>0.25</v>
      </c>
      <c r="BV480">
        <v>0.22916666669999999</v>
      </c>
      <c r="BW480">
        <v>0.27083333329999998</v>
      </c>
      <c r="BX480">
        <v>0.20833333330000001</v>
      </c>
      <c r="BY480">
        <v>0.1875</v>
      </c>
      <c r="BZ480">
        <v>0.16666666669999999</v>
      </c>
      <c r="CA480">
        <v>0</v>
      </c>
      <c r="CB480">
        <v>2.08333333E-2</v>
      </c>
      <c r="CC480">
        <v>0</v>
      </c>
      <c r="CD480">
        <v>4.16666667E-2</v>
      </c>
      <c r="CE480">
        <v>2.08333333E-2</v>
      </c>
      <c r="CF480">
        <v>0</v>
      </c>
      <c r="CG480">
        <v>0.6875</v>
      </c>
      <c r="CH480">
        <v>0.64583333330000003</v>
      </c>
      <c r="CI480">
        <v>0.64583333330000003</v>
      </c>
      <c r="CJ480">
        <v>0.60416666669999997</v>
      </c>
      <c r="CK480">
        <v>0.625</v>
      </c>
      <c r="CL480">
        <v>0.64583333330000003</v>
      </c>
      <c r="CM480">
        <v>0.20833333330000001</v>
      </c>
      <c r="CN480">
        <v>0.10416666669999999</v>
      </c>
      <c r="CO480">
        <v>0.10416666669999999</v>
      </c>
      <c r="CP480">
        <v>0.14583333330000001</v>
      </c>
      <c r="CQ480">
        <v>0.125</v>
      </c>
      <c r="CR480">
        <v>2.08333333E-2</v>
      </c>
      <c r="CS480">
        <v>0</v>
      </c>
      <c r="CT480">
        <v>0</v>
      </c>
      <c r="CU480">
        <v>0.29166666670000002</v>
      </c>
      <c r="CV480">
        <v>8.3333333300000006E-2</v>
      </c>
      <c r="CW480">
        <v>8.3333333300000006E-2</v>
      </c>
      <c r="CX480">
        <v>8.3333333300000006E-2</v>
      </c>
      <c r="CY480">
        <v>0.10416666669999999</v>
      </c>
      <c r="CZ480">
        <v>0.16666666669999999</v>
      </c>
      <c r="DA480">
        <v>4.16666667E-2</v>
      </c>
      <c r="DB480">
        <v>6.25E-2</v>
      </c>
      <c r="DC480">
        <v>0.25</v>
      </c>
      <c r="DD480">
        <v>0.35416666670000002</v>
      </c>
      <c r="DE480">
        <v>0.22916666669999999</v>
      </c>
      <c r="DF480">
        <v>0.27083333329999998</v>
      </c>
      <c r="DG480">
        <v>0.41666666670000002</v>
      </c>
      <c r="DH480">
        <v>0.41666666670000002</v>
      </c>
      <c r="DI480">
        <v>0.3125</v>
      </c>
      <c r="DJ480">
        <v>0.3125</v>
      </c>
      <c r="DK480">
        <v>0.22916666669999999</v>
      </c>
      <c r="DL480">
        <v>0.4375</v>
      </c>
      <c r="DM480">
        <v>0.54166666669999997</v>
      </c>
      <c r="DN480">
        <v>0.47916666670000002</v>
      </c>
      <c r="DO480">
        <v>0.33333333329999998</v>
      </c>
      <c r="DP480">
        <v>0.39583333329999998</v>
      </c>
      <c r="DQ480">
        <v>0.64583333330000003</v>
      </c>
      <c r="DR480">
        <v>0.625</v>
      </c>
      <c r="DS480">
        <v>2.08333333E-2</v>
      </c>
      <c r="DT480">
        <v>2.08333333E-2</v>
      </c>
      <c r="DU480">
        <v>4.16666667E-2</v>
      </c>
      <c r="DV480">
        <v>2.08333333E-2</v>
      </c>
      <c r="DW480">
        <v>2.08333333E-2</v>
      </c>
      <c r="DX480">
        <v>0</v>
      </c>
      <c r="DY480">
        <v>0</v>
      </c>
      <c r="DZ480">
        <v>0</v>
      </c>
      <c r="EA480">
        <v>2.5106382978999999</v>
      </c>
      <c r="EB480">
        <v>3.1489361701999998</v>
      </c>
      <c r="EC480">
        <v>3.2608695652000002</v>
      </c>
      <c r="ED480">
        <v>3.1063829787000001</v>
      </c>
      <c r="EE480">
        <v>2.9787234043000002</v>
      </c>
      <c r="EF480">
        <v>3.1875</v>
      </c>
      <c r="EG480">
        <v>3.6041666666999999</v>
      </c>
      <c r="EH480">
        <v>3.5625</v>
      </c>
      <c r="EI480">
        <v>2.08333333E-2</v>
      </c>
      <c r="EJ480">
        <v>2.08333333E-2</v>
      </c>
      <c r="EK480">
        <v>0</v>
      </c>
      <c r="EL480">
        <v>4.16666667E-2</v>
      </c>
      <c r="EM480">
        <v>0.125</v>
      </c>
      <c r="EN480">
        <v>0.14583333330000001</v>
      </c>
      <c r="EO480">
        <v>0.10416666669999999</v>
      </c>
      <c r="EP480">
        <v>0.16666666669999999</v>
      </c>
      <c r="EQ480">
        <v>6.25E-2</v>
      </c>
      <c r="ER480">
        <v>0.27083333329999998</v>
      </c>
      <c r="ES480">
        <v>4.16666667E-2</v>
      </c>
      <c r="ET480">
        <v>0</v>
      </c>
      <c r="EU480">
        <v>0</v>
      </c>
      <c r="EV480">
        <v>8.3333333300000006E-2</v>
      </c>
      <c r="EW480">
        <v>4.16666667E-2</v>
      </c>
      <c r="EX480">
        <v>2.08333333E-2</v>
      </c>
      <c r="EY480">
        <v>0.33333333329999998</v>
      </c>
      <c r="EZ480">
        <v>0.22916666669999999</v>
      </c>
      <c r="FA480">
        <v>0.29166666670000002</v>
      </c>
      <c r="FB480">
        <v>0.35416666670000002</v>
      </c>
      <c r="FC480">
        <v>0.3125</v>
      </c>
      <c r="FD480">
        <v>0.54166666669999997</v>
      </c>
      <c r="FE480">
        <v>0.66666666669999997</v>
      </c>
      <c r="FF480">
        <v>0.52083333330000003</v>
      </c>
      <c r="FG480">
        <v>0.5</v>
      </c>
      <c r="FH480">
        <v>0.58333333330000003</v>
      </c>
      <c r="FI480">
        <v>0.10416666669999999</v>
      </c>
      <c r="FJ480">
        <v>0.10416666669999999</v>
      </c>
      <c r="FK480">
        <v>0.10416666669999999</v>
      </c>
      <c r="FL480">
        <v>0.10416666669999999</v>
      </c>
      <c r="FM480">
        <v>6.25E-2</v>
      </c>
      <c r="FN480">
        <v>0</v>
      </c>
      <c r="FO480">
        <v>0</v>
      </c>
      <c r="FP480">
        <v>0</v>
      </c>
      <c r="FQ480">
        <v>0</v>
      </c>
      <c r="FR480">
        <v>2.08333333E-2</v>
      </c>
      <c r="FS480">
        <v>2.08333333E-2</v>
      </c>
      <c r="FT480">
        <v>0</v>
      </c>
      <c r="FU480">
        <v>0</v>
      </c>
      <c r="FV480">
        <v>0</v>
      </c>
      <c r="FW480">
        <v>0</v>
      </c>
      <c r="FX480">
        <v>0.10416666669999999</v>
      </c>
      <c r="FY480">
        <v>2.08333333E-2</v>
      </c>
      <c r="FZ480">
        <v>4.16666667E-2</v>
      </c>
      <c r="GA480">
        <v>8.3333333300000006E-2</v>
      </c>
      <c r="GB480">
        <v>2.08333333E-2</v>
      </c>
      <c r="GC480">
        <v>0.10416666669999999</v>
      </c>
      <c r="GD480">
        <v>0.22916666669999999</v>
      </c>
      <c r="GE480">
        <v>0.22916666669999999</v>
      </c>
      <c r="GF480">
        <v>0.25</v>
      </c>
      <c r="GG480">
        <v>0.1875</v>
      </c>
      <c r="GH480">
        <v>0.29166666670000002</v>
      </c>
      <c r="GI480">
        <v>0.20833333330000001</v>
      </c>
      <c r="GJ480">
        <v>2.875</v>
      </c>
      <c r="GK480">
        <v>3.125</v>
      </c>
      <c r="GL480">
        <v>3.0625</v>
      </c>
      <c r="GM480">
        <v>3.1041666666999999</v>
      </c>
      <c r="GN480">
        <v>3.0851063829999998</v>
      </c>
      <c r="GO480">
        <v>3.0212765956999998</v>
      </c>
      <c r="GP480">
        <v>0.35416666670000002</v>
      </c>
      <c r="GQ480">
        <v>0.35416666670000002</v>
      </c>
      <c r="GR480">
        <v>0.3125</v>
      </c>
      <c r="GS480">
        <v>0.27083333329999998</v>
      </c>
      <c r="GT480">
        <v>0.25</v>
      </c>
      <c r="GU480">
        <v>0.22916666669999999</v>
      </c>
      <c r="GV480">
        <v>0</v>
      </c>
      <c r="GW480">
        <v>0</v>
      </c>
      <c r="GX480">
        <v>0</v>
      </c>
      <c r="GY480">
        <v>0</v>
      </c>
      <c r="GZ480">
        <v>2.08333333E-2</v>
      </c>
      <c r="HA480">
        <v>2.08333333E-2</v>
      </c>
      <c r="HB480">
        <v>0.3125</v>
      </c>
      <c r="HC480">
        <v>0.39583333329999998</v>
      </c>
      <c r="HD480">
        <v>0.39583333329999998</v>
      </c>
      <c r="HE480">
        <v>0.45833333329999998</v>
      </c>
      <c r="HF480">
        <v>0.41666666670000002</v>
      </c>
      <c r="HG480">
        <v>0.4375</v>
      </c>
      <c r="HH480" t="s">
        <v>1317</v>
      </c>
      <c r="HI480">
        <v>39</v>
      </c>
      <c r="HJ480">
        <v>48</v>
      </c>
      <c r="HK480">
        <v>97</v>
      </c>
      <c r="HL480" t="s">
        <v>557</v>
      </c>
      <c r="HM480">
        <v>250</v>
      </c>
      <c r="HN480">
        <v>0</v>
      </c>
    </row>
    <row r="481" spans="1:222" x14ac:dyDescent="0.25">
      <c r="A481">
        <v>610147</v>
      </c>
      <c r="B481" t="s">
        <v>562</v>
      </c>
      <c r="C481" t="s">
        <v>38</v>
      </c>
      <c r="D481" t="s">
        <v>60</v>
      </c>
      <c r="E481" s="151">
        <v>0.46</v>
      </c>
      <c r="F481">
        <v>99</v>
      </c>
      <c r="G481" t="s">
        <v>62</v>
      </c>
      <c r="H481">
        <v>99</v>
      </c>
      <c r="I481" t="s">
        <v>62</v>
      </c>
      <c r="J481">
        <v>99</v>
      </c>
      <c r="K481" t="s">
        <v>62</v>
      </c>
      <c r="L481">
        <v>9.92</v>
      </c>
      <c r="M481" t="s">
        <v>38</v>
      </c>
      <c r="N481">
        <v>45.580808081000001</v>
      </c>
      <c r="O481">
        <v>168</v>
      </c>
      <c r="P481">
        <v>168</v>
      </c>
      <c r="Q481">
        <v>30</v>
      </c>
      <c r="R481">
        <v>18</v>
      </c>
      <c r="S481">
        <v>12</v>
      </c>
      <c r="T481">
        <v>32</v>
      </c>
      <c r="U481">
        <v>3</v>
      </c>
      <c r="V481">
        <v>0</v>
      </c>
      <c r="W481">
        <v>12</v>
      </c>
      <c r="X481">
        <v>58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5.9523809999999996E-3</v>
      </c>
      <c r="AI481">
        <v>7.1428571400000002E-2</v>
      </c>
      <c r="AJ481">
        <v>7.7380952399999994E-2</v>
      </c>
      <c r="AK481">
        <v>7.7380952399999994E-2</v>
      </c>
      <c r="AL481">
        <v>9.5238095199999998E-2</v>
      </c>
      <c r="AM481">
        <v>7.1428571400000002E-2</v>
      </c>
      <c r="AN481">
        <v>0</v>
      </c>
      <c r="AO481">
        <v>0</v>
      </c>
      <c r="AP481">
        <v>0</v>
      </c>
      <c r="AQ481">
        <v>0</v>
      </c>
      <c r="AR481">
        <v>1.19047619E-2</v>
      </c>
      <c r="AS481">
        <v>0.92857142859999997</v>
      </c>
      <c r="AT481">
        <v>0.92261904760000002</v>
      </c>
      <c r="AU481">
        <v>0.92261904760000002</v>
      </c>
      <c r="AV481">
        <v>0.90476190479999996</v>
      </c>
      <c r="AW481">
        <v>0.91071428570000001</v>
      </c>
      <c r="AX481">
        <v>3.9285714286000002</v>
      </c>
      <c r="AY481">
        <v>3.9226190476</v>
      </c>
      <c r="AZ481">
        <v>3.9226190476</v>
      </c>
      <c r="BA481">
        <v>3.9047619048</v>
      </c>
      <c r="BB481">
        <v>3.9156626505999998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5.9523809999999996E-3</v>
      </c>
      <c r="BN481">
        <v>0</v>
      </c>
      <c r="BO481">
        <v>3.9281437125999998</v>
      </c>
      <c r="BP481">
        <v>3.9281437125999998</v>
      </c>
      <c r="BQ481">
        <v>3.9161676647000001</v>
      </c>
      <c r="BR481">
        <v>3.9216867469999999</v>
      </c>
      <c r="BS481">
        <v>3.880239521</v>
      </c>
      <c r="BT481">
        <v>3.9036144577999998</v>
      </c>
      <c r="BU481">
        <v>7.1428571400000002E-2</v>
      </c>
      <c r="BV481">
        <v>7.1428571400000002E-2</v>
      </c>
      <c r="BW481">
        <v>8.3333333300000006E-2</v>
      </c>
      <c r="BX481">
        <v>7.7380952399999994E-2</v>
      </c>
      <c r="BY481">
        <v>0.1071428571</v>
      </c>
      <c r="BZ481">
        <v>9.5238095199999998E-2</v>
      </c>
      <c r="CA481">
        <v>5.9523809999999996E-3</v>
      </c>
      <c r="CB481">
        <v>5.9523809999999996E-3</v>
      </c>
      <c r="CC481">
        <v>5.9523809999999996E-3</v>
      </c>
      <c r="CD481">
        <v>1.19047619E-2</v>
      </c>
      <c r="CE481">
        <v>5.9523809999999996E-3</v>
      </c>
      <c r="CF481">
        <v>1.19047619E-2</v>
      </c>
      <c r="CG481">
        <v>0.92261904760000002</v>
      </c>
      <c r="CH481">
        <v>0.92261904760000002</v>
      </c>
      <c r="CI481">
        <v>0.91071428570000001</v>
      </c>
      <c r="CJ481">
        <v>0.91071428570000001</v>
      </c>
      <c r="CK481">
        <v>0.88095238099999995</v>
      </c>
      <c r="CL481">
        <v>0.89285714289999996</v>
      </c>
      <c r="CM481">
        <v>1.7857142900000001E-2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5.9523809999999996E-3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5.9523809999999996E-3</v>
      </c>
      <c r="DC481">
        <v>0.125</v>
      </c>
      <c r="DD481">
        <v>8.9285714299999999E-2</v>
      </c>
      <c r="DE481">
        <v>0.1130952381</v>
      </c>
      <c r="DF481">
        <v>8.9285714299999999E-2</v>
      </c>
      <c r="DG481">
        <v>0.1071428571</v>
      </c>
      <c r="DH481">
        <v>0.1071428571</v>
      </c>
      <c r="DI481">
        <v>9.5238095199999998E-2</v>
      </c>
      <c r="DJ481">
        <v>0.1071428571</v>
      </c>
      <c r="DK481">
        <v>0.83333333330000003</v>
      </c>
      <c r="DL481">
        <v>0.90476190479999996</v>
      </c>
      <c r="DM481">
        <v>0.88095238099999995</v>
      </c>
      <c r="DN481">
        <v>0.90476190479999996</v>
      </c>
      <c r="DO481">
        <v>0.8869047619</v>
      </c>
      <c r="DP481">
        <v>0.89285714289999996</v>
      </c>
      <c r="DQ481">
        <v>0.89880952380000001</v>
      </c>
      <c r="DR481">
        <v>0.88095238099999995</v>
      </c>
      <c r="DS481">
        <v>1.7857142900000001E-2</v>
      </c>
      <c r="DT481">
        <v>5.9523809999999996E-3</v>
      </c>
      <c r="DU481">
        <v>5.9523809999999996E-3</v>
      </c>
      <c r="DV481">
        <v>5.9523809999999996E-3</v>
      </c>
      <c r="DW481">
        <v>5.9523809999999996E-3</v>
      </c>
      <c r="DX481">
        <v>0</v>
      </c>
      <c r="DY481">
        <v>5.9523809999999996E-3</v>
      </c>
      <c r="DZ481">
        <v>5.9523809999999996E-3</v>
      </c>
      <c r="EA481">
        <v>3.8060606061</v>
      </c>
      <c r="EB481">
        <v>3.9101796407</v>
      </c>
      <c r="EC481">
        <v>3.8862275449000001</v>
      </c>
      <c r="ED481">
        <v>3.9101796407</v>
      </c>
      <c r="EE481">
        <v>3.8922155689000002</v>
      </c>
      <c r="EF481">
        <v>3.8928571429000001</v>
      </c>
      <c r="EG481">
        <v>3.9041916167999999</v>
      </c>
      <c r="EH481">
        <v>3.880239521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1.7857142900000001E-2</v>
      </c>
      <c r="EQ481">
        <v>2.9761904799999999E-2</v>
      </c>
      <c r="ER481">
        <v>0.78571428570000001</v>
      </c>
      <c r="ES481">
        <v>0.16666666669999999</v>
      </c>
      <c r="ET481">
        <v>0</v>
      </c>
      <c r="EU481">
        <v>0</v>
      </c>
      <c r="EV481">
        <v>5.9523809999999996E-3</v>
      </c>
      <c r="EW481">
        <v>5.9523809999999996E-3</v>
      </c>
      <c r="EX481">
        <v>0</v>
      </c>
      <c r="EY481">
        <v>2.3809523799999999E-2</v>
      </c>
      <c r="EZ481">
        <v>3.5714285700000001E-2</v>
      </c>
      <c r="FA481">
        <v>4.7619047599999999E-2</v>
      </c>
      <c r="FB481">
        <v>4.16666667E-2</v>
      </c>
      <c r="FC481">
        <v>2.9761904799999999E-2</v>
      </c>
      <c r="FD481">
        <v>0.90476190479999996</v>
      </c>
      <c r="FE481">
        <v>0.90476190479999996</v>
      </c>
      <c r="FF481">
        <v>0.88095238099999995</v>
      </c>
      <c r="FG481">
        <v>0.88095238099999995</v>
      </c>
      <c r="FH481">
        <v>0.90476190479999996</v>
      </c>
      <c r="FI481">
        <v>5.9523809999999996E-3</v>
      </c>
      <c r="FJ481">
        <v>0</v>
      </c>
      <c r="FK481">
        <v>5.9523809999999996E-3</v>
      </c>
      <c r="FL481">
        <v>1.19047619E-2</v>
      </c>
      <c r="FM481">
        <v>5.9523809999999996E-3</v>
      </c>
      <c r="FN481">
        <v>6.5476190500000003E-2</v>
      </c>
      <c r="FO481">
        <v>5.9523809499999997E-2</v>
      </c>
      <c r="FP481">
        <v>5.9523809499999997E-2</v>
      </c>
      <c r="FQ481">
        <v>5.9523809499999997E-2</v>
      </c>
      <c r="FR481">
        <v>5.9523809499999997E-2</v>
      </c>
      <c r="FS481">
        <v>0</v>
      </c>
      <c r="FT481">
        <v>0</v>
      </c>
      <c r="FU481">
        <v>0</v>
      </c>
      <c r="FV481">
        <v>0</v>
      </c>
      <c r="FW481">
        <v>0</v>
      </c>
      <c r="FX481">
        <v>0</v>
      </c>
      <c r="FY481">
        <v>0</v>
      </c>
      <c r="FZ481">
        <v>0</v>
      </c>
      <c r="GA481">
        <v>0</v>
      </c>
      <c r="GB481">
        <v>2.9761904799999999E-2</v>
      </c>
      <c r="GC481">
        <v>0</v>
      </c>
      <c r="GD481">
        <v>1.7857142900000001E-2</v>
      </c>
      <c r="GE481">
        <v>1.19047619E-2</v>
      </c>
      <c r="GF481">
        <v>5.9523809999999996E-3</v>
      </c>
      <c r="GG481">
        <v>2.9761904799999999E-2</v>
      </c>
      <c r="GH481">
        <v>1.7857142900000001E-2</v>
      </c>
      <c r="GI481">
        <v>1.19047619E-2</v>
      </c>
      <c r="GJ481">
        <v>3.8622754491000002</v>
      </c>
      <c r="GK481">
        <v>3.8674698795000002</v>
      </c>
      <c r="GL481">
        <v>3.8742514969999999</v>
      </c>
      <c r="GM481">
        <v>3.8424242423999999</v>
      </c>
      <c r="GN481">
        <v>3.6219512195000001</v>
      </c>
      <c r="GO481">
        <v>3.8630952381000001</v>
      </c>
      <c r="GP481">
        <v>0.1011904762</v>
      </c>
      <c r="GQ481">
        <v>0.1071428571</v>
      </c>
      <c r="GR481">
        <v>0.1130952381</v>
      </c>
      <c r="GS481">
        <v>9.5238095199999998E-2</v>
      </c>
      <c r="GT481">
        <v>0.24404761899999999</v>
      </c>
      <c r="GU481">
        <v>0.1130952381</v>
      </c>
      <c r="GV481">
        <v>5.9523809999999996E-3</v>
      </c>
      <c r="GW481">
        <v>1.19047619E-2</v>
      </c>
      <c r="GX481">
        <v>5.9523809999999996E-3</v>
      </c>
      <c r="GY481">
        <v>1.7857142900000001E-2</v>
      </c>
      <c r="GZ481">
        <v>2.3809523799999999E-2</v>
      </c>
      <c r="HA481">
        <v>0</v>
      </c>
      <c r="HB481">
        <v>0.875</v>
      </c>
      <c r="HC481">
        <v>0.86904761900000005</v>
      </c>
      <c r="HD481">
        <v>0.875</v>
      </c>
      <c r="HE481">
        <v>0.85714285710000004</v>
      </c>
      <c r="HF481">
        <v>0.68452380950000002</v>
      </c>
      <c r="HG481">
        <v>0.875</v>
      </c>
      <c r="HH481" t="s">
        <v>1318</v>
      </c>
      <c r="HI481">
        <v>46</v>
      </c>
      <c r="HJ481">
        <v>168</v>
      </c>
      <c r="HK481">
        <v>361</v>
      </c>
      <c r="HL481" t="s">
        <v>562</v>
      </c>
      <c r="HM481">
        <v>792</v>
      </c>
      <c r="HN481">
        <v>3</v>
      </c>
    </row>
    <row r="482" spans="1:222" x14ac:dyDescent="0.25">
      <c r="A482">
        <v>610148</v>
      </c>
      <c r="B482" t="s">
        <v>157</v>
      </c>
      <c r="D482" t="s">
        <v>47</v>
      </c>
      <c r="E482" t="s">
        <v>45</v>
      </c>
      <c r="M482" t="s">
        <v>38</v>
      </c>
      <c r="N482">
        <v>21.265560166</v>
      </c>
      <c r="O482">
        <v>102</v>
      </c>
      <c r="P482">
        <v>102</v>
      </c>
      <c r="Q482">
        <v>3</v>
      </c>
      <c r="R482">
        <v>2</v>
      </c>
      <c r="S482">
        <v>0</v>
      </c>
      <c r="T482">
        <v>92</v>
      </c>
      <c r="U482">
        <v>0</v>
      </c>
      <c r="V482">
        <v>0</v>
      </c>
      <c r="W482">
        <v>0</v>
      </c>
      <c r="X482">
        <v>2</v>
      </c>
      <c r="Y482">
        <v>9.8039215999999995E-3</v>
      </c>
      <c r="Z482">
        <v>2.9411764699999999E-2</v>
      </c>
      <c r="AA482">
        <v>0</v>
      </c>
      <c r="AB482">
        <v>1.9607843100000001E-2</v>
      </c>
      <c r="AC482">
        <v>3.9215686299999997E-2</v>
      </c>
      <c r="AD482">
        <v>9.8039215700000001E-2</v>
      </c>
      <c r="AE482">
        <v>7.8431372499999999E-2</v>
      </c>
      <c r="AF482">
        <v>2.9411764699999999E-2</v>
      </c>
      <c r="AG482">
        <v>0.1176470588</v>
      </c>
      <c r="AH482">
        <v>0.16666666669999999</v>
      </c>
      <c r="AI482">
        <v>0.35294117650000001</v>
      </c>
      <c r="AJ482">
        <v>0.44117647059999998</v>
      </c>
      <c r="AK482">
        <v>0.35294117650000001</v>
      </c>
      <c r="AL482">
        <v>0.30392156860000002</v>
      </c>
      <c r="AM482">
        <v>0.34313725490000002</v>
      </c>
      <c r="AN482">
        <v>2.9411764699999999E-2</v>
      </c>
      <c r="AO482">
        <v>1.9607843100000001E-2</v>
      </c>
      <c r="AP482">
        <v>2.9411764699999999E-2</v>
      </c>
      <c r="AQ482">
        <v>5.8823529399999998E-2</v>
      </c>
      <c r="AR482">
        <v>4.9019607799999997E-2</v>
      </c>
      <c r="AS482">
        <v>0.50980392159999999</v>
      </c>
      <c r="AT482">
        <v>0.43137254899999999</v>
      </c>
      <c r="AU482">
        <v>0.58823529409999997</v>
      </c>
      <c r="AV482">
        <v>0.5</v>
      </c>
      <c r="AW482">
        <v>0.40196078429999998</v>
      </c>
      <c r="AX482">
        <v>3.4040404039999999</v>
      </c>
      <c r="AY482">
        <v>3.3</v>
      </c>
      <c r="AZ482">
        <v>3.5757575758</v>
      </c>
      <c r="BA482">
        <v>3.3645833333000001</v>
      </c>
      <c r="BB482">
        <v>3.1649484536000001</v>
      </c>
      <c r="BC482">
        <v>0</v>
      </c>
      <c r="BD482">
        <v>0</v>
      </c>
      <c r="BE482">
        <v>0</v>
      </c>
      <c r="BF482">
        <v>1.9607843100000001E-2</v>
      </c>
      <c r="BG482">
        <v>3.9215686299999997E-2</v>
      </c>
      <c r="BH482">
        <v>2.9411764699999999E-2</v>
      </c>
      <c r="BI482">
        <v>9.8039215999999995E-3</v>
      </c>
      <c r="BJ482">
        <v>1.9607843100000001E-2</v>
      </c>
      <c r="BK482">
        <v>3.9215686299999997E-2</v>
      </c>
      <c r="BL482">
        <v>2.9411764699999999E-2</v>
      </c>
      <c r="BM482">
        <v>4.9019607799999997E-2</v>
      </c>
      <c r="BN482">
        <v>1.9607843100000001E-2</v>
      </c>
      <c r="BO482">
        <v>3.8725490196000001</v>
      </c>
      <c r="BP482">
        <v>3.7352941176000001</v>
      </c>
      <c r="BQ482">
        <v>3.6767676767999999</v>
      </c>
      <c r="BR482">
        <v>3.6701030927999998</v>
      </c>
      <c r="BS482">
        <v>3.53</v>
      </c>
      <c r="BT482">
        <v>3.6039603960000002</v>
      </c>
      <c r="BU482">
        <v>0.1078431373</v>
      </c>
      <c r="BV482">
        <v>0.22549019610000001</v>
      </c>
      <c r="BW482">
        <v>0.23529411759999999</v>
      </c>
      <c r="BX482">
        <v>0.1960784314</v>
      </c>
      <c r="BY482">
        <v>0.24509803920000001</v>
      </c>
      <c r="BZ482">
        <v>0.26470588239999998</v>
      </c>
      <c r="CA482">
        <v>0</v>
      </c>
      <c r="CB482">
        <v>0</v>
      </c>
      <c r="CC482">
        <v>2.9411764699999999E-2</v>
      </c>
      <c r="CD482">
        <v>4.9019607799999997E-2</v>
      </c>
      <c r="CE482">
        <v>1.9607843100000001E-2</v>
      </c>
      <c r="CF482">
        <v>9.8039215999999995E-3</v>
      </c>
      <c r="CG482">
        <v>0.88235294119999996</v>
      </c>
      <c r="CH482">
        <v>0.75490196080000005</v>
      </c>
      <c r="CI482">
        <v>0.69607843140000003</v>
      </c>
      <c r="CJ482">
        <v>0.70588235290000001</v>
      </c>
      <c r="CK482">
        <v>0.64705882349999999</v>
      </c>
      <c r="CL482">
        <v>0.67647058819999994</v>
      </c>
      <c r="CM482">
        <v>0.1078431373</v>
      </c>
      <c r="CN482">
        <v>9.8039215999999995E-3</v>
      </c>
      <c r="CO482">
        <v>9.8039215999999995E-3</v>
      </c>
      <c r="CP482">
        <v>9.8039215999999995E-3</v>
      </c>
      <c r="CQ482">
        <v>1.9607843100000001E-2</v>
      </c>
      <c r="CR482">
        <v>9.8039215999999995E-3</v>
      </c>
      <c r="CS482">
        <v>0</v>
      </c>
      <c r="CT482">
        <v>9.8039215999999995E-3</v>
      </c>
      <c r="CU482">
        <v>0.13725490200000001</v>
      </c>
      <c r="CV482">
        <v>9.8039215999999995E-3</v>
      </c>
      <c r="CW482">
        <v>0</v>
      </c>
      <c r="CX482">
        <v>3.9215686299999997E-2</v>
      </c>
      <c r="CY482">
        <v>4.9019607799999997E-2</v>
      </c>
      <c r="CZ482">
        <v>2.9411764699999999E-2</v>
      </c>
      <c r="DA482">
        <v>1.9607843100000001E-2</v>
      </c>
      <c r="DB482">
        <v>3.9215686299999997E-2</v>
      </c>
      <c r="DC482">
        <v>0.2843137255</v>
      </c>
      <c r="DD482">
        <v>0.36274509799999999</v>
      </c>
      <c r="DE482">
        <v>0.2843137255</v>
      </c>
      <c r="DF482">
        <v>0.3235294118</v>
      </c>
      <c r="DG482">
        <v>0.35294117650000001</v>
      </c>
      <c r="DH482">
        <v>0.45098039220000002</v>
      </c>
      <c r="DI482">
        <v>0.33333333329999998</v>
      </c>
      <c r="DJ482">
        <v>0.36274509799999999</v>
      </c>
      <c r="DK482">
        <v>0.38235294120000002</v>
      </c>
      <c r="DL482">
        <v>0.55882352940000002</v>
      </c>
      <c r="DM482">
        <v>0.64705882349999999</v>
      </c>
      <c r="DN482">
        <v>0.55882352940000002</v>
      </c>
      <c r="DO482">
        <v>0.52941176469999995</v>
      </c>
      <c r="DP482">
        <v>0.44117647059999998</v>
      </c>
      <c r="DQ482">
        <v>0.59803921569999996</v>
      </c>
      <c r="DR482">
        <v>0.53921568630000005</v>
      </c>
      <c r="DS482">
        <v>8.82352941E-2</v>
      </c>
      <c r="DT482">
        <v>5.8823529399999998E-2</v>
      </c>
      <c r="DU482">
        <v>5.8823529399999998E-2</v>
      </c>
      <c r="DV482">
        <v>6.8627451000000006E-2</v>
      </c>
      <c r="DW482">
        <v>4.9019607799999997E-2</v>
      </c>
      <c r="DX482">
        <v>6.8627451000000006E-2</v>
      </c>
      <c r="DY482">
        <v>4.9019607799999997E-2</v>
      </c>
      <c r="DZ482">
        <v>4.9019607799999997E-2</v>
      </c>
      <c r="EA482">
        <v>3.0322580645000001</v>
      </c>
      <c r="EB482">
        <v>3.5625</v>
      </c>
      <c r="EC482">
        <v>3.6666666666999999</v>
      </c>
      <c r="ED482">
        <v>3.5368421052999999</v>
      </c>
      <c r="EE482">
        <v>3.4639175257999999</v>
      </c>
      <c r="EF482">
        <v>3.4210526315999998</v>
      </c>
      <c r="EG482">
        <v>3.6082474226999999</v>
      </c>
      <c r="EH482">
        <v>3.5051546392000001</v>
      </c>
      <c r="EI482">
        <v>0</v>
      </c>
      <c r="EJ482">
        <v>9.8039215999999995E-3</v>
      </c>
      <c r="EK482">
        <v>0</v>
      </c>
      <c r="EL482">
        <v>0</v>
      </c>
      <c r="EM482">
        <v>1.9607843100000001E-2</v>
      </c>
      <c r="EN482">
        <v>9.8039215999999995E-3</v>
      </c>
      <c r="EO482">
        <v>9.8039215999999995E-3</v>
      </c>
      <c r="EP482">
        <v>6.8627451000000006E-2</v>
      </c>
      <c r="EQ482">
        <v>0.1274509804</v>
      </c>
      <c r="ER482">
        <v>0.64705882349999999</v>
      </c>
      <c r="ES482">
        <v>0.1078431373</v>
      </c>
      <c r="ET482">
        <v>0</v>
      </c>
      <c r="EU482">
        <v>0</v>
      </c>
      <c r="EV482">
        <v>0</v>
      </c>
      <c r="EW482">
        <v>7.8431372499999999E-2</v>
      </c>
      <c r="EX482">
        <v>2.9411764699999999E-2</v>
      </c>
      <c r="EY482">
        <v>0.29411764709999999</v>
      </c>
      <c r="EZ482">
        <v>0.31372549020000001</v>
      </c>
      <c r="FA482">
        <v>0.27450980390000002</v>
      </c>
      <c r="FB482">
        <v>0.3235294118</v>
      </c>
      <c r="FC482">
        <v>0.33333333329999998</v>
      </c>
      <c r="FD482">
        <v>0.62745098040000002</v>
      </c>
      <c r="FE482">
        <v>0.60784313729999995</v>
      </c>
      <c r="FF482">
        <v>0.64705882349999999</v>
      </c>
      <c r="FG482">
        <v>0.48039215689999998</v>
      </c>
      <c r="FH482">
        <v>0.51960784309999997</v>
      </c>
      <c r="FI482">
        <v>1.9607843100000001E-2</v>
      </c>
      <c r="FJ482">
        <v>1.9607843100000001E-2</v>
      </c>
      <c r="FK482">
        <v>9.8039215999999995E-3</v>
      </c>
      <c r="FL482">
        <v>5.8823529399999998E-2</v>
      </c>
      <c r="FM482">
        <v>3.9215686299999997E-2</v>
      </c>
      <c r="FN482">
        <v>9.8039215999999995E-3</v>
      </c>
      <c r="FO482">
        <v>9.8039215999999995E-3</v>
      </c>
      <c r="FP482">
        <v>9.8039215999999995E-3</v>
      </c>
      <c r="FQ482">
        <v>9.8039215999999995E-3</v>
      </c>
      <c r="FR482">
        <v>9.8039215999999995E-3</v>
      </c>
      <c r="FS482">
        <v>4.9019607799999997E-2</v>
      </c>
      <c r="FT482">
        <v>4.9019607799999997E-2</v>
      </c>
      <c r="FU482">
        <v>5.8823529399999998E-2</v>
      </c>
      <c r="FV482">
        <v>4.9019607799999997E-2</v>
      </c>
      <c r="FW482">
        <v>6.8627451000000006E-2</v>
      </c>
      <c r="FX482">
        <v>0</v>
      </c>
      <c r="FY482">
        <v>0</v>
      </c>
      <c r="FZ482">
        <v>0</v>
      </c>
      <c r="GA482">
        <v>0</v>
      </c>
      <c r="GB482">
        <v>9.8039215999999995E-3</v>
      </c>
      <c r="GC482">
        <v>9.8039215999999995E-3</v>
      </c>
      <c r="GD482">
        <v>8.82352941E-2</v>
      </c>
      <c r="GE482">
        <v>4.9019607799999997E-2</v>
      </c>
      <c r="GF482">
        <v>4.9019607799999997E-2</v>
      </c>
      <c r="GG482">
        <v>7.8431372499999999E-2</v>
      </c>
      <c r="GH482">
        <v>9.8039215700000001E-2</v>
      </c>
      <c r="GI482">
        <v>5.8823529399999998E-2</v>
      </c>
      <c r="GJ482">
        <v>3.3298969072000002</v>
      </c>
      <c r="GK482">
        <v>3.4432989691000002</v>
      </c>
      <c r="GL482">
        <v>3.4639175257999999</v>
      </c>
      <c r="GM482">
        <v>3.4086021505000001</v>
      </c>
      <c r="GN482">
        <v>3.2947368420999998</v>
      </c>
      <c r="GO482">
        <v>3.4226804124000001</v>
      </c>
      <c r="GP482">
        <v>0.4607843137</v>
      </c>
      <c r="GQ482">
        <v>0.43137254899999999</v>
      </c>
      <c r="GR482">
        <v>0.41176470590000003</v>
      </c>
      <c r="GS482">
        <v>0.38235294120000002</v>
      </c>
      <c r="GT482">
        <v>0.43137254899999999</v>
      </c>
      <c r="GU482">
        <v>0.40196078429999998</v>
      </c>
      <c r="GV482">
        <v>4.9019607799999997E-2</v>
      </c>
      <c r="GW482">
        <v>4.9019607799999997E-2</v>
      </c>
      <c r="GX482">
        <v>4.9019607799999997E-2</v>
      </c>
      <c r="GY482">
        <v>8.82352941E-2</v>
      </c>
      <c r="GZ482">
        <v>6.8627451000000006E-2</v>
      </c>
      <c r="HA482">
        <v>4.9019607799999997E-2</v>
      </c>
      <c r="HB482">
        <v>0.40196078429999998</v>
      </c>
      <c r="HC482">
        <v>0.47058823529999999</v>
      </c>
      <c r="HD482">
        <v>0.49019607840000001</v>
      </c>
      <c r="HE482">
        <v>0.45098039220000002</v>
      </c>
      <c r="HF482">
        <v>0.3921568627</v>
      </c>
      <c r="HG482">
        <v>0.48039215689999998</v>
      </c>
      <c r="HH482" t="s">
        <v>1319</v>
      </c>
      <c r="HJ482">
        <v>102</v>
      </c>
      <c r="HK482">
        <v>205</v>
      </c>
      <c r="HL482" t="s">
        <v>157</v>
      </c>
      <c r="HM482">
        <v>964</v>
      </c>
      <c r="HN482">
        <v>3</v>
      </c>
    </row>
    <row r="483" spans="1:222" x14ac:dyDescent="0.25">
      <c r="A483">
        <v>610152</v>
      </c>
      <c r="B483" t="s">
        <v>566</v>
      </c>
      <c r="C483" t="s">
        <v>38</v>
      </c>
      <c r="D483" t="s">
        <v>69</v>
      </c>
      <c r="E483" s="151">
        <v>0.59</v>
      </c>
      <c r="F483">
        <v>47</v>
      </c>
      <c r="G483" t="s">
        <v>40</v>
      </c>
      <c r="H483">
        <v>50</v>
      </c>
      <c r="I483" t="s">
        <v>40</v>
      </c>
      <c r="J483">
        <v>64</v>
      </c>
      <c r="K483" t="s">
        <v>39</v>
      </c>
      <c r="L483">
        <v>7.96</v>
      </c>
      <c r="M483" t="s">
        <v>38</v>
      </c>
      <c r="N483">
        <v>58.374384235999997</v>
      </c>
      <c r="O483">
        <v>147</v>
      </c>
      <c r="P483">
        <v>147</v>
      </c>
      <c r="Q483">
        <v>0</v>
      </c>
      <c r="R483">
        <v>140</v>
      </c>
      <c r="S483">
        <v>0</v>
      </c>
      <c r="T483">
        <v>1</v>
      </c>
      <c r="U483">
        <v>0</v>
      </c>
      <c r="V483">
        <v>0</v>
      </c>
      <c r="W483">
        <v>2</v>
      </c>
      <c r="X483">
        <v>3</v>
      </c>
      <c r="Y483">
        <v>6.8027210999999999E-3</v>
      </c>
      <c r="Z483">
        <v>6.8027210999999999E-3</v>
      </c>
      <c r="AA483">
        <v>6.8027210999999999E-3</v>
      </c>
      <c r="AB483">
        <v>2.0408163300000001E-2</v>
      </c>
      <c r="AC483">
        <v>3.4013605400000001E-2</v>
      </c>
      <c r="AD483">
        <v>8.8435374100000005E-2</v>
      </c>
      <c r="AE483">
        <v>5.4421768699999998E-2</v>
      </c>
      <c r="AF483">
        <v>2.72108844E-2</v>
      </c>
      <c r="AG483">
        <v>0.1088435374</v>
      </c>
      <c r="AH483">
        <v>0.14285714290000001</v>
      </c>
      <c r="AI483">
        <v>0.3605442177</v>
      </c>
      <c r="AJ483">
        <v>0.37414965989999999</v>
      </c>
      <c r="AK483">
        <v>0.32653061220000001</v>
      </c>
      <c r="AL483">
        <v>0.34693877550000002</v>
      </c>
      <c r="AM483">
        <v>0.36734693880000002</v>
      </c>
      <c r="AN483">
        <v>0</v>
      </c>
      <c r="AO483">
        <v>1.36054422E-2</v>
      </c>
      <c r="AP483">
        <v>0</v>
      </c>
      <c r="AQ483">
        <v>2.72108844E-2</v>
      </c>
      <c r="AR483">
        <v>6.8027210999999999E-3</v>
      </c>
      <c r="AS483">
        <v>0.54421768709999996</v>
      </c>
      <c r="AT483">
        <v>0.55102040819999998</v>
      </c>
      <c r="AU483">
        <v>0.6394557823</v>
      </c>
      <c r="AV483">
        <v>0.49659863949999999</v>
      </c>
      <c r="AW483">
        <v>0.44897959180000002</v>
      </c>
      <c r="AX483">
        <v>3.4421768707</v>
      </c>
      <c r="AY483">
        <v>3.4896551724</v>
      </c>
      <c r="AZ483">
        <v>3.5986394557999999</v>
      </c>
      <c r="BA483">
        <v>3.3566433565999998</v>
      </c>
      <c r="BB483">
        <v>3.2397260274000002</v>
      </c>
      <c r="BC483">
        <v>6.8027210999999999E-3</v>
      </c>
      <c r="BD483">
        <v>6.8027210999999999E-3</v>
      </c>
      <c r="BE483">
        <v>1.36054422E-2</v>
      </c>
      <c r="BF483">
        <v>1.36054422E-2</v>
      </c>
      <c r="BG483">
        <v>2.0408163300000001E-2</v>
      </c>
      <c r="BH483">
        <v>2.72108844E-2</v>
      </c>
      <c r="BI483">
        <v>1.36054422E-2</v>
      </c>
      <c r="BJ483">
        <v>2.0408163300000001E-2</v>
      </c>
      <c r="BK483">
        <v>6.8027210899999996E-2</v>
      </c>
      <c r="BL483">
        <v>8.1632653099999994E-2</v>
      </c>
      <c r="BM483">
        <v>6.8027210899999996E-2</v>
      </c>
      <c r="BN483">
        <v>6.8027210899999996E-2</v>
      </c>
      <c r="BO483">
        <v>3.7172413792999999</v>
      </c>
      <c r="BP483">
        <v>3.7034482759</v>
      </c>
      <c r="BQ483">
        <v>3.5069444444000002</v>
      </c>
      <c r="BR483">
        <v>3.5314685314999998</v>
      </c>
      <c r="BS483">
        <v>3.4965517241000001</v>
      </c>
      <c r="BT483">
        <v>3.4931506848999998</v>
      </c>
      <c r="BU483">
        <v>0.231292517</v>
      </c>
      <c r="BV483">
        <v>0.231292517</v>
      </c>
      <c r="BW483">
        <v>0.30612244900000002</v>
      </c>
      <c r="BX483">
        <v>0.25170068029999998</v>
      </c>
      <c r="BY483">
        <v>0.2993197279</v>
      </c>
      <c r="BZ483">
        <v>0.28571428570000001</v>
      </c>
      <c r="CA483">
        <v>1.36054422E-2</v>
      </c>
      <c r="CB483">
        <v>1.36054422E-2</v>
      </c>
      <c r="CC483">
        <v>2.0408163300000001E-2</v>
      </c>
      <c r="CD483">
        <v>2.72108844E-2</v>
      </c>
      <c r="CE483">
        <v>1.36054422E-2</v>
      </c>
      <c r="CF483">
        <v>6.8027210999999999E-3</v>
      </c>
      <c r="CG483">
        <v>0.73469387760000004</v>
      </c>
      <c r="CH483">
        <v>0.72789115650000002</v>
      </c>
      <c r="CI483">
        <v>0.59183673469999998</v>
      </c>
      <c r="CJ483">
        <v>0.62585034009999996</v>
      </c>
      <c r="CK483">
        <v>0.5986394558</v>
      </c>
      <c r="CL483">
        <v>0.61224489800000004</v>
      </c>
      <c r="CM483">
        <v>0.16326530610000001</v>
      </c>
      <c r="CN483">
        <v>3.4013605400000001E-2</v>
      </c>
      <c r="CO483">
        <v>2.0408163300000001E-2</v>
      </c>
      <c r="CP483">
        <v>4.08163265E-2</v>
      </c>
      <c r="CQ483">
        <v>2.72108844E-2</v>
      </c>
      <c r="CR483">
        <v>2.72108844E-2</v>
      </c>
      <c r="CS483">
        <v>6.8027210999999999E-3</v>
      </c>
      <c r="CT483">
        <v>1.36054422E-2</v>
      </c>
      <c r="CU483">
        <v>0.1700680272</v>
      </c>
      <c r="CV483">
        <v>4.08163265E-2</v>
      </c>
      <c r="CW483">
        <v>4.7619047599999999E-2</v>
      </c>
      <c r="CX483">
        <v>6.8027210899999996E-2</v>
      </c>
      <c r="CY483">
        <v>9.5238095199999998E-2</v>
      </c>
      <c r="CZ483">
        <v>0.1020408163</v>
      </c>
      <c r="DA483">
        <v>7.4829932000000002E-2</v>
      </c>
      <c r="DB483">
        <v>0.1088435374</v>
      </c>
      <c r="DC483">
        <v>0.35374149659999998</v>
      </c>
      <c r="DD483">
        <v>0.27891156459999999</v>
      </c>
      <c r="DE483">
        <v>0.29251700679999998</v>
      </c>
      <c r="DF483">
        <v>0.34693877550000002</v>
      </c>
      <c r="DG483">
        <v>0.3605442177</v>
      </c>
      <c r="DH483">
        <v>0.41496598639999999</v>
      </c>
      <c r="DI483">
        <v>0.30612244900000002</v>
      </c>
      <c r="DJ483">
        <v>0.36734693880000002</v>
      </c>
      <c r="DK483">
        <v>0.28571428570000001</v>
      </c>
      <c r="DL483">
        <v>0.61224489800000004</v>
      </c>
      <c r="DM483">
        <v>0.58503401359999996</v>
      </c>
      <c r="DN483">
        <v>0.49659863949999999</v>
      </c>
      <c r="DO483">
        <v>0.46258503400000001</v>
      </c>
      <c r="DP483">
        <v>0.42857142860000003</v>
      </c>
      <c r="DQ483">
        <v>0.56462585030000001</v>
      </c>
      <c r="DR483">
        <v>0.47619047619999999</v>
      </c>
      <c r="DS483">
        <v>2.72108844E-2</v>
      </c>
      <c r="DT483">
        <v>3.4013605400000001E-2</v>
      </c>
      <c r="DU483">
        <v>5.4421768699999998E-2</v>
      </c>
      <c r="DV483">
        <v>4.7619047599999999E-2</v>
      </c>
      <c r="DW483">
        <v>5.4421768699999998E-2</v>
      </c>
      <c r="DX483">
        <v>2.72108844E-2</v>
      </c>
      <c r="DY483">
        <v>4.7619047599999999E-2</v>
      </c>
      <c r="DZ483">
        <v>3.4013605400000001E-2</v>
      </c>
      <c r="EA483">
        <v>2.7832167831999999</v>
      </c>
      <c r="EB483">
        <v>3.5211267606000001</v>
      </c>
      <c r="EC483">
        <v>3.5251798560999998</v>
      </c>
      <c r="ED483">
        <v>3.3642857142999998</v>
      </c>
      <c r="EE483">
        <v>3.3309352518000002</v>
      </c>
      <c r="EF483">
        <v>3.2797202796999998</v>
      </c>
      <c r="EG483">
        <v>3.5</v>
      </c>
      <c r="EH483">
        <v>3.3521126761</v>
      </c>
      <c r="EI483">
        <v>1.36054422E-2</v>
      </c>
      <c r="EJ483">
        <v>1.36054422E-2</v>
      </c>
      <c r="EK483">
        <v>1.36054422E-2</v>
      </c>
      <c r="EL483">
        <v>1.36054422E-2</v>
      </c>
      <c r="EM483">
        <v>6.8027210899999996E-2</v>
      </c>
      <c r="EN483">
        <v>5.4421768699999998E-2</v>
      </c>
      <c r="EO483">
        <v>8.1632653099999994E-2</v>
      </c>
      <c r="EP483">
        <v>0.1020408163</v>
      </c>
      <c r="EQ483">
        <v>0.13605442179999999</v>
      </c>
      <c r="ER483">
        <v>0.26530612240000001</v>
      </c>
      <c r="ES483">
        <v>0.2380952381</v>
      </c>
      <c r="ET483">
        <v>2.72108844E-2</v>
      </c>
      <c r="EU483">
        <v>2.0408163300000001E-2</v>
      </c>
      <c r="EV483">
        <v>1.36054422E-2</v>
      </c>
      <c r="EW483">
        <v>0.1088435374</v>
      </c>
      <c r="EX483">
        <v>2.0408163300000001E-2</v>
      </c>
      <c r="EY483">
        <v>0.29251700679999998</v>
      </c>
      <c r="EZ483">
        <v>0.21768707479999999</v>
      </c>
      <c r="FA483">
        <v>0.29251700679999998</v>
      </c>
      <c r="FB483">
        <v>0.30612244900000002</v>
      </c>
      <c r="FC483">
        <v>0.3401360544</v>
      </c>
      <c r="FD483">
        <v>0.58503401359999996</v>
      </c>
      <c r="FE483">
        <v>0.5986394558</v>
      </c>
      <c r="FF483">
        <v>0.48979591839999997</v>
      </c>
      <c r="FG483">
        <v>0.45578231289999999</v>
      </c>
      <c r="FH483">
        <v>0.5578231293</v>
      </c>
      <c r="FI483">
        <v>6.8027210899999996E-2</v>
      </c>
      <c r="FJ483">
        <v>0.1020408163</v>
      </c>
      <c r="FK483">
        <v>0.13605442179999999</v>
      </c>
      <c r="FL483">
        <v>8.1632653099999994E-2</v>
      </c>
      <c r="FM483">
        <v>2.72108844E-2</v>
      </c>
      <c r="FN483">
        <v>6.8027210999999999E-3</v>
      </c>
      <c r="FO483">
        <v>1.36054422E-2</v>
      </c>
      <c r="FP483">
        <v>6.8027210999999999E-3</v>
      </c>
      <c r="FQ483">
        <v>6.8027210999999999E-3</v>
      </c>
      <c r="FR483">
        <v>6.8027210999999999E-3</v>
      </c>
      <c r="FS483">
        <v>2.0408163300000001E-2</v>
      </c>
      <c r="FT483">
        <v>4.7619047599999999E-2</v>
      </c>
      <c r="FU483">
        <v>6.1224489799999997E-2</v>
      </c>
      <c r="FV483">
        <v>4.08163265E-2</v>
      </c>
      <c r="FW483">
        <v>4.7619047599999999E-2</v>
      </c>
      <c r="FX483">
        <v>2.72108844E-2</v>
      </c>
      <c r="FY483">
        <v>4.08163265E-2</v>
      </c>
      <c r="FZ483">
        <v>3.4013605400000001E-2</v>
      </c>
      <c r="GA483">
        <v>6.8027210899999996E-2</v>
      </c>
      <c r="GB483">
        <v>3.4013605400000001E-2</v>
      </c>
      <c r="GC483">
        <v>4.7619047599999999E-2</v>
      </c>
      <c r="GD483">
        <v>0.1292517007</v>
      </c>
      <c r="GE483">
        <v>9.5238095199999998E-2</v>
      </c>
      <c r="GF483">
        <v>0.1156462585</v>
      </c>
      <c r="GG483">
        <v>0.1020408163</v>
      </c>
      <c r="GH483">
        <v>0.1156462585</v>
      </c>
      <c r="GI483">
        <v>0.1292517007</v>
      </c>
      <c r="GJ483">
        <v>3.1188811189000001</v>
      </c>
      <c r="GK483">
        <v>3.1785714286000002</v>
      </c>
      <c r="GL483">
        <v>3.1944444444000002</v>
      </c>
      <c r="GM483">
        <v>3.1126760563000002</v>
      </c>
      <c r="GN483">
        <v>3.1870503597000002</v>
      </c>
      <c r="GO483">
        <v>3.1888111887999999</v>
      </c>
      <c r="GP483">
        <v>0.51700680269999999</v>
      </c>
      <c r="GQ483">
        <v>0.46938775510000003</v>
      </c>
      <c r="GR483">
        <v>0.45578231289999999</v>
      </c>
      <c r="GS483">
        <v>0.44897959180000002</v>
      </c>
      <c r="GT483">
        <v>0.43537414969999999</v>
      </c>
      <c r="GU483">
        <v>0.38775510200000002</v>
      </c>
      <c r="GV483">
        <v>2.72108844E-2</v>
      </c>
      <c r="GW483">
        <v>4.7619047599999999E-2</v>
      </c>
      <c r="GX483">
        <v>2.0408163300000001E-2</v>
      </c>
      <c r="GY483">
        <v>3.4013605400000001E-2</v>
      </c>
      <c r="GZ483">
        <v>5.4421768699999998E-2</v>
      </c>
      <c r="HA483">
        <v>2.72108844E-2</v>
      </c>
      <c r="HB483">
        <v>0.2993197279</v>
      </c>
      <c r="HC483">
        <v>0.34693877550000002</v>
      </c>
      <c r="HD483">
        <v>0.37414965989999999</v>
      </c>
      <c r="HE483">
        <v>0.34693877550000002</v>
      </c>
      <c r="HF483">
        <v>0.3605442177</v>
      </c>
      <c r="HG483">
        <v>0.40816326530000002</v>
      </c>
      <c r="HH483" t="s">
        <v>1320</v>
      </c>
      <c r="HI483">
        <v>59</v>
      </c>
      <c r="HJ483">
        <v>147</v>
      </c>
      <c r="HK483">
        <v>237</v>
      </c>
      <c r="HL483" t="s">
        <v>566</v>
      </c>
      <c r="HM483">
        <v>406</v>
      </c>
      <c r="HN483">
        <v>1</v>
      </c>
    </row>
    <row r="484" spans="1:222" x14ac:dyDescent="0.25">
      <c r="A484">
        <v>610153</v>
      </c>
      <c r="B484" t="s">
        <v>568</v>
      </c>
      <c r="D484" t="s">
        <v>85</v>
      </c>
      <c r="E484" t="s">
        <v>45</v>
      </c>
      <c r="M484" t="s">
        <v>38</v>
      </c>
      <c r="FD484"/>
      <c r="HH484" t="s">
        <v>1321</v>
      </c>
      <c r="HL484" t="s">
        <v>568</v>
      </c>
      <c r="HM484">
        <v>398</v>
      </c>
    </row>
    <row r="485" spans="1:222" x14ac:dyDescent="0.25">
      <c r="A485">
        <v>610155</v>
      </c>
      <c r="B485" t="s">
        <v>573</v>
      </c>
      <c r="C485" t="s">
        <v>38</v>
      </c>
      <c r="D485" t="s">
        <v>53</v>
      </c>
      <c r="E485" s="151">
        <v>0.38</v>
      </c>
      <c r="F485">
        <v>97</v>
      </c>
      <c r="G485" t="s">
        <v>62</v>
      </c>
      <c r="H485">
        <v>68</v>
      </c>
      <c r="I485" t="s">
        <v>39</v>
      </c>
      <c r="J485">
        <v>83</v>
      </c>
      <c r="K485" t="s">
        <v>62</v>
      </c>
      <c r="L485">
        <v>9.7799999999999994</v>
      </c>
      <c r="M485" t="s">
        <v>38</v>
      </c>
      <c r="N485">
        <v>32.947019867999998</v>
      </c>
      <c r="O485">
        <v>133</v>
      </c>
      <c r="P485">
        <v>133</v>
      </c>
      <c r="Q485">
        <v>74</v>
      </c>
      <c r="R485">
        <v>0</v>
      </c>
      <c r="S485">
        <v>19</v>
      </c>
      <c r="T485">
        <v>19</v>
      </c>
      <c r="U485">
        <v>1</v>
      </c>
      <c r="V485">
        <v>1</v>
      </c>
      <c r="W485">
        <v>14</v>
      </c>
      <c r="X485">
        <v>1</v>
      </c>
      <c r="Y485">
        <v>0</v>
      </c>
      <c r="Z485">
        <v>0</v>
      </c>
      <c r="AA485">
        <v>0</v>
      </c>
      <c r="AB485">
        <v>0</v>
      </c>
      <c r="AC485">
        <v>7.5187969999999998E-3</v>
      </c>
      <c r="AD485">
        <v>0</v>
      </c>
      <c r="AE485">
        <v>0</v>
      </c>
      <c r="AF485">
        <v>2.2556390999999999E-2</v>
      </c>
      <c r="AG485">
        <v>3.0075187999999999E-2</v>
      </c>
      <c r="AH485">
        <v>6.0150375899999997E-2</v>
      </c>
      <c r="AI485">
        <v>0.1278195489</v>
      </c>
      <c r="AJ485">
        <v>9.7744360899999994E-2</v>
      </c>
      <c r="AK485">
        <v>5.2631578900000003E-2</v>
      </c>
      <c r="AL485">
        <v>0.1804511278</v>
      </c>
      <c r="AM485">
        <v>0.24060150380000001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0.87218045109999998</v>
      </c>
      <c r="AT485">
        <v>0.90225563909999995</v>
      </c>
      <c r="AU485">
        <v>0.92481203010000002</v>
      </c>
      <c r="AV485">
        <v>0.78947368419999997</v>
      </c>
      <c r="AW485">
        <v>0.69172932330000003</v>
      </c>
      <c r="AX485">
        <v>3.8721804511000002</v>
      </c>
      <c r="AY485">
        <v>3.9022556390999998</v>
      </c>
      <c r="AZ485">
        <v>3.9022556390999998</v>
      </c>
      <c r="BA485">
        <v>3.7593984962000002</v>
      </c>
      <c r="BB485">
        <v>3.6165413534000002</v>
      </c>
      <c r="BC485">
        <v>0</v>
      </c>
      <c r="BD485">
        <v>0</v>
      </c>
      <c r="BE485">
        <v>0</v>
      </c>
      <c r="BF485">
        <v>0</v>
      </c>
      <c r="BG485">
        <v>1.5037594E-2</v>
      </c>
      <c r="BH485">
        <v>7.5187969999999998E-3</v>
      </c>
      <c r="BI485">
        <v>0</v>
      </c>
      <c r="BJ485">
        <v>7.5187969999999998E-3</v>
      </c>
      <c r="BK485">
        <v>7.5187969999999998E-3</v>
      </c>
      <c r="BL485">
        <v>6.0150375899999997E-2</v>
      </c>
      <c r="BM485">
        <v>0.11278195489999999</v>
      </c>
      <c r="BN485">
        <v>6.7669172900000005E-2</v>
      </c>
      <c r="BO485">
        <v>3.9473684211000002</v>
      </c>
      <c r="BP485">
        <v>3.9097744361000002</v>
      </c>
      <c r="BQ485">
        <v>3.8863636364</v>
      </c>
      <c r="BR485">
        <v>3.6766917292999999</v>
      </c>
      <c r="BS485">
        <v>3.5112781955000001</v>
      </c>
      <c r="BT485">
        <v>3.6541353383000001</v>
      </c>
      <c r="BU485">
        <v>5.2631578900000003E-2</v>
      </c>
      <c r="BV485">
        <v>7.5187969899999998E-2</v>
      </c>
      <c r="BW485">
        <v>9.7744360899999994E-2</v>
      </c>
      <c r="BX485">
        <v>0.20300751880000001</v>
      </c>
      <c r="BY485">
        <v>0.2180451128</v>
      </c>
      <c r="BZ485">
        <v>0.18796992479999999</v>
      </c>
      <c r="CA485">
        <v>0</v>
      </c>
      <c r="CB485">
        <v>0</v>
      </c>
      <c r="CC485">
        <v>7.5187969999999998E-3</v>
      </c>
      <c r="CD485">
        <v>0</v>
      </c>
      <c r="CE485">
        <v>0</v>
      </c>
      <c r="CF485">
        <v>0</v>
      </c>
      <c r="CG485">
        <v>0.94736842109999997</v>
      </c>
      <c r="CH485">
        <v>0.91729323309999999</v>
      </c>
      <c r="CI485">
        <v>0.88721804510000002</v>
      </c>
      <c r="CJ485">
        <v>0.73684210530000005</v>
      </c>
      <c r="CK485">
        <v>0.65413533830000004</v>
      </c>
      <c r="CL485">
        <v>0.73684210530000005</v>
      </c>
      <c r="CM485">
        <v>7.5187969999999998E-3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8.2706766900000006E-2</v>
      </c>
      <c r="CV485">
        <v>1.5037594E-2</v>
      </c>
      <c r="CW485">
        <v>0</v>
      </c>
      <c r="CX485">
        <v>0</v>
      </c>
      <c r="CY485">
        <v>7.5187969999999998E-3</v>
      </c>
      <c r="CZ485">
        <v>7.5187969999999998E-3</v>
      </c>
      <c r="DA485">
        <v>2.2556390999999999E-2</v>
      </c>
      <c r="DB485">
        <v>7.5187969999999998E-3</v>
      </c>
      <c r="DC485">
        <v>0.36842105260000002</v>
      </c>
      <c r="DD485">
        <v>0.14285714290000001</v>
      </c>
      <c r="DE485">
        <v>0.1278195489</v>
      </c>
      <c r="DF485">
        <v>0.15789473679999999</v>
      </c>
      <c r="DG485">
        <v>0.2180451128</v>
      </c>
      <c r="DH485">
        <v>0.20300751880000001</v>
      </c>
      <c r="DI485">
        <v>0.13533834589999999</v>
      </c>
      <c r="DJ485">
        <v>6.0150375899999997E-2</v>
      </c>
      <c r="DK485">
        <v>0.52631578950000002</v>
      </c>
      <c r="DL485">
        <v>0.84210526320000001</v>
      </c>
      <c r="DM485">
        <v>0.87218045109999998</v>
      </c>
      <c r="DN485">
        <v>0.82706766919999997</v>
      </c>
      <c r="DO485">
        <v>0.76691729320000002</v>
      </c>
      <c r="DP485">
        <v>0.78947368419999997</v>
      </c>
      <c r="DQ485">
        <v>0.83458646619999999</v>
      </c>
      <c r="DR485">
        <v>0.93233082710000004</v>
      </c>
      <c r="DS485">
        <v>1.5037594E-2</v>
      </c>
      <c r="DT485">
        <v>0</v>
      </c>
      <c r="DU485">
        <v>0</v>
      </c>
      <c r="DV485">
        <v>1.5037594E-2</v>
      </c>
      <c r="DW485">
        <v>7.5187969999999998E-3</v>
      </c>
      <c r="DX485">
        <v>0</v>
      </c>
      <c r="DY485">
        <v>7.5187969999999998E-3</v>
      </c>
      <c r="DZ485">
        <v>0</v>
      </c>
      <c r="EA485">
        <v>3.4351145037999999</v>
      </c>
      <c r="EB485">
        <v>3.8270676691999999</v>
      </c>
      <c r="EC485">
        <v>3.8721804511000002</v>
      </c>
      <c r="ED485">
        <v>3.8396946564999999</v>
      </c>
      <c r="EE485">
        <v>3.7651515151999999</v>
      </c>
      <c r="EF485">
        <v>3.7819548871999999</v>
      </c>
      <c r="EG485">
        <v>3.8181818181999998</v>
      </c>
      <c r="EH485">
        <v>3.9248120301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7.5187969999999998E-3</v>
      </c>
      <c r="EO485">
        <v>1.5037594E-2</v>
      </c>
      <c r="EP485">
        <v>3.7593985000000003E-2</v>
      </c>
      <c r="EQ485">
        <v>6.7669172900000005E-2</v>
      </c>
      <c r="ER485">
        <v>0.85714285710000004</v>
      </c>
      <c r="ES485">
        <v>1.5037594E-2</v>
      </c>
      <c r="ET485">
        <v>7.5187969999999998E-3</v>
      </c>
      <c r="EU485">
        <v>0</v>
      </c>
      <c r="EV485">
        <v>1.5037594E-2</v>
      </c>
      <c r="EW485">
        <v>5.2631578900000003E-2</v>
      </c>
      <c r="EX485">
        <v>0</v>
      </c>
      <c r="EY485">
        <v>0.22556390979999999</v>
      </c>
      <c r="EZ485">
        <v>0.16541353380000001</v>
      </c>
      <c r="FA485">
        <v>0.32330827070000001</v>
      </c>
      <c r="FB485">
        <v>0.31578947369999999</v>
      </c>
      <c r="FC485">
        <v>0.11278195489999999</v>
      </c>
      <c r="FD485">
        <v>0.74436090229999996</v>
      </c>
      <c r="FE485">
        <v>0.79699248119999999</v>
      </c>
      <c r="FF485">
        <v>0.63157894739999998</v>
      </c>
      <c r="FG485">
        <v>0.57894736840000005</v>
      </c>
      <c r="FH485">
        <v>0.86466165409999995</v>
      </c>
      <c r="FI485">
        <v>1.5037594E-2</v>
      </c>
      <c r="FJ485">
        <v>3.0075187999999999E-2</v>
      </c>
      <c r="FK485">
        <v>2.2556390999999999E-2</v>
      </c>
      <c r="FL485">
        <v>1.5037594E-2</v>
      </c>
      <c r="FM485">
        <v>1.5037594E-2</v>
      </c>
      <c r="FN485">
        <v>7.5187969999999998E-3</v>
      </c>
      <c r="FO485">
        <v>7.5187969999999998E-3</v>
      </c>
      <c r="FP485">
        <v>7.5187969999999998E-3</v>
      </c>
      <c r="FQ485">
        <v>3.7593985000000003E-2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7.5187969999999998E-3</v>
      </c>
      <c r="FX485">
        <v>2.2556390999999999E-2</v>
      </c>
      <c r="FY485">
        <v>0</v>
      </c>
      <c r="FZ485">
        <v>0</v>
      </c>
      <c r="GA485">
        <v>7.5187969999999998E-3</v>
      </c>
      <c r="GB485">
        <v>9.02255639E-2</v>
      </c>
      <c r="GC485">
        <v>0</v>
      </c>
      <c r="GD485">
        <v>0.28571428570000001</v>
      </c>
      <c r="GE485">
        <v>9.02255639E-2</v>
      </c>
      <c r="GF485">
        <v>3.7593985000000003E-2</v>
      </c>
      <c r="GG485">
        <v>0.14285714290000001</v>
      </c>
      <c r="GH485">
        <v>0.26315789470000001</v>
      </c>
      <c r="GI485">
        <v>4.5112781999999997E-2</v>
      </c>
      <c r="GJ485">
        <v>2.8636363636</v>
      </c>
      <c r="GK485">
        <v>3.4772727272999999</v>
      </c>
      <c r="GL485">
        <v>3.5939849624</v>
      </c>
      <c r="GM485">
        <v>3.4015151514999999</v>
      </c>
      <c r="GN485">
        <v>2.7768595040999999</v>
      </c>
      <c r="GO485">
        <v>3.5488721805000001</v>
      </c>
      <c r="GP485">
        <v>0.48872180450000002</v>
      </c>
      <c r="GQ485">
        <v>0.3383458647</v>
      </c>
      <c r="GR485">
        <v>0.33082706769999998</v>
      </c>
      <c r="GS485">
        <v>0.28571428570000001</v>
      </c>
      <c r="GT485">
        <v>0.31578947369999999</v>
      </c>
      <c r="GU485">
        <v>0.3609022556</v>
      </c>
      <c r="GV485">
        <v>7.5187969999999998E-3</v>
      </c>
      <c r="GW485">
        <v>7.5187969999999998E-3</v>
      </c>
      <c r="GX485">
        <v>0</v>
      </c>
      <c r="GY485">
        <v>7.5187969999999998E-3</v>
      </c>
      <c r="GZ485">
        <v>9.02255639E-2</v>
      </c>
      <c r="HA485">
        <v>0</v>
      </c>
      <c r="HB485">
        <v>0.19548872179999999</v>
      </c>
      <c r="HC485">
        <v>0.56390977440000001</v>
      </c>
      <c r="HD485">
        <v>0.63157894739999998</v>
      </c>
      <c r="HE485">
        <v>0.55639097739999999</v>
      </c>
      <c r="HF485">
        <v>0.24060150380000001</v>
      </c>
      <c r="HG485">
        <v>0.59398496239999998</v>
      </c>
      <c r="HH485" t="s">
        <v>1322</v>
      </c>
      <c r="HI485">
        <v>38</v>
      </c>
      <c r="HJ485">
        <v>133</v>
      </c>
      <c r="HK485">
        <v>199</v>
      </c>
      <c r="HL485" t="s">
        <v>573</v>
      </c>
      <c r="HM485">
        <v>604</v>
      </c>
      <c r="HN485">
        <v>4</v>
      </c>
    </row>
    <row r="486" spans="1:222" x14ac:dyDescent="0.25">
      <c r="A486">
        <v>610157</v>
      </c>
      <c r="B486" t="s">
        <v>574</v>
      </c>
      <c r="C486" t="s">
        <v>38</v>
      </c>
      <c r="D486" t="s">
        <v>78</v>
      </c>
      <c r="E486" s="151">
        <v>0.34</v>
      </c>
      <c r="F486">
        <v>44</v>
      </c>
      <c r="G486" t="s">
        <v>40</v>
      </c>
      <c r="H486">
        <v>60</v>
      </c>
      <c r="I486" t="s">
        <v>39</v>
      </c>
      <c r="J486">
        <v>48</v>
      </c>
      <c r="K486" t="s">
        <v>40</v>
      </c>
      <c r="L486">
        <v>8.7100000000000009</v>
      </c>
      <c r="M486" t="s">
        <v>38</v>
      </c>
      <c r="N486">
        <v>33.183856501999998</v>
      </c>
      <c r="O486">
        <v>285</v>
      </c>
      <c r="P486">
        <v>285</v>
      </c>
      <c r="Q486">
        <v>4</v>
      </c>
      <c r="R486">
        <v>1</v>
      </c>
      <c r="S486">
        <v>0</v>
      </c>
      <c r="T486">
        <v>266</v>
      </c>
      <c r="U486">
        <v>1</v>
      </c>
      <c r="V486">
        <v>0</v>
      </c>
      <c r="W486">
        <v>1</v>
      </c>
      <c r="X486">
        <v>1</v>
      </c>
      <c r="Y486">
        <v>0</v>
      </c>
      <c r="Z486">
        <v>2.10526316E-2</v>
      </c>
      <c r="AA486">
        <v>7.0175439000000001E-3</v>
      </c>
      <c r="AB486">
        <v>1.75438596E-2</v>
      </c>
      <c r="AC486">
        <v>4.5614035099999999E-2</v>
      </c>
      <c r="AD486">
        <v>5.6140350899999997E-2</v>
      </c>
      <c r="AE486">
        <v>6.3157894699999995E-2</v>
      </c>
      <c r="AF486">
        <v>4.9122806999999998E-2</v>
      </c>
      <c r="AG486">
        <v>9.1228070199999997E-2</v>
      </c>
      <c r="AH486">
        <v>0.15438596490000001</v>
      </c>
      <c r="AI486">
        <v>0.4210526316</v>
      </c>
      <c r="AJ486">
        <v>0.46315789470000002</v>
      </c>
      <c r="AK486">
        <v>0.25263157889999999</v>
      </c>
      <c r="AL486">
        <v>0.40350877190000001</v>
      </c>
      <c r="AM486">
        <v>0.3578947368</v>
      </c>
      <c r="AN486">
        <v>3.1578947400000001E-2</v>
      </c>
      <c r="AO486">
        <v>2.8070175400000001E-2</v>
      </c>
      <c r="AP486">
        <v>2.4561403499999999E-2</v>
      </c>
      <c r="AQ486">
        <v>4.9122806999999998E-2</v>
      </c>
      <c r="AR486">
        <v>2.8070175400000001E-2</v>
      </c>
      <c r="AS486">
        <v>0.49122807019999998</v>
      </c>
      <c r="AT486">
        <v>0.42456140349999999</v>
      </c>
      <c r="AU486">
        <v>0.66666666669999997</v>
      </c>
      <c r="AV486">
        <v>0.43859649119999999</v>
      </c>
      <c r="AW486">
        <v>0.41403508770000003</v>
      </c>
      <c r="AX486">
        <v>3.4492753622999999</v>
      </c>
      <c r="AY486">
        <v>3.3285198556000002</v>
      </c>
      <c r="AZ486">
        <v>3.6187050360000002</v>
      </c>
      <c r="BA486">
        <v>3.3284132840999998</v>
      </c>
      <c r="BB486">
        <v>3.1732851985999999</v>
      </c>
      <c r="BC486">
        <v>0</v>
      </c>
      <c r="BD486">
        <v>0</v>
      </c>
      <c r="BE486">
        <v>3.5087718999999998E-3</v>
      </c>
      <c r="BF486">
        <v>2.10526316E-2</v>
      </c>
      <c r="BG486">
        <v>5.6140350899999997E-2</v>
      </c>
      <c r="BH486">
        <v>3.50877193E-2</v>
      </c>
      <c r="BI486">
        <v>3.5087718999999998E-3</v>
      </c>
      <c r="BJ486">
        <v>1.75438596E-2</v>
      </c>
      <c r="BK486">
        <v>2.8070175400000001E-2</v>
      </c>
      <c r="BL486">
        <v>4.9122806999999998E-2</v>
      </c>
      <c r="BM486">
        <v>8.7719298200000004E-2</v>
      </c>
      <c r="BN486">
        <v>4.21052632E-2</v>
      </c>
      <c r="BO486">
        <v>3.8540925267000001</v>
      </c>
      <c r="BP486">
        <v>3.7678571429000001</v>
      </c>
      <c r="BQ486">
        <v>3.6861313869000001</v>
      </c>
      <c r="BR486">
        <v>3.5729927007</v>
      </c>
      <c r="BS486">
        <v>3.3718411551999998</v>
      </c>
      <c r="BT486">
        <v>3.5390070921999999</v>
      </c>
      <c r="BU486">
        <v>0.13684210529999999</v>
      </c>
      <c r="BV486">
        <v>0.1929824561</v>
      </c>
      <c r="BW486">
        <v>0.2350877193</v>
      </c>
      <c r="BX486">
        <v>0.249122807</v>
      </c>
      <c r="BY486">
        <v>0.2666666667</v>
      </c>
      <c r="BZ486">
        <v>0.2666666667</v>
      </c>
      <c r="CA486">
        <v>1.4035087700000001E-2</v>
      </c>
      <c r="CB486">
        <v>1.75438596E-2</v>
      </c>
      <c r="CC486">
        <v>3.8596491199999999E-2</v>
      </c>
      <c r="CD486">
        <v>3.8596491199999999E-2</v>
      </c>
      <c r="CE486">
        <v>2.8070175400000001E-2</v>
      </c>
      <c r="CF486">
        <v>1.05263158E-2</v>
      </c>
      <c r="CG486">
        <v>0.84561403509999999</v>
      </c>
      <c r="CH486">
        <v>0.77192982460000004</v>
      </c>
      <c r="CI486">
        <v>0.69473684209999997</v>
      </c>
      <c r="CJ486">
        <v>0.64210526320000005</v>
      </c>
      <c r="CK486">
        <v>0.56140350880000001</v>
      </c>
      <c r="CL486">
        <v>0.64561403510000004</v>
      </c>
      <c r="CM486">
        <v>0.1263157895</v>
      </c>
      <c r="CN486">
        <v>1.05263158E-2</v>
      </c>
      <c r="CO486">
        <v>1.05263158E-2</v>
      </c>
      <c r="CP486">
        <v>7.0175439000000001E-3</v>
      </c>
      <c r="CQ486">
        <v>7.0175439000000001E-3</v>
      </c>
      <c r="CR486">
        <v>1.75438596E-2</v>
      </c>
      <c r="CS486">
        <v>7.0175439000000001E-3</v>
      </c>
      <c r="CT486">
        <v>2.4561403499999999E-2</v>
      </c>
      <c r="CU486">
        <v>0.16842105260000001</v>
      </c>
      <c r="CV486">
        <v>4.21052632E-2</v>
      </c>
      <c r="CW486">
        <v>2.10526316E-2</v>
      </c>
      <c r="CX486">
        <v>3.50877193E-2</v>
      </c>
      <c r="CY486">
        <v>5.2631578900000003E-2</v>
      </c>
      <c r="CZ486">
        <v>7.36842105E-2</v>
      </c>
      <c r="DA486">
        <v>4.5614035099999999E-2</v>
      </c>
      <c r="DB486">
        <v>6.3157894699999995E-2</v>
      </c>
      <c r="DC486">
        <v>0.36491228069999998</v>
      </c>
      <c r="DD486">
        <v>0.34035087720000001</v>
      </c>
      <c r="DE486">
        <v>0.38245614039999998</v>
      </c>
      <c r="DF486">
        <v>0.36842105260000002</v>
      </c>
      <c r="DG486">
        <v>0.44210526319999999</v>
      </c>
      <c r="DH486">
        <v>0.47368421049999998</v>
      </c>
      <c r="DI486">
        <v>0.33333333329999998</v>
      </c>
      <c r="DJ486">
        <v>0.34035087720000001</v>
      </c>
      <c r="DK486">
        <v>0.31929824559999997</v>
      </c>
      <c r="DL486">
        <v>0.59649122809999999</v>
      </c>
      <c r="DM486">
        <v>0.56842105259999998</v>
      </c>
      <c r="DN486">
        <v>0.57543859649999995</v>
      </c>
      <c r="DO486">
        <v>0.46666666670000001</v>
      </c>
      <c r="DP486">
        <v>0.4070175439</v>
      </c>
      <c r="DQ486">
        <v>0.5929824561</v>
      </c>
      <c r="DR486">
        <v>0.54385964909999995</v>
      </c>
      <c r="DS486">
        <v>2.10526316E-2</v>
      </c>
      <c r="DT486">
        <v>1.05263158E-2</v>
      </c>
      <c r="DU486">
        <v>1.75438596E-2</v>
      </c>
      <c r="DV486">
        <v>1.4035087700000001E-2</v>
      </c>
      <c r="DW486">
        <v>3.1578947400000001E-2</v>
      </c>
      <c r="DX486">
        <v>2.8070175400000001E-2</v>
      </c>
      <c r="DY486">
        <v>2.10526316E-2</v>
      </c>
      <c r="DZ486">
        <v>2.8070175400000001E-2</v>
      </c>
      <c r="EA486">
        <v>2.8960573476999998</v>
      </c>
      <c r="EB486">
        <v>3.5390070921999999</v>
      </c>
      <c r="EC486">
        <v>3.5357142857000001</v>
      </c>
      <c r="ED486">
        <v>3.5338078292000001</v>
      </c>
      <c r="EE486">
        <v>3.4130434783000001</v>
      </c>
      <c r="EF486">
        <v>3.3068592057999999</v>
      </c>
      <c r="EG486">
        <v>3.5448028674000001</v>
      </c>
      <c r="EH486">
        <v>3.4440433213000001</v>
      </c>
      <c r="EI486">
        <v>1.4035087700000001E-2</v>
      </c>
      <c r="EJ486">
        <v>7.0175439000000001E-3</v>
      </c>
      <c r="EK486">
        <v>1.05263158E-2</v>
      </c>
      <c r="EL486">
        <v>1.05263158E-2</v>
      </c>
      <c r="EM486">
        <v>1.75438596E-2</v>
      </c>
      <c r="EN486">
        <v>3.50877193E-2</v>
      </c>
      <c r="EO486">
        <v>5.9649122800000003E-2</v>
      </c>
      <c r="EP486">
        <v>0.16842105260000001</v>
      </c>
      <c r="EQ486">
        <v>0.15438596490000001</v>
      </c>
      <c r="ER486">
        <v>0.46315789470000002</v>
      </c>
      <c r="ES486">
        <v>5.9649122800000003E-2</v>
      </c>
      <c r="ET486">
        <v>3.5087718999999998E-3</v>
      </c>
      <c r="EU486">
        <v>7.0175439000000001E-3</v>
      </c>
      <c r="EV486">
        <v>7.0175439000000001E-3</v>
      </c>
      <c r="EW486">
        <v>0.1228070175</v>
      </c>
      <c r="EX486">
        <v>3.1578947400000001E-2</v>
      </c>
      <c r="EY486">
        <v>0.32631578950000001</v>
      </c>
      <c r="EZ486">
        <v>0.3754385965</v>
      </c>
      <c r="FA486">
        <v>0.41052631579999999</v>
      </c>
      <c r="FB486">
        <v>0.4701754386</v>
      </c>
      <c r="FC486">
        <v>0.44561403510000003</v>
      </c>
      <c r="FD486">
        <v>0.58245614040000004</v>
      </c>
      <c r="FE486">
        <v>0.48771929819999998</v>
      </c>
      <c r="FF486">
        <v>0.4842105263</v>
      </c>
      <c r="FG486">
        <v>0.24561403509999999</v>
      </c>
      <c r="FH486">
        <v>0.43508771930000001</v>
      </c>
      <c r="FI486">
        <v>5.6140350899999997E-2</v>
      </c>
      <c r="FJ486">
        <v>9.8245613999999995E-2</v>
      </c>
      <c r="FK486">
        <v>5.9649122800000003E-2</v>
      </c>
      <c r="FL486">
        <v>0.1263157895</v>
      </c>
      <c r="FM486">
        <v>5.6140350899999997E-2</v>
      </c>
      <c r="FN486">
        <v>1.05263158E-2</v>
      </c>
      <c r="FO486">
        <v>1.05263158E-2</v>
      </c>
      <c r="FP486">
        <v>1.4035087700000001E-2</v>
      </c>
      <c r="FQ486">
        <v>1.4035087700000001E-2</v>
      </c>
      <c r="FR486">
        <v>1.4035087700000001E-2</v>
      </c>
      <c r="FS486">
        <v>2.10526316E-2</v>
      </c>
      <c r="FT486">
        <v>2.10526316E-2</v>
      </c>
      <c r="FU486">
        <v>2.4561403499999999E-2</v>
      </c>
      <c r="FV486">
        <v>2.10526316E-2</v>
      </c>
      <c r="FW486">
        <v>1.75438596E-2</v>
      </c>
      <c r="FX486">
        <v>7.0175439000000001E-3</v>
      </c>
      <c r="FY486">
        <v>7.0175439000000001E-3</v>
      </c>
      <c r="FZ486">
        <v>7.0175439000000001E-3</v>
      </c>
      <c r="GA486">
        <v>1.4035087700000001E-2</v>
      </c>
      <c r="GB486">
        <v>1.4035087700000001E-2</v>
      </c>
      <c r="GC486">
        <v>7.0175439000000001E-3</v>
      </c>
      <c r="GD486">
        <v>0.15087719299999999</v>
      </c>
      <c r="GE486">
        <v>9.1228070199999997E-2</v>
      </c>
      <c r="GF486">
        <v>7.36842105E-2</v>
      </c>
      <c r="GG486">
        <v>0.14385964909999999</v>
      </c>
      <c r="GH486">
        <v>9.8245613999999995E-2</v>
      </c>
      <c r="GI486">
        <v>8.7719298200000004E-2</v>
      </c>
      <c r="GJ486">
        <v>3.1642857143000001</v>
      </c>
      <c r="GK486">
        <v>3.2841726619</v>
      </c>
      <c r="GL486">
        <v>3.3156028369000001</v>
      </c>
      <c r="GM486">
        <v>3.2021276595999999</v>
      </c>
      <c r="GN486">
        <v>3.2428571429000002</v>
      </c>
      <c r="GO486">
        <v>3.3416370107</v>
      </c>
      <c r="GP486">
        <v>0.498245614</v>
      </c>
      <c r="GQ486">
        <v>0.49473684210000002</v>
      </c>
      <c r="GR486">
        <v>0.50877192979999997</v>
      </c>
      <c r="GS486">
        <v>0.45964912279999998</v>
      </c>
      <c r="GT486">
        <v>0.50526315789999998</v>
      </c>
      <c r="GU486">
        <v>0.4526315789</v>
      </c>
      <c r="GV486">
        <v>1.75438596E-2</v>
      </c>
      <c r="GW486">
        <v>2.4561403499999999E-2</v>
      </c>
      <c r="GX486">
        <v>1.05263158E-2</v>
      </c>
      <c r="GY486">
        <v>1.05263158E-2</v>
      </c>
      <c r="GZ486">
        <v>1.75438596E-2</v>
      </c>
      <c r="HA486">
        <v>1.4035087700000001E-2</v>
      </c>
      <c r="HB486">
        <v>0.32631578950000001</v>
      </c>
      <c r="HC486">
        <v>0.38245614039999998</v>
      </c>
      <c r="HD486">
        <v>0.4</v>
      </c>
      <c r="HE486">
        <v>0.37192982460000001</v>
      </c>
      <c r="HF486">
        <v>0.36491228069999998</v>
      </c>
      <c r="HG486">
        <v>0.43859649119999999</v>
      </c>
      <c r="HH486" t="s">
        <v>1323</v>
      </c>
      <c r="HI486">
        <v>34</v>
      </c>
      <c r="HJ486">
        <v>285</v>
      </c>
      <c r="HK486">
        <v>518</v>
      </c>
      <c r="HL486" t="s">
        <v>574</v>
      </c>
      <c r="HM486">
        <v>1561</v>
      </c>
      <c r="HN486">
        <v>11</v>
      </c>
    </row>
    <row r="487" spans="1:222" x14ac:dyDescent="0.25">
      <c r="A487">
        <v>610158</v>
      </c>
      <c r="B487" t="s">
        <v>575</v>
      </c>
      <c r="D487" t="s">
        <v>98</v>
      </c>
      <c r="E487" t="s">
        <v>45</v>
      </c>
      <c r="M487" t="s">
        <v>38</v>
      </c>
      <c r="N487">
        <v>3.9215686275000001</v>
      </c>
      <c r="O487">
        <v>11</v>
      </c>
      <c r="P487">
        <v>11</v>
      </c>
      <c r="Q487">
        <v>2</v>
      </c>
      <c r="R487">
        <v>2</v>
      </c>
      <c r="S487">
        <v>0</v>
      </c>
      <c r="T487">
        <v>4</v>
      </c>
      <c r="U487">
        <v>0</v>
      </c>
      <c r="V487">
        <v>0</v>
      </c>
      <c r="W487">
        <v>2</v>
      </c>
      <c r="X487">
        <v>0</v>
      </c>
      <c r="Y487">
        <v>0</v>
      </c>
      <c r="Z487">
        <v>9.0909090900000003E-2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9.0909090900000003E-2</v>
      </c>
      <c r="AH487">
        <v>0.27272727270000002</v>
      </c>
      <c r="AI487">
        <v>0.27272727270000002</v>
      </c>
      <c r="AJ487">
        <v>0.27272727270000002</v>
      </c>
      <c r="AK487">
        <v>0.18181818180000001</v>
      </c>
      <c r="AL487">
        <v>0.18181818180000001</v>
      </c>
      <c r="AM487">
        <v>0.18181818180000001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0.72727272730000003</v>
      </c>
      <c r="AT487">
        <v>0.63636363640000004</v>
      </c>
      <c r="AU487">
        <v>0.81818181820000002</v>
      </c>
      <c r="AV487">
        <v>0.72727272730000003</v>
      </c>
      <c r="AW487">
        <v>0.54545454550000005</v>
      </c>
      <c r="AX487">
        <v>3.7272727272999999</v>
      </c>
      <c r="AY487">
        <v>3.4545454544999998</v>
      </c>
      <c r="AZ487">
        <v>3.8181818181999998</v>
      </c>
      <c r="BA487">
        <v>3.6363636364</v>
      </c>
      <c r="BB487">
        <v>3.2727272727000001</v>
      </c>
      <c r="BC487">
        <v>0</v>
      </c>
      <c r="BD487">
        <v>0</v>
      </c>
      <c r="BE487">
        <v>0</v>
      </c>
      <c r="BF487">
        <v>0</v>
      </c>
      <c r="BG487">
        <v>9.0909090900000003E-2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4</v>
      </c>
      <c r="BP487">
        <v>4</v>
      </c>
      <c r="BQ487">
        <v>3.8181818181999998</v>
      </c>
      <c r="BR487">
        <v>3.9090909091000001</v>
      </c>
      <c r="BS487">
        <v>3.4545454544999998</v>
      </c>
      <c r="BT487">
        <v>3.8181818181999998</v>
      </c>
      <c r="BU487">
        <v>0</v>
      </c>
      <c r="BV487">
        <v>0</v>
      </c>
      <c r="BW487">
        <v>0.18181818180000001</v>
      </c>
      <c r="BX487">
        <v>9.0909090900000003E-2</v>
      </c>
      <c r="BY487">
        <v>0.27272727270000002</v>
      </c>
      <c r="BZ487">
        <v>0.18181818180000001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1</v>
      </c>
      <c r="CH487">
        <v>1</v>
      </c>
      <c r="CI487">
        <v>0.81818181820000002</v>
      </c>
      <c r="CJ487">
        <v>0.90909090910000001</v>
      </c>
      <c r="CK487">
        <v>0.63636363640000004</v>
      </c>
      <c r="CL487">
        <v>0.81818181820000002</v>
      </c>
      <c r="CM487">
        <v>9.0909090900000003E-2</v>
      </c>
      <c r="CN487">
        <v>0</v>
      </c>
      <c r="CO487">
        <v>0</v>
      </c>
      <c r="CP487">
        <v>0</v>
      </c>
      <c r="CQ487">
        <v>0</v>
      </c>
      <c r="CR487">
        <v>9.0909090900000003E-2</v>
      </c>
      <c r="CS487">
        <v>9.0909090900000003E-2</v>
      </c>
      <c r="CT487">
        <v>0</v>
      </c>
      <c r="CU487">
        <v>0.4545454545</v>
      </c>
      <c r="CV487">
        <v>9.0909090900000003E-2</v>
      </c>
      <c r="CW487">
        <v>9.0909090900000003E-2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0.18181818180000001</v>
      </c>
      <c r="DD487">
        <v>0.27272727270000002</v>
      </c>
      <c r="DE487">
        <v>0.36363636360000001</v>
      </c>
      <c r="DF487">
        <v>0.18181818180000001</v>
      </c>
      <c r="DG487">
        <v>0.36363636360000001</v>
      </c>
      <c r="DH487">
        <v>0.54545454550000005</v>
      </c>
      <c r="DI487">
        <v>0.27272727270000002</v>
      </c>
      <c r="DJ487">
        <v>0.27272727270000002</v>
      </c>
      <c r="DK487">
        <v>0.27272727270000002</v>
      </c>
      <c r="DL487">
        <v>0.63636363640000004</v>
      </c>
      <c r="DM487">
        <v>0.54545454550000005</v>
      </c>
      <c r="DN487">
        <v>0.81818181820000002</v>
      </c>
      <c r="DO487">
        <v>0.63636363640000004</v>
      </c>
      <c r="DP487">
        <v>0.36363636360000001</v>
      </c>
      <c r="DQ487">
        <v>0.63636363640000004</v>
      </c>
      <c r="DR487">
        <v>0.72727272730000003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2.6363636364</v>
      </c>
      <c r="EB487">
        <v>3.5454545455000002</v>
      </c>
      <c r="EC487">
        <v>3.4545454544999998</v>
      </c>
      <c r="ED487">
        <v>3.8181818181999998</v>
      </c>
      <c r="EE487">
        <v>3.6363636364</v>
      </c>
      <c r="EF487">
        <v>3.1818181818000002</v>
      </c>
      <c r="EG487">
        <v>3.4545454544999998</v>
      </c>
      <c r="EH487">
        <v>3.7272727272999999</v>
      </c>
      <c r="EI487">
        <v>0</v>
      </c>
      <c r="EJ487">
        <v>0</v>
      </c>
      <c r="EK487">
        <v>0</v>
      </c>
      <c r="EL487">
        <v>0</v>
      </c>
      <c r="EM487">
        <v>9.0909090900000003E-2</v>
      </c>
      <c r="EN487">
        <v>0</v>
      </c>
      <c r="EO487">
        <v>0</v>
      </c>
      <c r="EP487">
        <v>0.4545454545</v>
      </c>
      <c r="EQ487">
        <v>0.18181818180000001</v>
      </c>
      <c r="ER487">
        <v>0.27272727270000002</v>
      </c>
      <c r="ES487">
        <v>0</v>
      </c>
      <c r="ET487">
        <v>0</v>
      </c>
      <c r="EU487">
        <v>0</v>
      </c>
      <c r="EV487">
        <v>0</v>
      </c>
      <c r="EW487">
        <v>0.27272727270000002</v>
      </c>
      <c r="EX487">
        <v>0.18181818180000001</v>
      </c>
      <c r="EY487">
        <v>0.36363636360000001</v>
      </c>
      <c r="EZ487">
        <v>0.36363636360000001</v>
      </c>
      <c r="FA487">
        <v>0.36363636360000001</v>
      </c>
      <c r="FB487">
        <v>0.36363636360000001</v>
      </c>
      <c r="FC487">
        <v>0.36363636360000001</v>
      </c>
      <c r="FD487">
        <v>0.63636363640000004</v>
      </c>
      <c r="FE487">
        <v>0.54545454550000005</v>
      </c>
      <c r="FF487">
        <v>0.63636363640000004</v>
      </c>
      <c r="FG487">
        <v>0.27272727270000002</v>
      </c>
      <c r="FH487">
        <v>0.4545454545</v>
      </c>
      <c r="FI487">
        <v>0</v>
      </c>
      <c r="FJ487">
        <v>9.0909090900000003E-2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9.0909090900000003E-2</v>
      </c>
      <c r="FR487">
        <v>0</v>
      </c>
      <c r="FS487">
        <v>0</v>
      </c>
      <c r="FT487">
        <v>0</v>
      </c>
      <c r="FU487">
        <v>0</v>
      </c>
      <c r="FV487">
        <v>0</v>
      </c>
      <c r="FW487">
        <v>0</v>
      </c>
      <c r="FX487">
        <v>9.0909090900000003E-2</v>
      </c>
      <c r="FY487">
        <v>0</v>
      </c>
      <c r="FZ487">
        <v>0</v>
      </c>
      <c r="GA487">
        <v>9.0909090900000003E-2</v>
      </c>
      <c r="GB487">
        <v>0</v>
      </c>
      <c r="GC487">
        <v>9.0909090900000003E-2</v>
      </c>
      <c r="GD487">
        <v>0.18181818180000001</v>
      </c>
      <c r="GE487">
        <v>0.18181818180000001</v>
      </c>
      <c r="GF487">
        <v>9.0909090900000003E-2</v>
      </c>
      <c r="GG487">
        <v>0.18181818180000001</v>
      </c>
      <c r="GH487">
        <v>0.27272727270000002</v>
      </c>
      <c r="GI487">
        <v>0.18181818180000001</v>
      </c>
      <c r="GJ487">
        <v>2.9090909091000001</v>
      </c>
      <c r="GK487">
        <v>3.1818181818000002</v>
      </c>
      <c r="GL487">
        <v>3.1818181818000002</v>
      </c>
      <c r="GM487">
        <v>2.9090909091000001</v>
      </c>
      <c r="GN487">
        <v>3</v>
      </c>
      <c r="GO487">
        <v>2.9090909091000001</v>
      </c>
      <c r="GP487">
        <v>0.4545454545</v>
      </c>
      <c r="GQ487">
        <v>0.4545454545</v>
      </c>
      <c r="GR487">
        <v>0.63636363640000004</v>
      </c>
      <c r="GS487">
        <v>0.4545454545</v>
      </c>
      <c r="GT487">
        <v>0.27272727270000002</v>
      </c>
      <c r="GU487">
        <v>0.4545454545</v>
      </c>
      <c r="GV487">
        <v>0</v>
      </c>
      <c r="GW487">
        <v>0</v>
      </c>
      <c r="GX487">
        <v>0</v>
      </c>
      <c r="GY487">
        <v>0</v>
      </c>
      <c r="GZ487">
        <v>0.18181818180000001</v>
      </c>
      <c r="HA487">
        <v>0</v>
      </c>
      <c r="HB487">
        <v>0.27272727270000002</v>
      </c>
      <c r="HC487">
        <v>0.36363636360000001</v>
      </c>
      <c r="HD487">
        <v>0.27272727270000002</v>
      </c>
      <c r="HE487">
        <v>0.27272727270000002</v>
      </c>
      <c r="HF487">
        <v>0.27272727270000002</v>
      </c>
      <c r="HG487">
        <v>0.27272727270000002</v>
      </c>
      <c r="HH487" t="s">
        <v>1324</v>
      </c>
      <c r="HJ487">
        <v>11</v>
      </c>
      <c r="HK487">
        <v>18</v>
      </c>
      <c r="HL487" t="s">
        <v>575</v>
      </c>
      <c r="HM487">
        <v>459</v>
      </c>
      <c r="HN487">
        <v>1</v>
      </c>
    </row>
    <row r="488" spans="1:222" x14ac:dyDescent="0.25">
      <c r="A488">
        <v>610159</v>
      </c>
      <c r="B488" t="s">
        <v>576</v>
      </c>
      <c r="C488" t="s">
        <v>38</v>
      </c>
      <c r="D488" t="s">
        <v>53</v>
      </c>
      <c r="E488" t="s">
        <v>83</v>
      </c>
      <c r="F488">
        <v>44</v>
      </c>
      <c r="G488" t="s">
        <v>40</v>
      </c>
      <c r="H488">
        <v>48</v>
      </c>
      <c r="I488" t="s">
        <v>40</v>
      </c>
      <c r="J488">
        <v>57</v>
      </c>
      <c r="K488" t="s">
        <v>40</v>
      </c>
      <c r="L488">
        <v>8.5</v>
      </c>
      <c r="M488" t="s">
        <v>38</v>
      </c>
      <c r="N488">
        <v>100</v>
      </c>
      <c r="O488">
        <v>413</v>
      </c>
      <c r="P488">
        <v>413</v>
      </c>
      <c r="Q488">
        <v>24</v>
      </c>
      <c r="R488">
        <v>9</v>
      </c>
      <c r="S488">
        <v>8</v>
      </c>
      <c r="T488">
        <v>321</v>
      </c>
      <c r="U488">
        <v>9</v>
      </c>
      <c r="V488">
        <v>5</v>
      </c>
      <c r="W488">
        <v>14</v>
      </c>
      <c r="X488">
        <v>6</v>
      </c>
      <c r="Y488">
        <v>1.9370459999999999E-2</v>
      </c>
      <c r="Z488">
        <v>9.6852299999999995E-3</v>
      </c>
      <c r="AA488">
        <v>1.9370459999999999E-2</v>
      </c>
      <c r="AB488">
        <v>4.1162227599999997E-2</v>
      </c>
      <c r="AC488">
        <v>7.7481840199999999E-2</v>
      </c>
      <c r="AD488">
        <v>6.5375302699999999E-2</v>
      </c>
      <c r="AE488">
        <v>7.5060532700000002E-2</v>
      </c>
      <c r="AF488">
        <v>4.6004842599999998E-2</v>
      </c>
      <c r="AG488">
        <v>0.10411622280000001</v>
      </c>
      <c r="AH488">
        <v>0.1501210654</v>
      </c>
      <c r="AI488">
        <v>0.32445520579999998</v>
      </c>
      <c r="AJ488">
        <v>0.36803874089999999</v>
      </c>
      <c r="AK488">
        <v>0.26634382569999998</v>
      </c>
      <c r="AL488">
        <v>0.37046004840000002</v>
      </c>
      <c r="AM488">
        <v>0.31476997579999999</v>
      </c>
      <c r="AN488">
        <v>2.1791767600000001E-2</v>
      </c>
      <c r="AO488">
        <v>5.08474576E-2</v>
      </c>
      <c r="AP488">
        <v>3.1476997600000001E-2</v>
      </c>
      <c r="AQ488">
        <v>5.08474576E-2</v>
      </c>
      <c r="AR488">
        <v>4.8426150100000002E-2</v>
      </c>
      <c r="AS488">
        <v>0.5690072639</v>
      </c>
      <c r="AT488">
        <v>0.49636803870000001</v>
      </c>
      <c r="AU488">
        <v>0.63680387409999994</v>
      </c>
      <c r="AV488">
        <v>0.43341404360000002</v>
      </c>
      <c r="AW488">
        <v>0.40920096849999998</v>
      </c>
      <c r="AX488">
        <v>3.4752475247999999</v>
      </c>
      <c r="AY488">
        <v>3.4234693878</v>
      </c>
      <c r="AZ488">
        <v>3.57</v>
      </c>
      <c r="BA488">
        <v>3.2602040816</v>
      </c>
      <c r="BB488">
        <v>3.1094147582999998</v>
      </c>
      <c r="BC488">
        <v>7.2639224999999997E-3</v>
      </c>
      <c r="BD488">
        <v>2.4213074999999999E-3</v>
      </c>
      <c r="BE488">
        <v>7.2639224999999997E-3</v>
      </c>
      <c r="BF488">
        <v>4.3583535100000001E-2</v>
      </c>
      <c r="BG488">
        <v>7.7481840199999999E-2</v>
      </c>
      <c r="BH488">
        <v>4.1162227599999997E-2</v>
      </c>
      <c r="BI488">
        <v>9.6852299999999995E-3</v>
      </c>
      <c r="BJ488">
        <v>5.08474576E-2</v>
      </c>
      <c r="BK488">
        <v>4.6004842599999998E-2</v>
      </c>
      <c r="BL488">
        <v>7.2639225200000004E-2</v>
      </c>
      <c r="BM488">
        <v>9.6852300200000005E-2</v>
      </c>
      <c r="BN488">
        <v>8.7167070200000002E-2</v>
      </c>
      <c r="BO488">
        <v>3.7728395062</v>
      </c>
      <c r="BP488">
        <v>3.6997518610000002</v>
      </c>
      <c r="BQ488">
        <v>3.6105527637999999</v>
      </c>
      <c r="BR488">
        <v>3.4424552429999999</v>
      </c>
      <c r="BS488">
        <v>3.3121827411</v>
      </c>
      <c r="BT488">
        <v>3.4751243780999999</v>
      </c>
      <c r="BU488">
        <v>0.181598063</v>
      </c>
      <c r="BV488">
        <v>0.1840193705</v>
      </c>
      <c r="BW488">
        <v>0.26150121069999999</v>
      </c>
      <c r="BX488">
        <v>0.25181598059999999</v>
      </c>
      <c r="BY488">
        <v>0.23002421310000001</v>
      </c>
      <c r="BZ488">
        <v>0.2130750605</v>
      </c>
      <c r="CA488">
        <v>1.9370459999999999E-2</v>
      </c>
      <c r="CB488">
        <v>2.4213075099999998E-2</v>
      </c>
      <c r="CC488">
        <v>3.6319612600000002E-2</v>
      </c>
      <c r="CD488">
        <v>5.3268765099999997E-2</v>
      </c>
      <c r="CE488">
        <v>4.6004842599999998E-2</v>
      </c>
      <c r="CF488">
        <v>2.6634382599999999E-2</v>
      </c>
      <c r="CG488">
        <v>0.78208232450000004</v>
      </c>
      <c r="CH488">
        <v>0.73849878930000001</v>
      </c>
      <c r="CI488">
        <v>0.64891041159999996</v>
      </c>
      <c r="CJ488">
        <v>0.57869249389999999</v>
      </c>
      <c r="CK488">
        <v>0.54963680390000003</v>
      </c>
      <c r="CL488">
        <v>0.63196125910000001</v>
      </c>
      <c r="CM488">
        <v>7.7481840199999999E-2</v>
      </c>
      <c r="CN488">
        <v>7.2639224999999997E-3</v>
      </c>
      <c r="CO488">
        <v>0</v>
      </c>
      <c r="CP488">
        <v>4.8426149999999998E-3</v>
      </c>
      <c r="CQ488">
        <v>1.4527844999999999E-2</v>
      </c>
      <c r="CR488">
        <v>7.2639224999999997E-3</v>
      </c>
      <c r="CS488">
        <v>7.2639224999999997E-3</v>
      </c>
      <c r="CT488">
        <v>2.1791767600000001E-2</v>
      </c>
      <c r="CU488">
        <v>0.21549636799999999</v>
      </c>
      <c r="CV488">
        <v>3.8740920099999999E-2</v>
      </c>
      <c r="CW488">
        <v>3.1476997600000001E-2</v>
      </c>
      <c r="CX488">
        <v>6.2953995200000001E-2</v>
      </c>
      <c r="CY488">
        <v>6.2953995200000001E-2</v>
      </c>
      <c r="CZ488">
        <v>7.0217917699999993E-2</v>
      </c>
      <c r="DA488">
        <v>3.8740920099999999E-2</v>
      </c>
      <c r="DB488">
        <v>7.7481840199999999E-2</v>
      </c>
      <c r="DC488">
        <v>0.29297820819999998</v>
      </c>
      <c r="DD488">
        <v>0.31476997579999999</v>
      </c>
      <c r="DE488">
        <v>0.3317191283</v>
      </c>
      <c r="DF488">
        <v>0.33898305080000002</v>
      </c>
      <c r="DG488">
        <v>0.38498789350000001</v>
      </c>
      <c r="DH488">
        <v>0.4479418886</v>
      </c>
      <c r="DI488">
        <v>0.32203389830000001</v>
      </c>
      <c r="DJ488">
        <v>0.29782082319999997</v>
      </c>
      <c r="DK488">
        <v>0.3414043584</v>
      </c>
      <c r="DL488">
        <v>0.58353510900000005</v>
      </c>
      <c r="DM488">
        <v>0.57142857140000003</v>
      </c>
      <c r="DN488">
        <v>0.51815980630000003</v>
      </c>
      <c r="DO488">
        <v>0.47215496369999999</v>
      </c>
      <c r="DP488">
        <v>0.40193704600000002</v>
      </c>
      <c r="DQ488">
        <v>0.56416464889999995</v>
      </c>
      <c r="DR488">
        <v>0.52542372879999999</v>
      </c>
      <c r="DS488">
        <v>7.2639225200000004E-2</v>
      </c>
      <c r="DT488">
        <v>5.5690072600000001E-2</v>
      </c>
      <c r="DU488">
        <v>6.5375302699999999E-2</v>
      </c>
      <c r="DV488">
        <v>7.5060532700000002E-2</v>
      </c>
      <c r="DW488">
        <v>6.5375302699999999E-2</v>
      </c>
      <c r="DX488">
        <v>7.2639225200000004E-2</v>
      </c>
      <c r="DY488">
        <v>6.7796610199999996E-2</v>
      </c>
      <c r="DZ488">
        <v>7.7481840199999999E-2</v>
      </c>
      <c r="EA488">
        <v>2.9686684073</v>
      </c>
      <c r="EB488">
        <v>3.5615384615000001</v>
      </c>
      <c r="EC488">
        <v>3.5777202073000001</v>
      </c>
      <c r="ED488">
        <v>3.4816753927000001</v>
      </c>
      <c r="EE488">
        <v>3.4067357512999998</v>
      </c>
      <c r="EF488">
        <v>3.3420365534999998</v>
      </c>
      <c r="EG488">
        <v>3.5480519480999999</v>
      </c>
      <c r="EH488">
        <v>3.4383202100000001</v>
      </c>
      <c r="EI488">
        <v>7.2639224999999997E-3</v>
      </c>
      <c r="EJ488">
        <v>9.6852299999999995E-3</v>
      </c>
      <c r="EK488">
        <v>1.21065375E-2</v>
      </c>
      <c r="EL488">
        <v>1.4527844999999999E-2</v>
      </c>
      <c r="EM488">
        <v>4.6004842599999998E-2</v>
      </c>
      <c r="EN488">
        <v>3.8740920099999999E-2</v>
      </c>
      <c r="EO488">
        <v>4.8426150100000002E-2</v>
      </c>
      <c r="EP488">
        <v>0.15980629539999999</v>
      </c>
      <c r="EQ488">
        <v>0.13801452780000001</v>
      </c>
      <c r="ER488">
        <v>0.3946731235</v>
      </c>
      <c r="ES488">
        <v>0.13075060529999999</v>
      </c>
      <c r="ET488">
        <v>2.4213074999999999E-3</v>
      </c>
      <c r="EU488">
        <v>2.4213074999999999E-3</v>
      </c>
      <c r="EV488">
        <v>2.6634382599999999E-2</v>
      </c>
      <c r="EW488">
        <v>0.11380145279999999</v>
      </c>
      <c r="EX488">
        <v>9.6852299999999995E-3</v>
      </c>
      <c r="EY488">
        <v>0.3317191283</v>
      </c>
      <c r="EZ488">
        <v>0.29055690070000001</v>
      </c>
      <c r="FA488">
        <v>0.38498789350000001</v>
      </c>
      <c r="FB488">
        <v>0.38498789350000001</v>
      </c>
      <c r="FC488">
        <v>0.33898305080000002</v>
      </c>
      <c r="FD488">
        <v>0.53995157380000003</v>
      </c>
      <c r="FE488">
        <v>0.57142857140000003</v>
      </c>
      <c r="FF488">
        <v>0.44552058109999998</v>
      </c>
      <c r="FG488">
        <v>0.3414043584</v>
      </c>
      <c r="FH488">
        <v>0.51331719129999998</v>
      </c>
      <c r="FI488">
        <v>4.3583535100000001E-2</v>
      </c>
      <c r="FJ488">
        <v>4.6004842599999998E-2</v>
      </c>
      <c r="FK488">
        <v>6.2953995200000001E-2</v>
      </c>
      <c r="FL488">
        <v>7.5060532700000002E-2</v>
      </c>
      <c r="FM488">
        <v>4.6004842599999998E-2</v>
      </c>
      <c r="FN488">
        <v>2.90556901E-2</v>
      </c>
      <c r="FO488">
        <v>3.1476997600000001E-2</v>
      </c>
      <c r="FP488">
        <v>2.1791767600000001E-2</v>
      </c>
      <c r="FQ488">
        <v>2.4213075099999998E-2</v>
      </c>
      <c r="FR488">
        <v>3.1476997600000001E-2</v>
      </c>
      <c r="FS488">
        <v>5.3268765099999997E-2</v>
      </c>
      <c r="FT488">
        <v>5.8111380099999999E-2</v>
      </c>
      <c r="FU488">
        <v>5.8111380099999999E-2</v>
      </c>
      <c r="FV488">
        <v>6.0532687699999997E-2</v>
      </c>
      <c r="FW488">
        <v>6.0532687699999997E-2</v>
      </c>
      <c r="FX488">
        <v>1.6949152499999998E-2</v>
      </c>
      <c r="FY488">
        <v>4.8426149999999998E-3</v>
      </c>
      <c r="FZ488">
        <v>2.4213074999999999E-3</v>
      </c>
      <c r="GA488">
        <v>2.1791767600000001E-2</v>
      </c>
      <c r="GB488">
        <v>1.4527844999999999E-2</v>
      </c>
      <c r="GC488">
        <v>4.8426149999999998E-3</v>
      </c>
      <c r="GD488">
        <v>0.13317191279999999</v>
      </c>
      <c r="GE488">
        <v>0.1065375303</v>
      </c>
      <c r="GF488">
        <v>6.5375302699999999E-2</v>
      </c>
      <c r="GG488">
        <v>9.9273607700000002E-2</v>
      </c>
      <c r="GH488">
        <v>9.2009685199999997E-2</v>
      </c>
      <c r="GI488">
        <v>7.9903147699999996E-2</v>
      </c>
      <c r="GJ488">
        <v>3.2082262210999999</v>
      </c>
      <c r="GK488">
        <v>3.3315926892999999</v>
      </c>
      <c r="GL488">
        <v>3.3756476684000001</v>
      </c>
      <c r="GM488">
        <v>3.2631578947</v>
      </c>
      <c r="GN488">
        <v>3.3119999999999998</v>
      </c>
      <c r="GO488">
        <v>3.3880208333000001</v>
      </c>
      <c r="GP488">
        <v>0.42857142860000003</v>
      </c>
      <c r="GQ488">
        <v>0.39225181599999998</v>
      </c>
      <c r="GR488">
        <v>0.44552058109999998</v>
      </c>
      <c r="GS488">
        <v>0.41404358349999998</v>
      </c>
      <c r="GT488">
        <v>0.39709443100000003</v>
      </c>
      <c r="GU488">
        <v>0.3946731235</v>
      </c>
      <c r="GV488">
        <v>5.8111380099999999E-2</v>
      </c>
      <c r="GW488">
        <v>7.2639225200000004E-2</v>
      </c>
      <c r="GX488">
        <v>6.5375302699999999E-2</v>
      </c>
      <c r="GY488">
        <v>7.9903147699999996E-2</v>
      </c>
      <c r="GZ488">
        <v>9.2009685199999997E-2</v>
      </c>
      <c r="HA488">
        <v>7.0217917699999993E-2</v>
      </c>
      <c r="HB488">
        <v>0.3631961259</v>
      </c>
      <c r="HC488">
        <v>0.42372881359999998</v>
      </c>
      <c r="HD488">
        <v>0.42130750610000001</v>
      </c>
      <c r="HE488">
        <v>0.38498789350000001</v>
      </c>
      <c r="HF488">
        <v>0.40435835349999999</v>
      </c>
      <c r="HG488">
        <v>0.45036319609999997</v>
      </c>
      <c r="HH488" t="s">
        <v>1325</v>
      </c>
      <c r="HI488" t="s">
        <v>912</v>
      </c>
      <c r="HJ488">
        <v>413</v>
      </c>
      <c r="HK488">
        <v>874</v>
      </c>
      <c r="HL488" t="s">
        <v>576</v>
      </c>
      <c r="HM488">
        <v>743</v>
      </c>
      <c r="HN488">
        <v>17</v>
      </c>
    </row>
    <row r="489" spans="1:222" x14ac:dyDescent="0.25">
      <c r="A489">
        <v>610163</v>
      </c>
      <c r="B489" t="s">
        <v>610</v>
      </c>
      <c r="C489" t="s">
        <v>38</v>
      </c>
      <c r="D489" t="s">
        <v>53</v>
      </c>
      <c r="E489" t="s">
        <v>83</v>
      </c>
      <c r="F489">
        <v>99</v>
      </c>
      <c r="G489" t="s">
        <v>62</v>
      </c>
      <c r="H489">
        <v>99</v>
      </c>
      <c r="I489" t="s">
        <v>62</v>
      </c>
      <c r="J489">
        <v>95</v>
      </c>
      <c r="K489" t="s">
        <v>62</v>
      </c>
      <c r="L489">
        <v>9.9</v>
      </c>
      <c r="M489" t="s">
        <v>38</v>
      </c>
      <c r="N489">
        <v>75.098814228999998</v>
      </c>
      <c r="O489">
        <v>160</v>
      </c>
      <c r="P489">
        <v>160</v>
      </c>
      <c r="Q489">
        <v>113</v>
      </c>
      <c r="R489">
        <v>1</v>
      </c>
      <c r="S489">
        <v>8</v>
      </c>
      <c r="T489">
        <v>16</v>
      </c>
      <c r="U489">
        <v>0</v>
      </c>
      <c r="V489">
        <v>1</v>
      </c>
      <c r="W489">
        <v>13</v>
      </c>
      <c r="X489">
        <v>3</v>
      </c>
      <c r="Y489">
        <v>0</v>
      </c>
      <c r="Z489">
        <v>0</v>
      </c>
      <c r="AA489">
        <v>0</v>
      </c>
      <c r="AB489">
        <v>6.2500000000000003E-3</v>
      </c>
      <c r="AC489">
        <v>1.8749999999999999E-2</v>
      </c>
      <c r="AD489">
        <v>0</v>
      </c>
      <c r="AE489">
        <v>0</v>
      </c>
      <c r="AF489">
        <v>0</v>
      </c>
      <c r="AG489">
        <v>1.8749999999999999E-2</v>
      </c>
      <c r="AH489">
        <v>0.05</v>
      </c>
      <c r="AI489">
        <v>0.05</v>
      </c>
      <c r="AJ489">
        <v>3.125E-2</v>
      </c>
      <c r="AK489">
        <v>3.125E-2</v>
      </c>
      <c r="AL489">
        <v>0.13125000000000001</v>
      </c>
      <c r="AM489">
        <v>0.10625</v>
      </c>
      <c r="AN489">
        <v>0</v>
      </c>
      <c r="AO489">
        <v>0</v>
      </c>
      <c r="AP489">
        <v>0</v>
      </c>
      <c r="AQ489">
        <v>0</v>
      </c>
      <c r="AR489">
        <v>6.2500000000000003E-3</v>
      </c>
      <c r="AS489">
        <v>0.95</v>
      </c>
      <c r="AT489">
        <v>0.96875</v>
      </c>
      <c r="AU489">
        <v>0.96875</v>
      </c>
      <c r="AV489">
        <v>0.84375</v>
      </c>
      <c r="AW489">
        <v>0.81874999999999998</v>
      </c>
      <c r="AX489">
        <v>3.95</v>
      </c>
      <c r="AY489">
        <v>3.96875</v>
      </c>
      <c r="AZ489">
        <v>3.96875</v>
      </c>
      <c r="BA489">
        <v>3.8125</v>
      </c>
      <c r="BB489">
        <v>3.7358490566000002</v>
      </c>
      <c r="BC489">
        <v>0</v>
      </c>
      <c r="BD489">
        <v>0</v>
      </c>
      <c r="BE489">
        <v>0</v>
      </c>
      <c r="BF489">
        <v>0</v>
      </c>
      <c r="BG489">
        <v>6.2500000000000003E-3</v>
      </c>
      <c r="BH489">
        <v>6.2500000000000003E-3</v>
      </c>
      <c r="BI489">
        <v>0</v>
      </c>
      <c r="BJ489">
        <v>0</v>
      </c>
      <c r="BK489">
        <v>0</v>
      </c>
      <c r="BL489">
        <v>1.2500000000000001E-2</v>
      </c>
      <c r="BM489">
        <v>4.3749999999999997E-2</v>
      </c>
      <c r="BN489">
        <v>2.5000000000000001E-2</v>
      </c>
      <c r="BO489">
        <v>3.9562499999999998</v>
      </c>
      <c r="BP489">
        <v>3.9562499999999998</v>
      </c>
      <c r="BQ489">
        <v>3.9437500000000001</v>
      </c>
      <c r="BR489">
        <v>3.8937499999999998</v>
      </c>
      <c r="BS489">
        <v>3.8</v>
      </c>
      <c r="BT489">
        <v>3.8250000000000002</v>
      </c>
      <c r="BU489">
        <v>4.3749999999999997E-2</v>
      </c>
      <c r="BV489">
        <v>4.3749999999999997E-2</v>
      </c>
      <c r="BW489">
        <v>5.6250000000000001E-2</v>
      </c>
      <c r="BX489">
        <v>8.1250000000000003E-2</v>
      </c>
      <c r="BY489">
        <v>9.375E-2</v>
      </c>
      <c r="BZ489">
        <v>0.10625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0.95625000000000004</v>
      </c>
      <c r="CH489">
        <v>0.95625000000000004</v>
      </c>
      <c r="CI489">
        <v>0.94374999999999998</v>
      </c>
      <c r="CJ489">
        <v>0.90625</v>
      </c>
      <c r="CK489">
        <v>0.85624999999999996</v>
      </c>
      <c r="CL489">
        <v>0.86250000000000004</v>
      </c>
      <c r="CM489">
        <v>4.3749999999999997E-2</v>
      </c>
      <c r="CN489">
        <v>0</v>
      </c>
      <c r="CO489">
        <v>0</v>
      </c>
      <c r="CP489">
        <v>0</v>
      </c>
      <c r="CQ489">
        <v>0</v>
      </c>
      <c r="CR489">
        <v>6.2500000000000003E-3</v>
      </c>
      <c r="CS489">
        <v>6.2500000000000003E-3</v>
      </c>
      <c r="CT489">
        <v>0</v>
      </c>
      <c r="CU489">
        <v>6.2500000000000003E-3</v>
      </c>
      <c r="CV489">
        <v>0</v>
      </c>
      <c r="CW489">
        <v>0</v>
      </c>
      <c r="CX489">
        <v>0</v>
      </c>
      <c r="CY489">
        <v>0</v>
      </c>
      <c r="CZ489">
        <v>6.2500000000000003E-3</v>
      </c>
      <c r="DA489">
        <v>0</v>
      </c>
      <c r="DB489">
        <v>6.2500000000000003E-3</v>
      </c>
      <c r="DC489">
        <v>0.05</v>
      </c>
      <c r="DD489">
        <v>3.125E-2</v>
      </c>
      <c r="DE489">
        <v>2.5000000000000001E-2</v>
      </c>
      <c r="DF489">
        <v>4.3749999999999997E-2</v>
      </c>
      <c r="DG489">
        <v>0.05</v>
      </c>
      <c r="DH489">
        <v>0.10625</v>
      </c>
      <c r="DI489">
        <v>5.6250000000000001E-2</v>
      </c>
      <c r="DJ489">
        <v>6.8750000000000006E-2</v>
      </c>
      <c r="DK489">
        <v>0.84375</v>
      </c>
      <c r="DL489">
        <v>0.91874999999999996</v>
      </c>
      <c r="DM489">
        <v>0.92500000000000004</v>
      </c>
      <c r="DN489">
        <v>0.90625</v>
      </c>
      <c r="DO489">
        <v>0.9</v>
      </c>
      <c r="DP489">
        <v>0.82499999999999996</v>
      </c>
      <c r="DQ489">
        <v>0.88124999999999998</v>
      </c>
      <c r="DR489">
        <v>0.86250000000000004</v>
      </c>
      <c r="DS489">
        <v>5.6250000000000001E-2</v>
      </c>
      <c r="DT489">
        <v>0.05</v>
      </c>
      <c r="DU489">
        <v>0.05</v>
      </c>
      <c r="DV489">
        <v>0.05</v>
      </c>
      <c r="DW489">
        <v>0.05</v>
      </c>
      <c r="DX489">
        <v>5.6250000000000001E-2</v>
      </c>
      <c r="DY489">
        <v>5.6250000000000001E-2</v>
      </c>
      <c r="DZ489">
        <v>6.25E-2</v>
      </c>
      <c r="EA489">
        <v>3.7947019867999998</v>
      </c>
      <c r="EB489">
        <v>3.9671052632000001</v>
      </c>
      <c r="EC489">
        <v>3.9736842105000001</v>
      </c>
      <c r="ED489">
        <v>3.9539473684000002</v>
      </c>
      <c r="EE489">
        <v>3.9473684211000002</v>
      </c>
      <c r="EF489">
        <v>3.8543046358000002</v>
      </c>
      <c r="EG489">
        <v>3.9205298012999998</v>
      </c>
      <c r="EH489">
        <v>3.9133333333000002</v>
      </c>
      <c r="EI489">
        <v>0</v>
      </c>
      <c r="EJ489">
        <v>0</v>
      </c>
      <c r="EK489">
        <v>0</v>
      </c>
      <c r="EL489">
        <v>0</v>
      </c>
      <c r="EM489">
        <v>6.2500000000000003E-3</v>
      </c>
      <c r="EN489">
        <v>0</v>
      </c>
      <c r="EO489">
        <v>0</v>
      </c>
      <c r="EP489">
        <v>1.2500000000000001E-2</v>
      </c>
      <c r="EQ489">
        <v>3.7499999999999999E-2</v>
      </c>
      <c r="ER489">
        <v>0.86875000000000002</v>
      </c>
      <c r="ES489">
        <v>7.4999999999999997E-2</v>
      </c>
      <c r="ET489">
        <v>0</v>
      </c>
      <c r="EU489">
        <v>1.2500000000000001E-2</v>
      </c>
      <c r="EV489">
        <v>1.2500000000000001E-2</v>
      </c>
      <c r="EW489">
        <v>0</v>
      </c>
      <c r="EX489">
        <v>0</v>
      </c>
      <c r="EY489">
        <v>8.1250000000000003E-2</v>
      </c>
      <c r="EZ489">
        <v>0.15</v>
      </c>
      <c r="FA489">
        <v>0.13125000000000001</v>
      </c>
      <c r="FB489">
        <v>0.1125</v>
      </c>
      <c r="FC489">
        <v>8.1250000000000003E-2</v>
      </c>
      <c r="FD489">
        <v>0.83750000000000002</v>
      </c>
      <c r="FE489">
        <v>0.59375</v>
      </c>
      <c r="FF489">
        <v>0.75624999999999998</v>
      </c>
      <c r="FG489">
        <v>0.38750000000000001</v>
      </c>
      <c r="FH489">
        <v>0.84375</v>
      </c>
      <c r="FI489">
        <v>6.2500000000000003E-3</v>
      </c>
      <c r="FJ489">
        <v>0.13750000000000001</v>
      </c>
      <c r="FK489">
        <v>1.2500000000000001E-2</v>
      </c>
      <c r="FL489">
        <v>0.11874999999999999</v>
      </c>
      <c r="FM489">
        <v>0</v>
      </c>
      <c r="FN489">
        <v>1.2500000000000001E-2</v>
      </c>
      <c r="FO489">
        <v>3.7499999999999999E-2</v>
      </c>
      <c r="FP489">
        <v>1.2500000000000001E-2</v>
      </c>
      <c r="FQ489">
        <v>0.3</v>
      </c>
      <c r="FR489">
        <v>1.2500000000000001E-2</v>
      </c>
      <c r="FS489">
        <v>6.25E-2</v>
      </c>
      <c r="FT489">
        <v>6.8750000000000006E-2</v>
      </c>
      <c r="FU489">
        <v>7.4999999999999997E-2</v>
      </c>
      <c r="FV489">
        <v>8.1250000000000003E-2</v>
      </c>
      <c r="FW489">
        <v>6.25E-2</v>
      </c>
      <c r="FX489">
        <v>2.5000000000000001E-2</v>
      </c>
      <c r="FY489">
        <v>2.5000000000000001E-2</v>
      </c>
      <c r="FZ489">
        <v>6.2500000000000003E-3</v>
      </c>
      <c r="GA489">
        <v>2.5000000000000001E-2</v>
      </c>
      <c r="GB489">
        <v>0.11874999999999999</v>
      </c>
      <c r="GC489">
        <v>3.125E-2</v>
      </c>
      <c r="GD489">
        <v>0.23749999999999999</v>
      </c>
      <c r="GE489">
        <v>0.11874999999999999</v>
      </c>
      <c r="GF489">
        <v>0.05</v>
      </c>
      <c r="GG489">
        <v>0.125</v>
      </c>
      <c r="GH489">
        <v>0.19375000000000001</v>
      </c>
      <c r="GI489">
        <v>0.15</v>
      </c>
      <c r="GJ489">
        <v>2.9337748343999999</v>
      </c>
      <c r="GK489">
        <v>3.2083333333000001</v>
      </c>
      <c r="GL489">
        <v>3.4900662252000001</v>
      </c>
      <c r="GM489">
        <v>3.26</v>
      </c>
      <c r="GN489">
        <v>2.8344827586000001</v>
      </c>
      <c r="GO489">
        <v>3.2185430464000002</v>
      </c>
      <c r="GP489">
        <v>0.45624999999999999</v>
      </c>
      <c r="GQ489">
        <v>0.4</v>
      </c>
      <c r="GR489">
        <v>0.36249999999999999</v>
      </c>
      <c r="GS489">
        <v>0.36875000000000002</v>
      </c>
      <c r="GT489">
        <v>0.3125</v>
      </c>
      <c r="GU489">
        <v>0.34375</v>
      </c>
      <c r="GV489">
        <v>5.6250000000000001E-2</v>
      </c>
      <c r="GW489">
        <v>0.1</v>
      </c>
      <c r="GX489">
        <v>5.6250000000000001E-2</v>
      </c>
      <c r="GY489">
        <v>6.25E-2</v>
      </c>
      <c r="GZ489">
        <v>9.375E-2</v>
      </c>
      <c r="HA489">
        <v>5.6250000000000001E-2</v>
      </c>
      <c r="HB489">
        <v>0.22500000000000001</v>
      </c>
      <c r="HC489">
        <v>0.35625000000000001</v>
      </c>
      <c r="HD489">
        <v>0.52500000000000002</v>
      </c>
      <c r="HE489">
        <v>0.41875000000000001</v>
      </c>
      <c r="HF489">
        <v>0.28125</v>
      </c>
      <c r="HG489">
        <v>0.41875000000000001</v>
      </c>
      <c r="HH489" t="s">
        <v>1326</v>
      </c>
      <c r="HI489" t="s">
        <v>912</v>
      </c>
      <c r="HJ489">
        <v>160</v>
      </c>
      <c r="HK489">
        <v>190</v>
      </c>
      <c r="HL489" t="s">
        <v>610</v>
      </c>
      <c r="HM489">
        <v>253</v>
      </c>
      <c r="HN489">
        <v>5</v>
      </c>
    </row>
    <row r="490" spans="1:222" x14ac:dyDescent="0.25">
      <c r="A490">
        <v>610165</v>
      </c>
      <c r="B490" t="s">
        <v>578</v>
      </c>
      <c r="D490" t="s">
        <v>98</v>
      </c>
      <c r="E490" t="s">
        <v>45</v>
      </c>
      <c r="M490" t="s">
        <v>38</v>
      </c>
      <c r="FD490"/>
      <c r="HH490" t="s">
        <v>1327</v>
      </c>
      <c r="HL490" t="s">
        <v>578</v>
      </c>
      <c r="HM490">
        <v>766</v>
      </c>
    </row>
    <row r="491" spans="1:222" x14ac:dyDescent="0.25">
      <c r="A491">
        <v>610167</v>
      </c>
      <c r="B491" t="s">
        <v>581</v>
      </c>
      <c r="C491" t="s">
        <v>38</v>
      </c>
      <c r="D491" t="s">
        <v>78</v>
      </c>
      <c r="E491" s="151">
        <v>0.59</v>
      </c>
      <c r="F491">
        <v>48</v>
      </c>
      <c r="G491" t="s">
        <v>40</v>
      </c>
      <c r="H491">
        <v>51</v>
      </c>
      <c r="I491" t="s">
        <v>40</v>
      </c>
      <c r="J491">
        <v>69</v>
      </c>
      <c r="K491" t="s">
        <v>39</v>
      </c>
      <c r="L491">
        <v>8.9499999999999993</v>
      </c>
      <c r="M491" t="s">
        <v>38</v>
      </c>
      <c r="N491">
        <v>59.334298119000003</v>
      </c>
      <c r="O491">
        <v>234</v>
      </c>
      <c r="P491">
        <v>234</v>
      </c>
      <c r="Q491">
        <v>9</v>
      </c>
      <c r="R491">
        <v>0</v>
      </c>
      <c r="S491">
        <v>0</v>
      </c>
      <c r="T491">
        <v>213</v>
      </c>
      <c r="U491">
        <v>1</v>
      </c>
      <c r="V491">
        <v>0</v>
      </c>
      <c r="W491">
        <v>4</v>
      </c>
      <c r="X491">
        <v>4</v>
      </c>
      <c r="Y491">
        <v>1.2820512799999999E-2</v>
      </c>
      <c r="Z491">
        <v>1.7094017100000001E-2</v>
      </c>
      <c r="AA491">
        <v>4.2735042999999997E-3</v>
      </c>
      <c r="AB491">
        <v>8.5470084999999998E-3</v>
      </c>
      <c r="AC491">
        <v>5.1282051299999999E-2</v>
      </c>
      <c r="AD491">
        <v>3.4188034200000002E-2</v>
      </c>
      <c r="AE491">
        <v>4.2735042700000003E-2</v>
      </c>
      <c r="AF491">
        <v>3.8461538500000003E-2</v>
      </c>
      <c r="AG491">
        <v>7.2649572600000004E-2</v>
      </c>
      <c r="AH491">
        <v>0.1581196581</v>
      </c>
      <c r="AI491">
        <v>0.33760683759999999</v>
      </c>
      <c r="AJ491">
        <v>0.39743589740000002</v>
      </c>
      <c r="AK491">
        <v>0.32051282050000002</v>
      </c>
      <c r="AL491">
        <v>0.40598290599999998</v>
      </c>
      <c r="AM491">
        <v>0.37179487179999998</v>
      </c>
      <c r="AN491">
        <v>4.2735042999999997E-3</v>
      </c>
      <c r="AO491">
        <v>4.2735042999999997E-3</v>
      </c>
      <c r="AP491">
        <v>8.5470084999999998E-3</v>
      </c>
      <c r="AQ491">
        <v>1.7094017100000001E-2</v>
      </c>
      <c r="AR491">
        <v>4.2735042999999997E-3</v>
      </c>
      <c r="AS491">
        <v>0.61111111110000005</v>
      </c>
      <c r="AT491">
        <v>0.5384615385</v>
      </c>
      <c r="AU491">
        <v>0.62820512819999996</v>
      </c>
      <c r="AV491">
        <v>0.49572649569999999</v>
      </c>
      <c r="AW491">
        <v>0.41452991449999999</v>
      </c>
      <c r="AX491">
        <v>3.5536480686999998</v>
      </c>
      <c r="AY491">
        <v>3.4635193133</v>
      </c>
      <c r="AZ491">
        <v>3.5862068965999998</v>
      </c>
      <c r="BA491">
        <v>3.4130434783000001</v>
      </c>
      <c r="BB491">
        <v>3.1545064377999998</v>
      </c>
      <c r="BC491">
        <v>4.2735042999999997E-3</v>
      </c>
      <c r="BD491">
        <v>8.5470084999999998E-3</v>
      </c>
      <c r="BE491">
        <v>4.2735042999999997E-3</v>
      </c>
      <c r="BF491">
        <v>1.7094017100000001E-2</v>
      </c>
      <c r="BG491">
        <v>4.2735042700000003E-2</v>
      </c>
      <c r="BH491">
        <v>1.2820512799999999E-2</v>
      </c>
      <c r="BI491">
        <v>4.2735042999999997E-3</v>
      </c>
      <c r="BJ491">
        <v>2.99145299E-2</v>
      </c>
      <c r="BK491">
        <v>2.5641025599999999E-2</v>
      </c>
      <c r="BL491">
        <v>9.4017093999999996E-2</v>
      </c>
      <c r="BM491">
        <v>0.11111111110000001</v>
      </c>
      <c r="BN491">
        <v>7.2649572600000004E-2</v>
      </c>
      <c r="BO491">
        <v>3.7905982906000002</v>
      </c>
      <c r="BP491">
        <v>3.6896551724000002</v>
      </c>
      <c r="BQ491">
        <v>3.6593886463</v>
      </c>
      <c r="BR491">
        <v>3.5043103447999999</v>
      </c>
      <c r="BS491">
        <v>3.3577586206999999</v>
      </c>
      <c r="BT491">
        <v>3.5256410256000001</v>
      </c>
      <c r="BU491">
        <v>0.18803418799999999</v>
      </c>
      <c r="BV491">
        <v>0.22222222220000001</v>
      </c>
      <c r="BW491">
        <v>0.2692307692</v>
      </c>
      <c r="BX491">
        <v>0.25213675209999997</v>
      </c>
      <c r="BY491">
        <v>0.28632478630000002</v>
      </c>
      <c r="BZ491">
        <v>0.29059829059999998</v>
      </c>
      <c r="CA491">
        <v>0</v>
      </c>
      <c r="CB491">
        <v>8.5470084999999998E-3</v>
      </c>
      <c r="CC491">
        <v>2.1367521399999999E-2</v>
      </c>
      <c r="CD491">
        <v>8.5470084999999998E-3</v>
      </c>
      <c r="CE491">
        <v>8.5470084999999998E-3</v>
      </c>
      <c r="CF491">
        <v>0</v>
      </c>
      <c r="CG491">
        <v>0.80341880340000005</v>
      </c>
      <c r="CH491">
        <v>0.7307692308</v>
      </c>
      <c r="CI491">
        <v>0.67948717950000004</v>
      </c>
      <c r="CJ491">
        <v>0.62820512819999996</v>
      </c>
      <c r="CK491">
        <v>0.55128205129999996</v>
      </c>
      <c r="CL491">
        <v>0.62393162390000001</v>
      </c>
      <c r="CM491">
        <v>7.6923076899999998E-2</v>
      </c>
      <c r="CN491">
        <v>0</v>
      </c>
      <c r="CO491">
        <v>0</v>
      </c>
      <c r="CP491">
        <v>0</v>
      </c>
      <c r="CQ491">
        <v>8.5470084999999998E-3</v>
      </c>
      <c r="CR491">
        <v>4.2735042999999997E-3</v>
      </c>
      <c r="CS491">
        <v>4.2735042999999997E-3</v>
      </c>
      <c r="CT491">
        <v>8.5470084999999998E-3</v>
      </c>
      <c r="CU491">
        <v>0.18803418799999999</v>
      </c>
      <c r="CV491">
        <v>6.8376068400000004E-2</v>
      </c>
      <c r="CW491">
        <v>2.99145299E-2</v>
      </c>
      <c r="CX491">
        <v>1.7094017100000001E-2</v>
      </c>
      <c r="CY491">
        <v>5.1282051299999999E-2</v>
      </c>
      <c r="CZ491">
        <v>5.1282051299999999E-2</v>
      </c>
      <c r="DA491">
        <v>1.2820512799999999E-2</v>
      </c>
      <c r="DB491">
        <v>6.8376068400000004E-2</v>
      </c>
      <c r="DC491">
        <v>0.27350427350000001</v>
      </c>
      <c r="DD491">
        <v>0.43162393160000001</v>
      </c>
      <c r="DE491">
        <v>0.33760683759999999</v>
      </c>
      <c r="DF491">
        <v>0.37606837609999999</v>
      </c>
      <c r="DG491">
        <v>0.38888888890000001</v>
      </c>
      <c r="DH491">
        <v>0.47863247860000002</v>
      </c>
      <c r="DI491">
        <v>0.36324786320000002</v>
      </c>
      <c r="DJ491">
        <v>0.33333333329999998</v>
      </c>
      <c r="DK491">
        <v>0.44871794869999998</v>
      </c>
      <c r="DL491">
        <v>0.49145299149999999</v>
      </c>
      <c r="DM491">
        <v>0.62820512819999996</v>
      </c>
      <c r="DN491">
        <v>0.58119658119999995</v>
      </c>
      <c r="DO491">
        <v>0.5384615385</v>
      </c>
      <c r="DP491">
        <v>0.4572649573</v>
      </c>
      <c r="DQ491">
        <v>0.6153846154</v>
      </c>
      <c r="DR491">
        <v>0.5769230769</v>
      </c>
      <c r="DS491">
        <v>1.2820512799999999E-2</v>
      </c>
      <c r="DT491">
        <v>8.5470084999999998E-3</v>
      </c>
      <c r="DU491">
        <v>4.2735042999999997E-3</v>
      </c>
      <c r="DV491">
        <v>2.5641025599999999E-2</v>
      </c>
      <c r="DW491">
        <v>1.2820512799999999E-2</v>
      </c>
      <c r="DX491">
        <v>8.5470084999999998E-3</v>
      </c>
      <c r="DY491">
        <v>4.2735042999999997E-3</v>
      </c>
      <c r="DZ491">
        <v>1.2820512799999999E-2</v>
      </c>
      <c r="EA491">
        <v>3.1082251082000001</v>
      </c>
      <c r="EB491">
        <v>3.4267241379</v>
      </c>
      <c r="EC491">
        <v>3.6008583691</v>
      </c>
      <c r="ED491">
        <v>3.5789473684000002</v>
      </c>
      <c r="EE491">
        <v>3.4761904762000002</v>
      </c>
      <c r="EF491">
        <v>3.400862069</v>
      </c>
      <c r="EG491">
        <v>3.5965665236</v>
      </c>
      <c r="EH491">
        <v>3.4978354978000001</v>
      </c>
      <c r="EI491">
        <v>0</v>
      </c>
      <c r="EJ491">
        <v>0</v>
      </c>
      <c r="EK491">
        <v>8.5470084999999998E-3</v>
      </c>
      <c r="EL491">
        <v>4.2735042999999997E-3</v>
      </c>
      <c r="EM491">
        <v>8.5470084999999998E-3</v>
      </c>
      <c r="EN491">
        <v>2.5641025599999999E-2</v>
      </c>
      <c r="EO491">
        <v>9.4017093999999996E-2</v>
      </c>
      <c r="EP491">
        <v>0.1495726496</v>
      </c>
      <c r="EQ491">
        <v>0.19658119660000001</v>
      </c>
      <c r="ER491">
        <v>0.47008547010000001</v>
      </c>
      <c r="ES491">
        <v>4.2735042700000003E-2</v>
      </c>
      <c r="ET491">
        <v>0</v>
      </c>
      <c r="EU491">
        <v>8.5470084999999998E-3</v>
      </c>
      <c r="EV491">
        <v>1.2820512799999999E-2</v>
      </c>
      <c r="EW491">
        <v>5.9829059800000001E-2</v>
      </c>
      <c r="EX491">
        <v>1.2820512799999999E-2</v>
      </c>
      <c r="EY491">
        <v>0.3418803419</v>
      </c>
      <c r="EZ491">
        <v>0.36324786320000002</v>
      </c>
      <c r="FA491">
        <v>0.32051282050000002</v>
      </c>
      <c r="FB491">
        <v>0.33760683759999999</v>
      </c>
      <c r="FC491">
        <v>0.29914529909999998</v>
      </c>
      <c r="FD491">
        <v>0.62393162390000001</v>
      </c>
      <c r="FE491">
        <v>0.57264957260000005</v>
      </c>
      <c r="FF491">
        <v>0.61965811969999995</v>
      </c>
      <c r="FG491">
        <v>0.53418803420000005</v>
      </c>
      <c r="FH491">
        <v>0.64102564100000003</v>
      </c>
      <c r="FI491">
        <v>1.7094017100000001E-2</v>
      </c>
      <c r="FJ491">
        <v>4.2735042700000003E-2</v>
      </c>
      <c r="FK491">
        <v>1.7094017100000001E-2</v>
      </c>
      <c r="FL491">
        <v>5.1282051299999999E-2</v>
      </c>
      <c r="FM491">
        <v>2.99145299E-2</v>
      </c>
      <c r="FN491">
        <v>8.5470084999999998E-3</v>
      </c>
      <c r="FO491">
        <v>8.5470084999999998E-3</v>
      </c>
      <c r="FP491">
        <v>8.5470084999999998E-3</v>
      </c>
      <c r="FQ491">
        <v>1.2820512799999999E-2</v>
      </c>
      <c r="FR491">
        <v>8.5470084999999998E-3</v>
      </c>
      <c r="FS491">
        <v>8.5470084999999998E-3</v>
      </c>
      <c r="FT491">
        <v>4.2735042999999997E-3</v>
      </c>
      <c r="FU491">
        <v>2.1367521399999999E-2</v>
      </c>
      <c r="FV491">
        <v>4.2735042999999997E-3</v>
      </c>
      <c r="FW491">
        <v>8.5470084999999998E-3</v>
      </c>
      <c r="FX491">
        <v>1.7094017100000001E-2</v>
      </c>
      <c r="FY491">
        <v>0</v>
      </c>
      <c r="FZ491">
        <v>0</v>
      </c>
      <c r="GA491">
        <v>1.2820512799999999E-2</v>
      </c>
      <c r="GB491">
        <v>8.5470084999999998E-3</v>
      </c>
      <c r="GC491">
        <v>4.2735042999999997E-3</v>
      </c>
      <c r="GD491">
        <v>0.11111111110000001</v>
      </c>
      <c r="GE491">
        <v>7.2649572600000004E-2</v>
      </c>
      <c r="GF491">
        <v>6.4102564099999995E-2</v>
      </c>
      <c r="GG491">
        <v>5.9829059800000001E-2</v>
      </c>
      <c r="GH491">
        <v>7.6923076899999998E-2</v>
      </c>
      <c r="GI491">
        <v>4.7008546999999998E-2</v>
      </c>
      <c r="GJ491">
        <v>3.2317596567</v>
      </c>
      <c r="GK491">
        <v>3.3922413793000001</v>
      </c>
      <c r="GL491">
        <v>3.4069264068999998</v>
      </c>
      <c r="GM491">
        <v>3.3879310345000002</v>
      </c>
      <c r="GN491">
        <v>3.3476394850000002</v>
      </c>
      <c r="GO491">
        <v>3.4291845493999999</v>
      </c>
      <c r="GP491">
        <v>0.49145299149999999</v>
      </c>
      <c r="GQ491">
        <v>0.4572649573</v>
      </c>
      <c r="GR491">
        <v>0.4572649573</v>
      </c>
      <c r="GS491">
        <v>0.44871794869999998</v>
      </c>
      <c r="GT491">
        <v>0.47008547010000001</v>
      </c>
      <c r="GU491">
        <v>0.4615384615</v>
      </c>
      <c r="GV491">
        <v>4.2735042999999997E-3</v>
      </c>
      <c r="GW491">
        <v>8.5470084999999998E-3</v>
      </c>
      <c r="GX491">
        <v>1.2820512799999999E-2</v>
      </c>
      <c r="GY491">
        <v>8.5470084999999998E-3</v>
      </c>
      <c r="GZ491">
        <v>4.2735042999999997E-3</v>
      </c>
      <c r="HA491">
        <v>4.2735042999999997E-3</v>
      </c>
      <c r="HB491">
        <v>0.37606837609999999</v>
      </c>
      <c r="HC491">
        <v>0.4615384615</v>
      </c>
      <c r="HD491">
        <v>0.46581196580000001</v>
      </c>
      <c r="HE491">
        <v>0.47008547010000001</v>
      </c>
      <c r="HF491">
        <v>0.44017094020000003</v>
      </c>
      <c r="HG491">
        <v>0.48290598289999997</v>
      </c>
      <c r="HH491" t="s">
        <v>1328</v>
      </c>
      <c r="HI491">
        <v>59</v>
      </c>
      <c r="HJ491">
        <v>234</v>
      </c>
      <c r="HK491">
        <v>410</v>
      </c>
      <c r="HL491" t="s">
        <v>581</v>
      </c>
      <c r="HM491">
        <v>691</v>
      </c>
      <c r="HN491">
        <v>3</v>
      </c>
    </row>
    <row r="492" spans="1:222" x14ac:dyDescent="0.25">
      <c r="A492">
        <v>610170</v>
      </c>
      <c r="B492" t="s">
        <v>195</v>
      </c>
      <c r="C492" t="s">
        <v>38</v>
      </c>
      <c r="D492" t="s">
        <v>78</v>
      </c>
      <c r="E492" s="151">
        <v>0.65</v>
      </c>
      <c r="F492">
        <v>67</v>
      </c>
      <c r="G492" t="s">
        <v>39</v>
      </c>
      <c r="H492">
        <v>84</v>
      </c>
      <c r="I492" t="s">
        <v>62</v>
      </c>
      <c r="J492">
        <v>85</v>
      </c>
      <c r="K492" t="s">
        <v>62</v>
      </c>
      <c r="L492">
        <v>9.4600000000000009</v>
      </c>
      <c r="M492" t="s">
        <v>38</v>
      </c>
      <c r="N492">
        <v>64.816556914000003</v>
      </c>
      <c r="O492">
        <v>397</v>
      </c>
      <c r="P492">
        <v>397</v>
      </c>
      <c r="Q492">
        <v>8</v>
      </c>
      <c r="R492">
        <v>1</v>
      </c>
      <c r="S492">
        <v>3</v>
      </c>
      <c r="T492">
        <v>359</v>
      </c>
      <c r="U492">
        <v>1</v>
      </c>
      <c r="V492">
        <v>0</v>
      </c>
      <c r="W492">
        <v>5</v>
      </c>
      <c r="X492">
        <v>7</v>
      </c>
      <c r="Y492">
        <v>1.00755668E-2</v>
      </c>
      <c r="Z492">
        <v>7.5566751000000001E-3</v>
      </c>
      <c r="AA492">
        <v>1.2594458399999999E-2</v>
      </c>
      <c r="AB492">
        <v>7.5566751000000001E-3</v>
      </c>
      <c r="AC492">
        <v>5.2896725399999997E-2</v>
      </c>
      <c r="AD492">
        <v>1.5113350100000001E-2</v>
      </c>
      <c r="AE492">
        <v>3.2745591900000003E-2</v>
      </c>
      <c r="AF492">
        <v>2.2670025199999999E-2</v>
      </c>
      <c r="AG492">
        <v>6.8010075599999997E-2</v>
      </c>
      <c r="AH492">
        <v>0.12090680099999999</v>
      </c>
      <c r="AI492">
        <v>0.24937027710000001</v>
      </c>
      <c r="AJ492">
        <v>0.28715365240000001</v>
      </c>
      <c r="AK492">
        <v>0.19395465989999999</v>
      </c>
      <c r="AL492">
        <v>0.28463476069999999</v>
      </c>
      <c r="AM492">
        <v>0.25944584380000002</v>
      </c>
      <c r="AN492">
        <v>2.0151133500000001E-2</v>
      </c>
      <c r="AO492">
        <v>4.7858942100000003E-2</v>
      </c>
      <c r="AP492">
        <v>4.28211587E-2</v>
      </c>
      <c r="AQ492">
        <v>4.7858942100000003E-2</v>
      </c>
      <c r="AR492">
        <v>5.2896725399999997E-2</v>
      </c>
      <c r="AS492">
        <v>0.70528967249999996</v>
      </c>
      <c r="AT492">
        <v>0.62468513849999996</v>
      </c>
      <c r="AU492">
        <v>0.72795969770000002</v>
      </c>
      <c r="AV492">
        <v>0.59193954660000003</v>
      </c>
      <c r="AW492">
        <v>0.5138539043</v>
      </c>
      <c r="AX492">
        <v>3.6838046271999998</v>
      </c>
      <c r="AY492">
        <v>3.6058201057999999</v>
      </c>
      <c r="AZ492">
        <v>3.7105263158000001</v>
      </c>
      <c r="BA492">
        <v>3.5343915344000001</v>
      </c>
      <c r="BB492">
        <v>3.3031914894000001</v>
      </c>
      <c r="BC492">
        <v>0</v>
      </c>
      <c r="BD492">
        <v>2.5188916999999999E-3</v>
      </c>
      <c r="BE492">
        <v>7.5566751000000001E-3</v>
      </c>
      <c r="BF492">
        <v>7.5566751000000001E-3</v>
      </c>
      <c r="BG492">
        <v>4.0302267000000003E-2</v>
      </c>
      <c r="BH492">
        <v>1.00755668E-2</v>
      </c>
      <c r="BI492">
        <v>0</v>
      </c>
      <c r="BJ492">
        <v>0</v>
      </c>
      <c r="BK492">
        <v>7.5566751000000001E-3</v>
      </c>
      <c r="BL492">
        <v>3.0226700299999999E-2</v>
      </c>
      <c r="BM492">
        <v>3.7783375299999998E-2</v>
      </c>
      <c r="BN492">
        <v>3.7783375299999998E-2</v>
      </c>
      <c r="BO492">
        <v>3.9151670951000002</v>
      </c>
      <c r="BP492">
        <v>3.8530927835000002</v>
      </c>
      <c r="BQ492">
        <v>3.8083989501</v>
      </c>
      <c r="BR492">
        <v>3.7466666666999999</v>
      </c>
      <c r="BS492">
        <v>3.6073298429</v>
      </c>
      <c r="BT492">
        <v>3.7298701299000001</v>
      </c>
      <c r="BU492">
        <v>8.3123425700000003E-2</v>
      </c>
      <c r="BV492">
        <v>0.13602015109999999</v>
      </c>
      <c r="BW492">
        <v>0.14609571790000001</v>
      </c>
      <c r="BX492">
        <v>0.15617128459999999</v>
      </c>
      <c r="BY492">
        <v>0.18136020150000001</v>
      </c>
      <c r="BZ492">
        <v>0.15617128459999999</v>
      </c>
      <c r="CA492">
        <v>2.0151133500000001E-2</v>
      </c>
      <c r="CB492">
        <v>2.2670025199999999E-2</v>
      </c>
      <c r="CC492">
        <v>4.0302267000000003E-2</v>
      </c>
      <c r="CD492">
        <v>5.5415617100000002E-2</v>
      </c>
      <c r="CE492">
        <v>3.7783375299999998E-2</v>
      </c>
      <c r="CF492">
        <v>3.0226700299999999E-2</v>
      </c>
      <c r="CG492">
        <v>0.89672544080000005</v>
      </c>
      <c r="CH492">
        <v>0.83879093199999999</v>
      </c>
      <c r="CI492">
        <v>0.79848866500000004</v>
      </c>
      <c r="CJ492">
        <v>0.75062972289999996</v>
      </c>
      <c r="CK492">
        <v>0.7027707809</v>
      </c>
      <c r="CL492">
        <v>0.765743073</v>
      </c>
      <c r="CM492">
        <v>0.1108312343</v>
      </c>
      <c r="CN492">
        <v>7.5566751000000001E-3</v>
      </c>
      <c r="CO492">
        <v>7.5566751000000001E-3</v>
      </c>
      <c r="CP492">
        <v>7.5566751000000001E-3</v>
      </c>
      <c r="CQ492">
        <v>1.5113350100000001E-2</v>
      </c>
      <c r="CR492">
        <v>7.5566751000000001E-3</v>
      </c>
      <c r="CS492">
        <v>5.0377833999999998E-3</v>
      </c>
      <c r="CT492">
        <v>1.5113350100000001E-2</v>
      </c>
      <c r="CU492">
        <v>0.1133501259</v>
      </c>
      <c r="CV492">
        <v>1.76322418E-2</v>
      </c>
      <c r="CW492">
        <v>1.00755668E-2</v>
      </c>
      <c r="CX492">
        <v>2.0151133500000001E-2</v>
      </c>
      <c r="CY492">
        <v>1.76322418E-2</v>
      </c>
      <c r="CZ492">
        <v>2.7707808600000002E-2</v>
      </c>
      <c r="DA492">
        <v>7.5566751000000001E-3</v>
      </c>
      <c r="DB492">
        <v>5.2896725399999997E-2</v>
      </c>
      <c r="DC492">
        <v>0.24937027710000001</v>
      </c>
      <c r="DD492">
        <v>0.22921914360000001</v>
      </c>
      <c r="DE492">
        <v>0.20403022670000001</v>
      </c>
      <c r="DF492">
        <v>0.21662468509999999</v>
      </c>
      <c r="DG492">
        <v>0.26448362720000002</v>
      </c>
      <c r="DH492">
        <v>0.31234256929999998</v>
      </c>
      <c r="DI492">
        <v>0.19395465989999999</v>
      </c>
      <c r="DJ492">
        <v>0.2115869018</v>
      </c>
      <c r="DK492">
        <v>0.43828715369999999</v>
      </c>
      <c r="DL492">
        <v>0.67506297230000001</v>
      </c>
      <c r="DM492">
        <v>0.7027707809</v>
      </c>
      <c r="DN492">
        <v>0.68010075569999995</v>
      </c>
      <c r="DO492">
        <v>0.61460957179999998</v>
      </c>
      <c r="DP492">
        <v>0.57430730480000003</v>
      </c>
      <c r="DQ492">
        <v>0.72795969770000002</v>
      </c>
      <c r="DR492">
        <v>0.63727959700000003</v>
      </c>
      <c r="DS492">
        <v>8.8161209099999999E-2</v>
      </c>
      <c r="DT492">
        <v>7.0528967299999995E-2</v>
      </c>
      <c r="DU492">
        <v>7.5566750599999996E-2</v>
      </c>
      <c r="DV492">
        <v>7.5566750599999996E-2</v>
      </c>
      <c r="DW492">
        <v>8.8161209099999999E-2</v>
      </c>
      <c r="DX492">
        <v>7.8085642299999994E-2</v>
      </c>
      <c r="DY492">
        <v>6.54911839E-2</v>
      </c>
      <c r="DZ492">
        <v>8.3123425700000003E-2</v>
      </c>
      <c r="EA492">
        <v>3.1132596685</v>
      </c>
      <c r="EB492">
        <v>3.6910569106</v>
      </c>
      <c r="EC492">
        <v>3.7329700271999999</v>
      </c>
      <c r="ED492">
        <v>3.6975476838999999</v>
      </c>
      <c r="EE492">
        <v>3.6215469613</v>
      </c>
      <c r="EF492">
        <v>3.5765027321999998</v>
      </c>
      <c r="EG492">
        <v>3.7601078167000002</v>
      </c>
      <c r="EH492">
        <v>3.6043956044000001</v>
      </c>
      <c r="EI492">
        <v>5.0377833999999998E-3</v>
      </c>
      <c r="EJ492">
        <v>2.5188916999999999E-3</v>
      </c>
      <c r="EK492">
        <v>2.5188916999999999E-3</v>
      </c>
      <c r="EL492">
        <v>0</v>
      </c>
      <c r="EM492">
        <v>1.2594458399999999E-2</v>
      </c>
      <c r="EN492">
        <v>1.00755668E-2</v>
      </c>
      <c r="EO492">
        <v>1.5113350100000001E-2</v>
      </c>
      <c r="EP492">
        <v>8.3123425700000003E-2</v>
      </c>
      <c r="EQ492">
        <v>7.8085642299999994E-2</v>
      </c>
      <c r="ER492">
        <v>0.67758186399999998</v>
      </c>
      <c r="ES492">
        <v>0.1133501259</v>
      </c>
      <c r="ET492">
        <v>2.5188916999999999E-3</v>
      </c>
      <c r="EU492">
        <v>2.5188916999999999E-3</v>
      </c>
      <c r="EV492">
        <v>1.5113350100000001E-2</v>
      </c>
      <c r="EW492">
        <v>5.7934508799999999E-2</v>
      </c>
      <c r="EX492">
        <v>2.5188916999999999E-3</v>
      </c>
      <c r="EY492">
        <v>0.17380352639999999</v>
      </c>
      <c r="EZ492">
        <v>0.18639798490000001</v>
      </c>
      <c r="FA492">
        <v>0.2141057935</v>
      </c>
      <c r="FB492">
        <v>0.29219143580000001</v>
      </c>
      <c r="FC492">
        <v>0.1914357683</v>
      </c>
      <c r="FD492">
        <v>0.70528967249999996</v>
      </c>
      <c r="FE492">
        <v>0.63224181359999998</v>
      </c>
      <c r="FF492">
        <v>0.60957178840000004</v>
      </c>
      <c r="FG492">
        <v>0.49370277080000002</v>
      </c>
      <c r="FH492">
        <v>0.67254408060000004</v>
      </c>
      <c r="FI492">
        <v>3.0226700299999999E-2</v>
      </c>
      <c r="FJ492">
        <v>7.5566750599999996E-2</v>
      </c>
      <c r="FK492">
        <v>6.0453400499999997E-2</v>
      </c>
      <c r="FL492">
        <v>4.7858942100000003E-2</v>
      </c>
      <c r="FM492">
        <v>3.7783375299999998E-2</v>
      </c>
      <c r="FN492">
        <v>2.51889169E-2</v>
      </c>
      <c r="FO492">
        <v>3.0226700299999999E-2</v>
      </c>
      <c r="FP492">
        <v>3.0226700299999999E-2</v>
      </c>
      <c r="FQ492">
        <v>2.51889169E-2</v>
      </c>
      <c r="FR492">
        <v>2.51889169E-2</v>
      </c>
      <c r="FS492">
        <v>6.2972292200000002E-2</v>
      </c>
      <c r="FT492">
        <v>7.3047858899999998E-2</v>
      </c>
      <c r="FU492">
        <v>7.0528967299999995E-2</v>
      </c>
      <c r="FV492">
        <v>8.3123425700000003E-2</v>
      </c>
      <c r="FW492">
        <v>7.0528967299999995E-2</v>
      </c>
      <c r="FX492">
        <v>1.5113350100000001E-2</v>
      </c>
      <c r="FY492">
        <v>1.5113350100000001E-2</v>
      </c>
      <c r="FZ492">
        <v>5.0377833999999998E-3</v>
      </c>
      <c r="GA492">
        <v>1.76322418E-2</v>
      </c>
      <c r="GB492">
        <v>1.2594458399999999E-2</v>
      </c>
      <c r="GC492">
        <v>2.5188916999999999E-3</v>
      </c>
      <c r="GD492">
        <v>6.54911839E-2</v>
      </c>
      <c r="GE492">
        <v>4.7858942100000003E-2</v>
      </c>
      <c r="GF492">
        <v>3.52644836E-2</v>
      </c>
      <c r="GG492">
        <v>5.5415617100000002E-2</v>
      </c>
      <c r="GH492">
        <v>4.5340050399999998E-2</v>
      </c>
      <c r="GI492">
        <v>3.7783375299999998E-2</v>
      </c>
      <c r="GJ492">
        <v>3.3540540541000001</v>
      </c>
      <c r="GK492">
        <v>3.4864130434999998</v>
      </c>
      <c r="GL492">
        <v>3.5244565216999999</v>
      </c>
      <c r="GM492">
        <v>3.4498644986000002</v>
      </c>
      <c r="GN492">
        <v>3.4750000000000001</v>
      </c>
      <c r="GO492">
        <v>3.5525606469</v>
      </c>
      <c r="GP492">
        <v>0.42569269520000003</v>
      </c>
      <c r="GQ492">
        <v>0.33501259449999998</v>
      </c>
      <c r="GR492">
        <v>0.35516372800000001</v>
      </c>
      <c r="GS492">
        <v>0.34760705289999999</v>
      </c>
      <c r="GT492">
        <v>0.34760705289999999</v>
      </c>
      <c r="GU492">
        <v>0.33501259449999998</v>
      </c>
      <c r="GV492">
        <v>6.8010075599999997E-2</v>
      </c>
      <c r="GW492">
        <v>7.3047858899999998E-2</v>
      </c>
      <c r="GX492">
        <v>7.3047858899999998E-2</v>
      </c>
      <c r="GY492">
        <v>7.0528967299999995E-2</v>
      </c>
      <c r="GZ492">
        <v>9.31989924E-2</v>
      </c>
      <c r="HA492">
        <v>6.54911839E-2</v>
      </c>
      <c r="HB492">
        <v>0.42569269520000003</v>
      </c>
      <c r="HC492">
        <v>0.52896725440000003</v>
      </c>
      <c r="HD492">
        <v>0.5314861461</v>
      </c>
      <c r="HE492">
        <v>0.50881612089999995</v>
      </c>
      <c r="HF492">
        <v>0.50125944580000004</v>
      </c>
      <c r="HG492">
        <v>0.5591939547</v>
      </c>
      <c r="HH492" t="s">
        <v>1329</v>
      </c>
      <c r="HI492">
        <v>65</v>
      </c>
      <c r="HJ492">
        <v>397</v>
      </c>
      <c r="HK492">
        <v>689</v>
      </c>
      <c r="HL492" t="s">
        <v>195</v>
      </c>
      <c r="HM492">
        <v>1063</v>
      </c>
      <c r="HN492">
        <v>13</v>
      </c>
    </row>
    <row r="493" spans="1:222" x14ac:dyDescent="0.25">
      <c r="A493">
        <v>610171</v>
      </c>
      <c r="B493" t="s">
        <v>438</v>
      </c>
      <c r="C493" t="s">
        <v>38</v>
      </c>
      <c r="D493" t="s">
        <v>69</v>
      </c>
      <c r="E493" s="151">
        <v>0.45</v>
      </c>
      <c r="F493">
        <v>36</v>
      </c>
      <c r="G493" t="s">
        <v>49</v>
      </c>
      <c r="H493">
        <v>56</v>
      </c>
      <c r="I493" t="s">
        <v>40</v>
      </c>
      <c r="J493">
        <v>57</v>
      </c>
      <c r="K493" t="s">
        <v>40</v>
      </c>
      <c r="L493">
        <v>7.39</v>
      </c>
      <c r="M493" t="s">
        <v>38</v>
      </c>
      <c r="N493">
        <v>44.150943396000002</v>
      </c>
      <c r="O493">
        <v>128</v>
      </c>
      <c r="P493">
        <v>128</v>
      </c>
      <c r="Q493">
        <v>2</v>
      </c>
      <c r="R493">
        <v>60</v>
      </c>
      <c r="S493">
        <v>1</v>
      </c>
      <c r="T493">
        <v>59</v>
      </c>
      <c r="U493">
        <v>0</v>
      </c>
      <c r="V493">
        <v>0</v>
      </c>
      <c r="W493">
        <v>1</v>
      </c>
      <c r="X493">
        <v>1</v>
      </c>
      <c r="Y493">
        <v>1.5625E-2</v>
      </c>
      <c r="Z493">
        <v>1.5625E-2</v>
      </c>
      <c r="AA493">
        <v>3.125E-2</v>
      </c>
      <c r="AB493">
        <v>5.46875E-2</v>
      </c>
      <c r="AC493">
        <v>6.25E-2</v>
      </c>
      <c r="AD493">
        <v>0.109375</v>
      </c>
      <c r="AE493">
        <v>3.90625E-2</v>
      </c>
      <c r="AF493">
        <v>7.8125E-2</v>
      </c>
      <c r="AG493">
        <v>0.1484375</v>
      </c>
      <c r="AH493">
        <v>0.2109375</v>
      </c>
      <c r="AI493">
        <v>0.3125</v>
      </c>
      <c r="AJ493">
        <v>0.4140625</v>
      </c>
      <c r="AK493">
        <v>0.265625</v>
      </c>
      <c r="AL493">
        <v>0.328125</v>
      </c>
      <c r="AM493">
        <v>0.28125</v>
      </c>
      <c r="AN493">
        <v>0</v>
      </c>
      <c r="AO493">
        <v>3.90625E-2</v>
      </c>
      <c r="AP493">
        <v>2.34375E-2</v>
      </c>
      <c r="AQ493">
        <v>3.125E-2</v>
      </c>
      <c r="AR493">
        <v>3.90625E-2</v>
      </c>
      <c r="AS493">
        <v>0.5625</v>
      </c>
      <c r="AT493">
        <v>0.4921875</v>
      </c>
      <c r="AU493">
        <v>0.6015625</v>
      </c>
      <c r="AV493">
        <v>0.4375</v>
      </c>
      <c r="AW493">
        <v>0.40625</v>
      </c>
      <c r="AX493">
        <v>3.421875</v>
      </c>
      <c r="AY493">
        <v>3.4390243902000002</v>
      </c>
      <c r="AZ493">
        <v>3.472</v>
      </c>
      <c r="BA493">
        <v>3.1854838710000002</v>
      </c>
      <c r="BB493">
        <v>3.0731707316999999</v>
      </c>
      <c r="BC493">
        <v>7.8125E-3</v>
      </c>
      <c r="BD493">
        <v>7.8125E-3</v>
      </c>
      <c r="BE493">
        <v>7.8125E-3</v>
      </c>
      <c r="BF493">
        <v>1.5625E-2</v>
      </c>
      <c r="BG493">
        <v>3.125E-2</v>
      </c>
      <c r="BH493">
        <v>1.5625E-2</v>
      </c>
      <c r="BI493">
        <v>2.34375E-2</v>
      </c>
      <c r="BJ493">
        <v>3.90625E-2</v>
      </c>
      <c r="BK493">
        <v>3.90625E-2</v>
      </c>
      <c r="BL493">
        <v>5.46875E-2</v>
      </c>
      <c r="BM493">
        <v>0.1015625</v>
      </c>
      <c r="BN493">
        <v>5.46875E-2</v>
      </c>
      <c r="BO493">
        <v>3.7619047618999999</v>
      </c>
      <c r="BP493">
        <v>3.7213114753999998</v>
      </c>
      <c r="BQ493">
        <v>3.6693548386999999</v>
      </c>
      <c r="BR493">
        <v>3.5645161289999998</v>
      </c>
      <c r="BS493">
        <v>3.464</v>
      </c>
      <c r="BT493">
        <v>3.5760000000000001</v>
      </c>
      <c r="BU493">
        <v>0.1640625</v>
      </c>
      <c r="BV493">
        <v>0.1640625</v>
      </c>
      <c r="BW493">
        <v>0.21875</v>
      </c>
      <c r="BX493">
        <v>0.265625</v>
      </c>
      <c r="BY493">
        <v>0.2265625</v>
      </c>
      <c r="BZ493">
        <v>0.2578125</v>
      </c>
      <c r="CA493">
        <v>1.5625E-2</v>
      </c>
      <c r="CB493">
        <v>4.6875E-2</v>
      </c>
      <c r="CC493">
        <v>3.125E-2</v>
      </c>
      <c r="CD493">
        <v>3.125E-2</v>
      </c>
      <c r="CE493">
        <v>2.34375E-2</v>
      </c>
      <c r="CF493">
        <v>2.34375E-2</v>
      </c>
      <c r="CG493">
        <v>0.7890625</v>
      </c>
      <c r="CH493">
        <v>0.7421875</v>
      </c>
      <c r="CI493">
        <v>0.703125</v>
      </c>
      <c r="CJ493">
        <v>0.6328125</v>
      </c>
      <c r="CK493">
        <v>0.6171875</v>
      </c>
      <c r="CL493">
        <v>0.6484375</v>
      </c>
      <c r="CM493">
        <v>0.140625</v>
      </c>
      <c r="CN493">
        <v>3.125E-2</v>
      </c>
      <c r="CO493">
        <v>3.90625E-2</v>
      </c>
      <c r="CP493">
        <v>4.6875E-2</v>
      </c>
      <c r="CQ493">
        <v>4.6875E-2</v>
      </c>
      <c r="CR493">
        <v>6.25E-2</v>
      </c>
      <c r="CS493">
        <v>4.6875E-2</v>
      </c>
      <c r="CT493">
        <v>6.25E-2</v>
      </c>
      <c r="CU493">
        <v>0.2578125</v>
      </c>
      <c r="CV493">
        <v>9.375E-2</v>
      </c>
      <c r="CW493">
        <v>7.8125E-2</v>
      </c>
      <c r="CX493">
        <v>9.375E-2</v>
      </c>
      <c r="CY493">
        <v>9.375E-2</v>
      </c>
      <c r="CZ493">
        <v>0.1015625</v>
      </c>
      <c r="DA493">
        <v>0.109375</v>
      </c>
      <c r="DB493">
        <v>0.140625</v>
      </c>
      <c r="DC493">
        <v>0.296875</v>
      </c>
      <c r="DD493">
        <v>0.3046875</v>
      </c>
      <c r="DE493">
        <v>0.3125</v>
      </c>
      <c r="DF493">
        <v>0.3046875</v>
      </c>
      <c r="DG493">
        <v>0.359375</v>
      </c>
      <c r="DH493">
        <v>0.3984375</v>
      </c>
      <c r="DI493">
        <v>0.2734375</v>
      </c>
      <c r="DJ493">
        <v>0.2265625</v>
      </c>
      <c r="DK493">
        <v>0.2421875</v>
      </c>
      <c r="DL493">
        <v>0.5078125</v>
      </c>
      <c r="DM493">
        <v>0.515625</v>
      </c>
      <c r="DN493">
        <v>0.5</v>
      </c>
      <c r="DO493">
        <v>0.4375</v>
      </c>
      <c r="DP493">
        <v>0.375</v>
      </c>
      <c r="DQ493">
        <v>0.5390625</v>
      </c>
      <c r="DR493">
        <v>0.5234375</v>
      </c>
      <c r="DS493">
        <v>6.25E-2</v>
      </c>
      <c r="DT493">
        <v>6.25E-2</v>
      </c>
      <c r="DU493">
        <v>5.46875E-2</v>
      </c>
      <c r="DV493">
        <v>5.46875E-2</v>
      </c>
      <c r="DW493">
        <v>6.25E-2</v>
      </c>
      <c r="DX493">
        <v>6.25E-2</v>
      </c>
      <c r="DY493">
        <v>3.125E-2</v>
      </c>
      <c r="DZ493">
        <v>4.6875E-2</v>
      </c>
      <c r="EA493">
        <v>2.6833333332999998</v>
      </c>
      <c r="EB493">
        <v>3.375</v>
      </c>
      <c r="EC493">
        <v>3.3801652892999998</v>
      </c>
      <c r="ED493">
        <v>3.3305785123999998</v>
      </c>
      <c r="EE493">
        <v>3.2666666666999999</v>
      </c>
      <c r="EF493">
        <v>3.1583333332999999</v>
      </c>
      <c r="EG493">
        <v>3.3467741934999999</v>
      </c>
      <c r="EH493">
        <v>3.2704918033000001</v>
      </c>
      <c r="EI493">
        <v>4.6875E-2</v>
      </c>
      <c r="EJ493">
        <v>1.5625E-2</v>
      </c>
      <c r="EK493">
        <v>2.34375E-2</v>
      </c>
      <c r="EL493">
        <v>3.90625E-2</v>
      </c>
      <c r="EM493">
        <v>7.8125E-2</v>
      </c>
      <c r="EN493">
        <v>6.25E-2</v>
      </c>
      <c r="EO493">
        <v>7.8125E-2</v>
      </c>
      <c r="EP493">
        <v>0.1171875</v>
      </c>
      <c r="EQ493">
        <v>0.125</v>
      </c>
      <c r="ER493">
        <v>0.25</v>
      </c>
      <c r="ES493">
        <v>0.1640625</v>
      </c>
      <c r="ET493">
        <v>3.125E-2</v>
      </c>
      <c r="EU493">
        <v>7.03125E-2</v>
      </c>
      <c r="EV493">
        <v>4.6875E-2</v>
      </c>
      <c r="EW493">
        <v>9.375E-2</v>
      </c>
      <c r="EX493">
        <v>2.34375E-2</v>
      </c>
      <c r="EY493">
        <v>0.2734375</v>
      </c>
      <c r="EZ493">
        <v>0.2421875</v>
      </c>
      <c r="FA493">
        <v>0.2734375</v>
      </c>
      <c r="FB493">
        <v>0.3046875</v>
      </c>
      <c r="FC493">
        <v>0.2890625</v>
      </c>
      <c r="FD493">
        <v>0.5703125</v>
      </c>
      <c r="FE493">
        <v>0.46875</v>
      </c>
      <c r="FF493">
        <v>0.484375</v>
      </c>
      <c r="FG493">
        <v>0.4296875</v>
      </c>
      <c r="FH493">
        <v>0.578125</v>
      </c>
      <c r="FI493">
        <v>4.6875E-2</v>
      </c>
      <c r="FJ493">
        <v>0.1484375</v>
      </c>
      <c r="FK493">
        <v>0.1171875</v>
      </c>
      <c r="FL493">
        <v>9.375E-2</v>
      </c>
      <c r="FM493">
        <v>3.125E-2</v>
      </c>
      <c r="FN493">
        <v>3.90625E-2</v>
      </c>
      <c r="FO493">
        <v>1.5625E-2</v>
      </c>
      <c r="FP493">
        <v>2.34375E-2</v>
      </c>
      <c r="FQ493">
        <v>2.34375E-2</v>
      </c>
      <c r="FR493">
        <v>2.34375E-2</v>
      </c>
      <c r="FS493">
        <v>3.90625E-2</v>
      </c>
      <c r="FT493">
        <v>5.46875E-2</v>
      </c>
      <c r="FU493">
        <v>5.46875E-2</v>
      </c>
      <c r="FV493">
        <v>5.46875E-2</v>
      </c>
      <c r="FW493">
        <v>5.46875E-2</v>
      </c>
      <c r="FX493">
        <v>8.59375E-2</v>
      </c>
      <c r="FY493">
        <v>6.25E-2</v>
      </c>
      <c r="FZ493">
        <v>3.90625E-2</v>
      </c>
      <c r="GA493">
        <v>6.25E-2</v>
      </c>
      <c r="GB493">
        <v>7.03125E-2</v>
      </c>
      <c r="GC493">
        <v>7.03125E-2</v>
      </c>
      <c r="GD493">
        <v>0.125</v>
      </c>
      <c r="GE493">
        <v>0.1015625</v>
      </c>
      <c r="GF493">
        <v>0.109375</v>
      </c>
      <c r="GG493">
        <v>9.375E-2</v>
      </c>
      <c r="GH493">
        <v>9.375E-2</v>
      </c>
      <c r="GI493">
        <v>8.59375E-2</v>
      </c>
      <c r="GJ493">
        <v>3.0322580645000001</v>
      </c>
      <c r="GK493">
        <v>3.1721311475</v>
      </c>
      <c r="GL493">
        <v>3.2231404959000001</v>
      </c>
      <c r="GM493">
        <v>3.1666666666999999</v>
      </c>
      <c r="GN493">
        <v>3.1416666666999999</v>
      </c>
      <c r="GO493">
        <v>3.1951219512</v>
      </c>
      <c r="GP493">
        <v>0.4296875</v>
      </c>
      <c r="GQ493">
        <v>0.3984375</v>
      </c>
      <c r="GR493">
        <v>0.3984375</v>
      </c>
      <c r="GS493">
        <v>0.40625</v>
      </c>
      <c r="GT493">
        <v>0.40625</v>
      </c>
      <c r="GU493">
        <v>0.390625</v>
      </c>
      <c r="GV493">
        <v>3.125E-2</v>
      </c>
      <c r="GW493">
        <v>4.6875E-2</v>
      </c>
      <c r="GX493">
        <v>5.46875E-2</v>
      </c>
      <c r="GY493">
        <v>6.25E-2</v>
      </c>
      <c r="GZ493">
        <v>6.25E-2</v>
      </c>
      <c r="HA493">
        <v>3.90625E-2</v>
      </c>
      <c r="HB493">
        <v>0.328125</v>
      </c>
      <c r="HC493">
        <v>0.390625</v>
      </c>
      <c r="HD493">
        <v>0.3984375</v>
      </c>
      <c r="HE493">
        <v>0.375</v>
      </c>
      <c r="HF493">
        <v>0.3671875</v>
      </c>
      <c r="HG493">
        <v>0.4140625</v>
      </c>
      <c r="HH493" t="s">
        <v>1330</v>
      </c>
      <c r="HI493">
        <v>45</v>
      </c>
      <c r="HJ493">
        <v>128</v>
      </c>
      <c r="HK493">
        <v>234</v>
      </c>
      <c r="HL493" t="s">
        <v>438</v>
      </c>
      <c r="HM493">
        <v>530</v>
      </c>
      <c r="HN493">
        <v>4</v>
      </c>
    </row>
    <row r="494" spans="1:222" x14ac:dyDescent="0.25">
      <c r="A494">
        <v>610172</v>
      </c>
      <c r="B494" t="s">
        <v>583</v>
      </c>
      <c r="C494" t="s">
        <v>38</v>
      </c>
      <c r="D494" t="s">
        <v>109</v>
      </c>
      <c r="E494" t="s">
        <v>83</v>
      </c>
      <c r="F494">
        <v>85</v>
      </c>
      <c r="G494" t="s">
        <v>62</v>
      </c>
      <c r="H494">
        <v>77</v>
      </c>
      <c r="I494" t="s">
        <v>39</v>
      </c>
      <c r="J494">
        <v>99</v>
      </c>
      <c r="K494" t="s">
        <v>62</v>
      </c>
      <c r="L494">
        <v>8.7200000000000006</v>
      </c>
      <c r="M494" t="s">
        <v>38</v>
      </c>
      <c r="N494">
        <v>100</v>
      </c>
      <c r="O494">
        <v>153</v>
      </c>
      <c r="P494">
        <v>153</v>
      </c>
      <c r="Q494">
        <v>2</v>
      </c>
      <c r="R494">
        <v>114</v>
      </c>
      <c r="S494">
        <v>0</v>
      </c>
      <c r="T494">
        <v>16</v>
      </c>
      <c r="U494">
        <v>0</v>
      </c>
      <c r="V494">
        <v>0</v>
      </c>
      <c r="W494">
        <v>0</v>
      </c>
      <c r="X494">
        <v>17</v>
      </c>
      <c r="Y494">
        <v>6.5359477000000001E-3</v>
      </c>
      <c r="Z494">
        <v>0</v>
      </c>
      <c r="AA494">
        <v>0</v>
      </c>
      <c r="AB494">
        <v>1.30718954E-2</v>
      </c>
      <c r="AC494">
        <v>1.9607843100000001E-2</v>
      </c>
      <c r="AD494">
        <v>9.1503267999999999E-2</v>
      </c>
      <c r="AE494">
        <v>0</v>
      </c>
      <c r="AF494">
        <v>1.30718954E-2</v>
      </c>
      <c r="AG494">
        <v>3.2679738600000001E-2</v>
      </c>
      <c r="AH494">
        <v>3.2679738600000001E-2</v>
      </c>
      <c r="AI494">
        <v>0.1764705882</v>
      </c>
      <c r="AJ494">
        <v>0.1764705882</v>
      </c>
      <c r="AK494">
        <v>0.16339869279999999</v>
      </c>
      <c r="AL494">
        <v>0.26797385620000003</v>
      </c>
      <c r="AM494">
        <v>0.25490196079999999</v>
      </c>
      <c r="AN494">
        <v>0</v>
      </c>
      <c r="AO494">
        <v>1.9607843100000001E-2</v>
      </c>
      <c r="AP494">
        <v>1.30718954E-2</v>
      </c>
      <c r="AQ494">
        <v>1.9607843100000001E-2</v>
      </c>
      <c r="AR494">
        <v>3.2679738600000001E-2</v>
      </c>
      <c r="AS494">
        <v>0.72549019609999998</v>
      </c>
      <c r="AT494">
        <v>0.80392156859999997</v>
      </c>
      <c r="AU494">
        <v>0.81045751629999996</v>
      </c>
      <c r="AV494">
        <v>0.66666666669999997</v>
      </c>
      <c r="AW494">
        <v>0.66013071899999998</v>
      </c>
      <c r="AX494">
        <v>3.6209150327000001</v>
      </c>
      <c r="AY494">
        <v>3.82</v>
      </c>
      <c r="AZ494">
        <v>3.8079470198999998</v>
      </c>
      <c r="BA494">
        <v>3.62</v>
      </c>
      <c r="BB494">
        <v>3.6081081081000002</v>
      </c>
      <c r="BC494">
        <v>0</v>
      </c>
      <c r="BD494">
        <v>6.5359477000000001E-3</v>
      </c>
      <c r="BE494">
        <v>0</v>
      </c>
      <c r="BF494">
        <v>0</v>
      </c>
      <c r="BG494">
        <v>3.2679738600000001E-2</v>
      </c>
      <c r="BH494">
        <v>1.30718954E-2</v>
      </c>
      <c r="BI494">
        <v>1.30718954E-2</v>
      </c>
      <c r="BJ494">
        <v>0</v>
      </c>
      <c r="BK494">
        <v>6.5359477099999994E-2</v>
      </c>
      <c r="BL494">
        <v>6.5359477000000001E-3</v>
      </c>
      <c r="BM494">
        <v>4.5751633999999999E-2</v>
      </c>
      <c r="BN494">
        <v>1.30718954E-2</v>
      </c>
      <c r="BO494">
        <v>3.8278145695000001</v>
      </c>
      <c r="BP494">
        <v>3.8187919463000002</v>
      </c>
      <c r="BQ494">
        <v>3.6778523490000001</v>
      </c>
      <c r="BR494">
        <v>3.7533333333000001</v>
      </c>
      <c r="BS494">
        <v>3.6158940397000001</v>
      </c>
      <c r="BT494">
        <v>3.7066666666999999</v>
      </c>
      <c r="BU494">
        <v>0.1437908497</v>
      </c>
      <c r="BV494">
        <v>0.15686274510000001</v>
      </c>
      <c r="BW494">
        <v>0.18300653589999999</v>
      </c>
      <c r="BX494">
        <v>0.2287581699</v>
      </c>
      <c r="BY494">
        <v>0.18954248369999999</v>
      </c>
      <c r="BZ494">
        <v>0.22222222220000001</v>
      </c>
      <c r="CA494">
        <v>1.30718954E-2</v>
      </c>
      <c r="CB494">
        <v>2.61437908E-2</v>
      </c>
      <c r="CC494">
        <v>2.61437908E-2</v>
      </c>
      <c r="CD494">
        <v>1.9607843100000001E-2</v>
      </c>
      <c r="CE494">
        <v>1.30718954E-2</v>
      </c>
      <c r="CF494">
        <v>1.9607843100000001E-2</v>
      </c>
      <c r="CG494">
        <v>0.83006535950000004</v>
      </c>
      <c r="CH494">
        <v>0.81045751629999996</v>
      </c>
      <c r="CI494">
        <v>0.72549019609999998</v>
      </c>
      <c r="CJ494">
        <v>0.74509803919999995</v>
      </c>
      <c r="CK494">
        <v>0.7189542484</v>
      </c>
      <c r="CL494">
        <v>0.73202614379999997</v>
      </c>
      <c r="CM494">
        <v>0.34640522880000002</v>
      </c>
      <c r="CN494">
        <v>6.5359477000000001E-3</v>
      </c>
      <c r="CO494">
        <v>0</v>
      </c>
      <c r="CP494">
        <v>6.5359477000000001E-3</v>
      </c>
      <c r="CQ494">
        <v>6.5359477000000001E-3</v>
      </c>
      <c r="CR494">
        <v>5.8823529399999998E-2</v>
      </c>
      <c r="CS494">
        <v>1.9607843100000001E-2</v>
      </c>
      <c r="CT494">
        <v>1.30718954E-2</v>
      </c>
      <c r="CU494">
        <v>0.13071895419999999</v>
      </c>
      <c r="CV494">
        <v>5.8823529399999998E-2</v>
      </c>
      <c r="CW494">
        <v>2.61437908E-2</v>
      </c>
      <c r="CX494">
        <v>4.5751633999999999E-2</v>
      </c>
      <c r="CY494">
        <v>9.8039215700000001E-2</v>
      </c>
      <c r="CZ494">
        <v>6.5359477099999994E-2</v>
      </c>
      <c r="DA494">
        <v>1.30718954E-2</v>
      </c>
      <c r="DB494">
        <v>4.5751633999999999E-2</v>
      </c>
      <c r="DC494">
        <v>0.2156862745</v>
      </c>
      <c r="DD494">
        <v>0.1960784314</v>
      </c>
      <c r="DE494">
        <v>0.24183006539999999</v>
      </c>
      <c r="DF494">
        <v>0.22222222220000001</v>
      </c>
      <c r="DG494">
        <v>0.24183006539999999</v>
      </c>
      <c r="DH494">
        <v>0.2810457516</v>
      </c>
      <c r="DI494">
        <v>0.18954248369999999</v>
      </c>
      <c r="DJ494">
        <v>0.20261437909999999</v>
      </c>
      <c r="DK494">
        <v>0.2810457516</v>
      </c>
      <c r="DL494">
        <v>0.71241830070000001</v>
      </c>
      <c r="DM494">
        <v>0.69934640520000002</v>
      </c>
      <c r="DN494">
        <v>0.70588235290000001</v>
      </c>
      <c r="DO494">
        <v>0.62091503270000004</v>
      </c>
      <c r="DP494">
        <v>0.57516339869999999</v>
      </c>
      <c r="DQ494">
        <v>0.75163398690000005</v>
      </c>
      <c r="DR494">
        <v>0.7189542484</v>
      </c>
      <c r="DS494">
        <v>2.61437908E-2</v>
      </c>
      <c r="DT494">
        <v>2.61437908E-2</v>
      </c>
      <c r="DU494">
        <v>3.2679738600000001E-2</v>
      </c>
      <c r="DV494">
        <v>1.9607843100000001E-2</v>
      </c>
      <c r="DW494">
        <v>3.2679738600000001E-2</v>
      </c>
      <c r="DX494">
        <v>1.9607843100000001E-2</v>
      </c>
      <c r="DY494">
        <v>2.61437908E-2</v>
      </c>
      <c r="DZ494">
        <v>1.9607843100000001E-2</v>
      </c>
      <c r="EA494">
        <v>2.4429530201</v>
      </c>
      <c r="EB494">
        <v>3.6577181207999998</v>
      </c>
      <c r="EC494">
        <v>3.6959459459000001</v>
      </c>
      <c r="ED494">
        <v>3.66</v>
      </c>
      <c r="EE494">
        <v>3.5270270269999999</v>
      </c>
      <c r="EF494">
        <v>3.4</v>
      </c>
      <c r="EG494">
        <v>3.7181208053999999</v>
      </c>
      <c r="EH494">
        <v>3.66</v>
      </c>
      <c r="EI494">
        <v>6.5359477000000001E-3</v>
      </c>
      <c r="EJ494">
        <v>6.5359477000000001E-3</v>
      </c>
      <c r="EK494">
        <v>0</v>
      </c>
      <c r="EL494">
        <v>0</v>
      </c>
      <c r="EM494">
        <v>5.2287581700000002E-2</v>
      </c>
      <c r="EN494">
        <v>2.61437908E-2</v>
      </c>
      <c r="EO494">
        <v>7.8431372499999999E-2</v>
      </c>
      <c r="EP494">
        <v>0.1176470588</v>
      </c>
      <c r="EQ494">
        <v>0.20261437909999999</v>
      </c>
      <c r="ER494">
        <v>0.40522875819999998</v>
      </c>
      <c r="ES494">
        <v>0.1045751634</v>
      </c>
      <c r="ET494">
        <v>1.30718954E-2</v>
      </c>
      <c r="EU494">
        <v>6.5359477000000001E-3</v>
      </c>
      <c r="EV494">
        <v>1.30718954E-2</v>
      </c>
      <c r="EW494">
        <v>1.30718954E-2</v>
      </c>
      <c r="EX494">
        <v>0</v>
      </c>
      <c r="EY494">
        <v>0.20915032680000001</v>
      </c>
      <c r="EZ494">
        <v>0.13725490200000001</v>
      </c>
      <c r="FA494">
        <v>0.20261437909999999</v>
      </c>
      <c r="FB494">
        <v>0.18954248369999999</v>
      </c>
      <c r="FC494">
        <v>0.18300653589999999</v>
      </c>
      <c r="FD494">
        <v>0.75163398690000005</v>
      </c>
      <c r="FE494">
        <v>0.81045751629999996</v>
      </c>
      <c r="FF494">
        <v>0.74509803919999995</v>
      </c>
      <c r="FG494">
        <v>0.75163398690000005</v>
      </c>
      <c r="FH494">
        <v>0.7843137255</v>
      </c>
      <c r="FI494">
        <v>1.30718954E-2</v>
      </c>
      <c r="FJ494">
        <v>1.9607843100000001E-2</v>
      </c>
      <c r="FK494">
        <v>6.5359477000000001E-3</v>
      </c>
      <c r="FL494">
        <v>1.9607843100000001E-2</v>
      </c>
      <c r="FM494">
        <v>6.5359477000000001E-3</v>
      </c>
      <c r="FN494">
        <v>1.30718954E-2</v>
      </c>
      <c r="FO494">
        <v>1.9607843100000001E-2</v>
      </c>
      <c r="FP494">
        <v>1.30718954E-2</v>
      </c>
      <c r="FQ494">
        <v>1.30718954E-2</v>
      </c>
      <c r="FR494">
        <v>1.30718954E-2</v>
      </c>
      <c r="FS494">
        <v>0</v>
      </c>
      <c r="FT494">
        <v>6.5359477000000001E-3</v>
      </c>
      <c r="FU494">
        <v>1.9607843100000001E-2</v>
      </c>
      <c r="FV494">
        <v>1.30718954E-2</v>
      </c>
      <c r="FW494">
        <v>1.30718954E-2</v>
      </c>
      <c r="FX494">
        <v>2.61437908E-2</v>
      </c>
      <c r="FY494">
        <v>1.30718954E-2</v>
      </c>
      <c r="FZ494">
        <v>1.30718954E-2</v>
      </c>
      <c r="GA494">
        <v>1.30718954E-2</v>
      </c>
      <c r="GB494">
        <v>1.30718954E-2</v>
      </c>
      <c r="GC494">
        <v>2.61437908E-2</v>
      </c>
      <c r="GD494">
        <v>8.4967320299999996E-2</v>
      </c>
      <c r="GE494">
        <v>6.5359477099999994E-2</v>
      </c>
      <c r="GF494">
        <v>5.8823529399999998E-2</v>
      </c>
      <c r="GG494">
        <v>5.8823529399999998E-2</v>
      </c>
      <c r="GH494">
        <v>7.1895424799999996E-2</v>
      </c>
      <c r="GI494">
        <v>5.8823529399999998E-2</v>
      </c>
      <c r="GJ494">
        <v>3.4473684211000002</v>
      </c>
      <c r="GK494">
        <v>3.6013071895</v>
      </c>
      <c r="GL494">
        <v>3.5526315788999998</v>
      </c>
      <c r="GM494">
        <v>3.6315789474</v>
      </c>
      <c r="GN494">
        <v>3.5131578947</v>
      </c>
      <c r="GO494">
        <v>3.5789473684000002</v>
      </c>
      <c r="GP494">
        <v>0.30065359479999998</v>
      </c>
      <c r="GQ494">
        <v>0.2287581699</v>
      </c>
      <c r="GR494">
        <v>0.28758169929999999</v>
      </c>
      <c r="GS494">
        <v>0.20915032680000001</v>
      </c>
      <c r="GT494">
        <v>0.30065359479999998</v>
      </c>
      <c r="GU494">
        <v>0.22222222220000001</v>
      </c>
      <c r="GV494">
        <v>6.5359477000000001E-3</v>
      </c>
      <c r="GW494">
        <v>0</v>
      </c>
      <c r="GX494">
        <v>6.5359477000000001E-3</v>
      </c>
      <c r="GY494">
        <v>6.5359477000000001E-3</v>
      </c>
      <c r="GZ494">
        <v>6.5359477000000001E-3</v>
      </c>
      <c r="HA494">
        <v>6.5359477000000001E-3</v>
      </c>
      <c r="HB494">
        <v>0.58169934639999998</v>
      </c>
      <c r="HC494">
        <v>0.69281045750000003</v>
      </c>
      <c r="HD494">
        <v>0.63398692810000001</v>
      </c>
      <c r="HE494">
        <v>0.71241830070000001</v>
      </c>
      <c r="HF494">
        <v>0.60784313729999995</v>
      </c>
      <c r="HG494">
        <v>0.68627450980000004</v>
      </c>
      <c r="HH494" t="s">
        <v>1331</v>
      </c>
      <c r="HI494" t="s">
        <v>912</v>
      </c>
      <c r="HJ494">
        <v>153</v>
      </c>
      <c r="HK494">
        <v>325</v>
      </c>
      <c r="HL494" t="s">
        <v>583</v>
      </c>
      <c r="HM494">
        <v>263</v>
      </c>
      <c r="HN494">
        <v>4</v>
      </c>
    </row>
    <row r="495" spans="1:222" x14ac:dyDescent="0.25">
      <c r="A495">
        <v>610173</v>
      </c>
      <c r="B495" t="s">
        <v>584</v>
      </c>
      <c r="C495" t="s">
        <v>38</v>
      </c>
      <c r="D495" t="s">
        <v>85</v>
      </c>
      <c r="E495" s="151">
        <v>0.71</v>
      </c>
      <c r="F495">
        <v>79</v>
      </c>
      <c r="G495" t="s">
        <v>39</v>
      </c>
      <c r="H495">
        <v>84</v>
      </c>
      <c r="I495" t="s">
        <v>62</v>
      </c>
      <c r="J495">
        <v>74</v>
      </c>
      <c r="K495" t="s">
        <v>39</v>
      </c>
      <c r="L495">
        <v>9.01</v>
      </c>
      <c r="M495" t="s">
        <v>38</v>
      </c>
      <c r="N495">
        <v>70.658682635000005</v>
      </c>
      <c r="O495">
        <v>110</v>
      </c>
      <c r="P495">
        <v>110</v>
      </c>
      <c r="Q495">
        <v>0</v>
      </c>
      <c r="R495">
        <v>101</v>
      </c>
      <c r="S495">
        <v>0</v>
      </c>
      <c r="T495">
        <v>3</v>
      </c>
      <c r="U495">
        <v>0</v>
      </c>
      <c r="V495">
        <v>0</v>
      </c>
      <c r="W495">
        <v>0</v>
      </c>
      <c r="X495">
        <v>5</v>
      </c>
      <c r="Y495">
        <v>0</v>
      </c>
      <c r="Z495">
        <v>0</v>
      </c>
      <c r="AA495">
        <v>1.8181818200000002E-2</v>
      </c>
      <c r="AB495">
        <v>1.8181818200000002E-2</v>
      </c>
      <c r="AC495">
        <v>2.7272727300000001E-2</v>
      </c>
      <c r="AD495">
        <v>5.45454545E-2</v>
      </c>
      <c r="AE495">
        <v>0</v>
      </c>
      <c r="AF495">
        <v>3.6363636400000003E-2</v>
      </c>
      <c r="AG495">
        <v>7.2727272699999998E-2</v>
      </c>
      <c r="AH495">
        <v>0.1</v>
      </c>
      <c r="AI495">
        <v>0.18181818180000001</v>
      </c>
      <c r="AJ495">
        <v>0.23636363639999999</v>
      </c>
      <c r="AK495">
        <v>0.19090909089999999</v>
      </c>
      <c r="AL495">
        <v>0.18181818180000001</v>
      </c>
      <c r="AM495">
        <v>0.19090909089999999</v>
      </c>
      <c r="AN495">
        <v>0</v>
      </c>
      <c r="AO495">
        <v>9.0909091000000008E-3</v>
      </c>
      <c r="AP495">
        <v>2.7272727300000001E-2</v>
      </c>
      <c r="AQ495">
        <v>1.8181818200000002E-2</v>
      </c>
      <c r="AR495">
        <v>2.7272727300000001E-2</v>
      </c>
      <c r="AS495">
        <v>0.76363636359999998</v>
      </c>
      <c r="AT495">
        <v>0.75454545449999999</v>
      </c>
      <c r="AU495">
        <v>0.72727272730000003</v>
      </c>
      <c r="AV495">
        <v>0.70909090910000006</v>
      </c>
      <c r="AW495">
        <v>0.65454545450000001</v>
      </c>
      <c r="AX495">
        <v>3.7090909090999999</v>
      </c>
      <c r="AY495">
        <v>3.7614678899</v>
      </c>
      <c r="AZ495">
        <v>3.6728971963000001</v>
      </c>
      <c r="BA495">
        <v>3.6111111111</v>
      </c>
      <c r="BB495">
        <v>3.5140186916</v>
      </c>
      <c r="BC495">
        <v>0</v>
      </c>
      <c r="BD495">
        <v>9.0909091000000008E-3</v>
      </c>
      <c r="BE495">
        <v>0</v>
      </c>
      <c r="BF495">
        <v>2.7272727300000001E-2</v>
      </c>
      <c r="BG495">
        <v>1.8181818200000002E-2</v>
      </c>
      <c r="BH495">
        <v>1.8181818200000002E-2</v>
      </c>
      <c r="BI495">
        <v>9.0909091000000008E-3</v>
      </c>
      <c r="BJ495">
        <v>2.7272727300000001E-2</v>
      </c>
      <c r="BK495">
        <v>3.6363636400000003E-2</v>
      </c>
      <c r="BL495">
        <v>3.6363636400000003E-2</v>
      </c>
      <c r="BM495">
        <v>5.45454545E-2</v>
      </c>
      <c r="BN495">
        <v>5.45454545E-2</v>
      </c>
      <c r="BO495">
        <v>3.9</v>
      </c>
      <c r="BP495">
        <v>3.8256880733999998</v>
      </c>
      <c r="BQ495">
        <v>3.7339449541</v>
      </c>
      <c r="BR495">
        <v>3.7129629629999998</v>
      </c>
      <c r="BS495">
        <v>3.6880733944999999</v>
      </c>
      <c r="BT495">
        <v>3.6880733944999999</v>
      </c>
      <c r="BU495">
        <v>8.1818181800000001E-2</v>
      </c>
      <c r="BV495">
        <v>9.0909090900000003E-2</v>
      </c>
      <c r="BW495">
        <v>0.19090909089999999</v>
      </c>
      <c r="BX495">
        <v>0.1272727273</v>
      </c>
      <c r="BY495">
        <v>0.1454545455</v>
      </c>
      <c r="BZ495">
        <v>0.1454545455</v>
      </c>
      <c r="CA495">
        <v>0</v>
      </c>
      <c r="CB495">
        <v>9.0909091000000008E-3</v>
      </c>
      <c r="CC495">
        <v>9.0909091000000008E-3</v>
      </c>
      <c r="CD495">
        <v>1.8181818200000002E-2</v>
      </c>
      <c r="CE495">
        <v>9.0909091000000008E-3</v>
      </c>
      <c r="CF495">
        <v>9.0909091000000008E-3</v>
      </c>
      <c r="CG495">
        <v>0.90909090910000001</v>
      </c>
      <c r="CH495">
        <v>0.86363636359999996</v>
      </c>
      <c r="CI495">
        <v>0.76363636359999998</v>
      </c>
      <c r="CJ495">
        <v>0.79090909089999994</v>
      </c>
      <c r="CK495">
        <v>0.77272727269999997</v>
      </c>
      <c r="CL495">
        <v>0.77272727269999997</v>
      </c>
      <c r="CM495">
        <v>0.28181818180000001</v>
      </c>
      <c r="CN495">
        <v>9.0909091000000008E-3</v>
      </c>
      <c r="CO495">
        <v>1.8181818200000002E-2</v>
      </c>
      <c r="CP495">
        <v>1.8181818200000002E-2</v>
      </c>
      <c r="CQ495">
        <v>3.6363636400000003E-2</v>
      </c>
      <c r="CR495">
        <v>9.0909091000000008E-3</v>
      </c>
      <c r="CS495">
        <v>9.0909091000000008E-3</v>
      </c>
      <c r="CT495">
        <v>1.8181818200000002E-2</v>
      </c>
      <c r="CU495">
        <v>0.17272727269999999</v>
      </c>
      <c r="CV495">
        <v>3.6363636400000003E-2</v>
      </c>
      <c r="CW495">
        <v>3.6363636400000003E-2</v>
      </c>
      <c r="CX495">
        <v>7.2727272699999998E-2</v>
      </c>
      <c r="CY495">
        <v>9.0909090900000003E-2</v>
      </c>
      <c r="CZ495">
        <v>4.5454545499999999E-2</v>
      </c>
      <c r="DA495">
        <v>1.8181818200000002E-2</v>
      </c>
      <c r="DB495">
        <v>2.7272727300000001E-2</v>
      </c>
      <c r="DC495">
        <v>0.18181818180000001</v>
      </c>
      <c r="DD495">
        <v>0.19090909089999999</v>
      </c>
      <c r="DE495">
        <v>0.21818181819999999</v>
      </c>
      <c r="DF495">
        <v>0.2</v>
      </c>
      <c r="DG495">
        <v>0.2</v>
      </c>
      <c r="DH495">
        <v>0.2909090909</v>
      </c>
      <c r="DI495">
        <v>0.1454545455</v>
      </c>
      <c r="DJ495">
        <v>0.17272727269999999</v>
      </c>
      <c r="DK495">
        <v>0.3363636364</v>
      </c>
      <c r="DL495">
        <v>0.74545454550000001</v>
      </c>
      <c r="DM495">
        <v>0.70909090910000006</v>
      </c>
      <c r="DN495">
        <v>0.65454545450000001</v>
      </c>
      <c r="DO495">
        <v>0.64545454550000003</v>
      </c>
      <c r="DP495">
        <v>0.65454545450000001</v>
      </c>
      <c r="DQ495">
        <v>0.80909090910000003</v>
      </c>
      <c r="DR495">
        <v>0.77272727269999997</v>
      </c>
      <c r="DS495">
        <v>2.7272727300000001E-2</v>
      </c>
      <c r="DT495">
        <v>1.8181818200000002E-2</v>
      </c>
      <c r="DU495">
        <v>1.8181818200000002E-2</v>
      </c>
      <c r="DV495">
        <v>5.45454545E-2</v>
      </c>
      <c r="DW495">
        <v>2.7272727300000001E-2</v>
      </c>
      <c r="DX495">
        <v>0</v>
      </c>
      <c r="DY495">
        <v>1.8181818200000002E-2</v>
      </c>
      <c r="DZ495">
        <v>9.0909091000000008E-3</v>
      </c>
      <c r="EA495">
        <v>2.5887850467</v>
      </c>
      <c r="EB495">
        <v>3.7037037037</v>
      </c>
      <c r="EC495">
        <v>3.6481481481000002</v>
      </c>
      <c r="ED495">
        <v>3.5769230769</v>
      </c>
      <c r="EE495">
        <v>3.4953271028000001</v>
      </c>
      <c r="EF495">
        <v>3.5909090908999999</v>
      </c>
      <c r="EG495">
        <v>3.7870370370000002</v>
      </c>
      <c r="EH495">
        <v>3.7155963302999999</v>
      </c>
      <c r="EI495">
        <v>0</v>
      </c>
      <c r="EJ495">
        <v>9.0909091000000008E-3</v>
      </c>
      <c r="EK495">
        <v>0</v>
      </c>
      <c r="EL495">
        <v>1.8181818200000002E-2</v>
      </c>
      <c r="EM495">
        <v>3.6363636400000003E-2</v>
      </c>
      <c r="EN495">
        <v>1.8181818200000002E-2</v>
      </c>
      <c r="EO495">
        <v>6.3636363599999995E-2</v>
      </c>
      <c r="EP495">
        <v>0.10909090909999999</v>
      </c>
      <c r="EQ495">
        <v>5.45454545E-2</v>
      </c>
      <c r="ER495">
        <v>0.6</v>
      </c>
      <c r="ES495">
        <v>9.0909090900000003E-2</v>
      </c>
      <c r="ET495">
        <v>9.0909091000000008E-3</v>
      </c>
      <c r="EU495">
        <v>9.0909091000000008E-3</v>
      </c>
      <c r="EV495">
        <v>1.8181818200000002E-2</v>
      </c>
      <c r="EW495">
        <v>0.1454545455</v>
      </c>
      <c r="EX495">
        <v>0</v>
      </c>
      <c r="EY495">
        <v>0.25454545449999999</v>
      </c>
      <c r="EZ495">
        <v>0.23636363639999999</v>
      </c>
      <c r="FA495">
        <v>0.2909090909</v>
      </c>
      <c r="FB495">
        <v>0.26363636359999998</v>
      </c>
      <c r="FC495">
        <v>0.26363636359999998</v>
      </c>
      <c r="FD495">
        <v>0.71818181820000004</v>
      </c>
      <c r="FE495">
        <v>0.68181818179999998</v>
      </c>
      <c r="FF495">
        <v>0.64545454550000003</v>
      </c>
      <c r="FG495">
        <v>0.5</v>
      </c>
      <c r="FH495">
        <v>0.7</v>
      </c>
      <c r="FI495">
        <v>9.0909091000000008E-3</v>
      </c>
      <c r="FJ495">
        <v>5.45454545E-2</v>
      </c>
      <c r="FK495">
        <v>2.7272727300000001E-2</v>
      </c>
      <c r="FL495">
        <v>6.3636363599999995E-2</v>
      </c>
      <c r="FM495">
        <v>9.0909091000000008E-3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9.0909091000000008E-3</v>
      </c>
      <c r="FT495">
        <v>1.8181818200000002E-2</v>
      </c>
      <c r="FU495">
        <v>1.8181818200000002E-2</v>
      </c>
      <c r="FV495">
        <v>2.7272727300000001E-2</v>
      </c>
      <c r="FW495">
        <v>2.7272727300000001E-2</v>
      </c>
      <c r="FX495">
        <v>3.6363636400000003E-2</v>
      </c>
      <c r="FY495">
        <v>0</v>
      </c>
      <c r="FZ495">
        <v>9.0909091000000008E-3</v>
      </c>
      <c r="GA495">
        <v>1.8181818200000002E-2</v>
      </c>
      <c r="GB495">
        <v>9.0909091000000008E-3</v>
      </c>
      <c r="GC495">
        <v>2.7272727300000001E-2</v>
      </c>
      <c r="GD495">
        <v>0.13636363639999999</v>
      </c>
      <c r="GE495">
        <v>0.1</v>
      </c>
      <c r="GF495">
        <v>6.3636363599999995E-2</v>
      </c>
      <c r="GG495">
        <v>5.45454545E-2</v>
      </c>
      <c r="GH495">
        <v>6.3636363599999995E-2</v>
      </c>
      <c r="GI495">
        <v>6.3636363599999995E-2</v>
      </c>
      <c r="GJ495">
        <v>3.3394495413</v>
      </c>
      <c r="GK495">
        <v>3.4766355139999998</v>
      </c>
      <c r="GL495">
        <v>3.5</v>
      </c>
      <c r="GM495">
        <v>3.4722222222000001</v>
      </c>
      <c r="GN495">
        <v>3.5092592592999998</v>
      </c>
      <c r="GO495">
        <v>3.4907407407000002</v>
      </c>
      <c r="GP495">
        <v>0.27272727270000002</v>
      </c>
      <c r="GQ495">
        <v>0.30909090909999998</v>
      </c>
      <c r="GR495">
        <v>0.3363636364</v>
      </c>
      <c r="GS495">
        <v>0.35454545450000002</v>
      </c>
      <c r="GT495">
        <v>0.32727272730000001</v>
      </c>
      <c r="GU495">
        <v>0.2909090909</v>
      </c>
      <c r="GV495">
        <v>9.0909091000000008E-3</v>
      </c>
      <c r="GW495">
        <v>2.7272727300000001E-2</v>
      </c>
      <c r="GX495">
        <v>1.8181818200000002E-2</v>
      </c>
      <c r="GY495">
        <v>1.8181818200000002E-2</v>
      </c>
      <c r="GZ495">
        <v>1.8181818200000002E-2</v>
      </c>
      <c r="HA495">
        <v>1.8181818200000002E-2</v>
      </c>
      <c r="HB495">
        <v>0.54545454550000005</v>
      </c>
      <c r="HC495">
        <v>0.56363636360000002</v>
      </c>
      <c r="HD495">
        <v>0.57272727270000001</v>
      </c>
      <c r="HE495">
        <v>0.55454545450000003</v>
      </c>
      <c r="HF495">
        <v>0.5818181818</v>
      </c>
      <c r="HG495">
        <v>0.6</v>
      </c>
      <c r="HH495" t="s">
        <v>1332</v>
      </c>
      <c r="HI495">
        <v>71</v>
      </c>
      <c r="HJ495">
        <v>110</v>
      </c>
      <c r="HK495">
        <v>236</v>
      </c>
      <c r="HL495" t="s">
        <v>584</v>
      </c>
      <c r="HM495">
        <v>334</v>
      </c>
      <c r="HN495">
        <v>1</v>
      </c>
    </row>
    <row r="496" spans="1:222" x14ac:dyDescent="0.25">
      <c r="A496">
        <v>610174</v>
      </c>
      <c r="B496" t="s">
        <v>585</v>
      </c>
      <c r="C496" t="s">
        <v>38</v>
      </c>
      <c r="D496" t="s">
        <v>78</v>
      </c>
      <c r="E496" s="151">
        <v>0.36</v>
      </c>
      <c r="F496">
        <v>55</v>
      </c>
      <c r="G496" t="s">
        <v>40</v>
      </c>
      <c r="H496">
        <v>69</v>
      </c>
      <c r="I496" t="s">
        <v>39</v>
      </c>
      <c r="J496">
        <v>58</v>
      </c>
      <c r="K496" t="s">
        <v>40</v>
      </c>
      <c r="L496">
        <v>8.68</v>
      </c>
      <c r="M496" t="s">
        <v>38</v>
      </c>
      <c r="N496">
        <v>36.265060241</v>
      </c>
      <c r="O496">
        <v>187</v>
      </c>
      <c r="P496">
        <v>187</v>
      </c>
      <c r="Q496">
        <v>10</v>
      </c>
      <c r="R496">
        <v>1</v>
      </c>
      <c r="S496">
        <v>2</v>
      </c>
      <c r="T496">
        <v>165</v>
      </c>
      <c r="U496">
        <v>0</v>
      </c>
      <c r="V496">
        <v>0</v>
      </c>
      <c r="W496">
        <v>0</v>
      </c>
      <c r="X496">
        <v>1</v>
      </c>
      <c r="Y496">
        <v>1.6042780699999998E-2</v>
      </c>
      <c r="Z496">
        <v>2.1390374300000001E-2</v>
      </c>
      <c r="AA496">
        <v>1.0695187199999999E-2</v>
      </c>
      <c r="AB496">
        <v>5.3475935999999996E-3</v>
      </c>
      <c r="AC496">
        <v>3.2085561499999998E-2</v>
      </c>
      <c r="AD496">
        <v>4.81283422E-2</v>
      </c>
      <c r="AE496">
        <v>5.3475935799999999E-2</v>
      </c>
      <c r="AF496">
        <v>4.2780748700000003E-2</v>
      </c>
      <c r="AG496">
        <v>9.0909090900000003E-2</v>
      </c>
      <c r="AH496">
        <v>0.1229946524</v>
      </c>
      <c r="AI496">
        <v>0.33155080209999999</v>
      </c>
      <c r="AJ496">
        <v>0.34759358289999998</v>
      </c>
      <c r="AK496">
        <v>0.2459893048</v>
      </c>
      <c r="AL496">
        <v>0.3422459893</v>
      </c>
      <c r="AM496">
        <v>0.29946524060000002</v>
      </c>
      <c r="AN496">
        <v>1.6042780699999998E-2</v>
      </c>
      <c r="AO496">
        <v>4.2780748700000003E-2</v>
      </c>
      <c r="AP496">
        <v>4.2780748700000003E-2</v>
      </c>
      <c r="AQ496">
        <v>5.3475935799999999E-2</v>
      </c>
      <c r="AR496">
        <v>3.7433155099999997E-2</v>
      </c>
      <c r="AS496">
        <v>0.58823529409999997</v>
      </c>
      <c r="AT496">
        <v>0.53475935829999999</v>
      </c>
      <c r="AU496">
        <v>0.65775401069999995</v>
      </c>
      <c r="AV496">
        <v>0.50802139040000005</v>
      </c>
      <c r="AW496">
        <v>0.50802139040000005</v>
      </c>
      <c r="AX496">
        <v>3.5163043477999998</v>
      </c>
      <c r="AY496">
        <v>3.4581005587</v>
      </c>
      <c r="AZ496">
        <v>3.6201117317999998</v>
      </c>
      <c r="BA496">
        <v>3.4293785310999998</v>
      </c>
      <c r="BB496">
        <v>3.3333333333000001</v>
      </c>
      <c r="BC496">
        <v>5.3475935999999996E-3</v>
      </c>
      <c r="BD496">
        <v>0</v>
      </c>
      <c r="BE496">
        <v>1.0695187199999999E-2</v>
      </c>
      <c r="BF496">
        <v>5.3475935999999996E-3</v>
      </c>
      <c r="BG496">
        <v>5.8823529399999998E-2</v>
      </c>
      <c r="BH496">
        <v>2.1390374300000001E-2</v>
      </c>
      <c r="BI496">
        <v>5.3475935999999996E-3</v>
      </c>
      <c r="BJ496">
        <v>2.67379679E-2</v>
      </c>
      <c r="BK496">
        <v>2.1390374300000001E-2</v>
      </c>
      <c r="BL496">
        <v>4.81283422E-2</v>
      </c>
      <c r="BM496">
        <v>2.1390374300000001E-2</v>
      </c>
      <c r="BN496">
        <v>3.2085561499999998E-2</v>
      </c>
      <c r="BO496">
        <v>3.8395721924999999</v>
      </c>
      <c r="BP496">
        <v>3.7877094971999998</v>
      </c>
      <c r="BQ496">
        <v>3.7103825136999999</v>
      </c>
      <c r="BR496">
        <v>3.6797752808999999</v>
      </c>
      <c r="BS496">
        <v>3.5329670329999998</v>
      </c>
      <c r="BT496">
        <v>3.6538461538</v>
      </c>
      <c r="BU496">
        <v>0.1336898396</v>
      </c>
      <c r="BV496">
        <v>0.14973262030000001</v>
      </c>
      <c r="BW496">
        <v>0.2085561497</v>
      </c>
      <c r="BX496">
        <v>0.19251336899999999</v>
      </c>
      <c r="BY496">
        <v>0.23529411759999999</v>
      </c>
      <c r="BZ496">
        <v>0.2085561497</v>
      </c>
      <c r="CA496">
        <v>0</v>
      </c>
      <c r="CB496">
        <v>4.2780748700000003E-2</v>
      </c>
      <c r="CC496">
        <v>2.1390374300000001E-2</v>
      </c>
      <c r="CD496">
        <v>4.81283422E-2</v>
      </c>
      <c r="CE496">
        <v>2.67379679E-2</v>
      </c>
      <c r="CF496">
        <v>2.67379679E-2</v>
      </c>
      <c r="CG496">
        <v>0.85561497330000003</v>
      </c>
      <c r="CH496">
        <v>0.78074866310000002</v>
      </c>
      <c r="CI496">
        <v>0.73796791439999998</v>
      </c>
      <c r="CJ496">
        <v>0.70588235290000001</v>
      </c>
      <c r="CK496">
        <v>0.65775401069999995</v>
      </c>
      <c r="CL496">
        <v>0.71122994650000004</v>
      </c>
      <c r="CM496">
        <v>0.12834224599999999</v>
      </c>
      <c r="CN496">
        <v>1.0695187199999999E-2</v>
      </c>
      <c r="CO496">
        <v>5.3475935999999996E-3</v>
      </c>
      <c r="CP496">
        <v>5.3475935999999996E-3</v>
      </c>
      <c r="CQ496">
        <v>5.3475935999999996E-3</v>
      </c>
      <c r="CR496">
        <v>5.3475935999999996E-3</v>
      </c>
      <c r="CS496">
        <v>5.3475935999999996E-3</v>
      </c>
      <c r="CT496">
        <v>1.0695187199999999E-2</v>
      </c>
      <c r="CU496">
        <v>0.12834224599999999</v>
      </c>
      <c r="CV496">
        <v>0.10695187170000001</v>
      </c>
      <c r="CW496">
        <v>2.1390374300000001E-2</v>
      </c>
      <c r="CX496">
        <v>3.2085561499999998E-2</v>
      </c>
      <c r="CY496">
        <v>4.81283422E-2</v>
      </c>
      <c r="CZ496">
        <v>5.8823529399999998E-2</v>
      </c>
      <c r="DA496">
        <v>1.0695187199999999E-2</v>
      </c>
      <c r="DB496">
        <v>3.7433155099999997E-2</v>
      </c>
      <c r="DC496">
        <v>0.32620320860000002</v>
      </c>
      <c r="DD496">
        <v>0.29411764709999999</v>
      </c>
      <c r="DE496">
        <v>0.29411764709999999</v>
      </c>
      <c r="DF496">
        <v>0.28877005350000001</v>
      </c>
      <c r="DG496">
        <v>0.31016042780000003</v>
      </c>
      <c r="DH496">
        <v>0.42245989299999998</v>
      </c>
      <c r="DI496">
        <v>0.3155080214</v>
      </c>
      <c r="DJ496">
        <v>0.34759358289999998</v>
      </c>
      <c r="DK496">
        <v>0.35294117650000001</v>
      </c>
      <c r="DL496">
        <v>0.52406417110000003</v>
      </c>
      <c r="DM496">
        <v>0.60427807489999996</v>
      </c>
      <c r="DN496">
        <v>0.59358288770000001</v>
      </c>
      <c r="DO496">
        <v>0.55080213899999997</v>
      </c>
      <c r="DP496">
        <v>0.44919786099999998</v>
      </c>
      <c r="DQ496">
        <v>0.59893048130000004</v>
      </c>
      <c r="DR496">
        <v>0.54010695190000002</v>
      </c>
      <c r="DS496">
        <v>6.4171122999999997E-2</v>
      </c>
      <c r="DT496">
        <v>6.4171122999999997E-2</v>
      </c>
      <c r="DU496">
        <v>7.4866310199999994E-2</v>
      </c>
      <c r="DV496">
        <v>8.0213903700000005E-2</v>
      </c>
      <c r="DW496">
        <v>8.5561497299999997E-2</v>
      </c>
      <c r="DX496">
        <v>6.4171122999999997E-2</v>
      </c>
      <c r="DY496">
        <v>6.9518716600000002E-2</v>
      </c>
      <c r="DZ496">
        <v>6.4171122999999997E-2</v>
      </c>
      <c r="EA496">
        <v>2.9657142856999998</v>
      </c>
      <c r="EB496">
        <v>3.4228571428999999</v>
      </c>
      <c r="EC496">
        <v>3.6184971097999998</v>
      </c>
      <c r="ED496">
        <v>3.5988372093000001</v>
      </c>
      <c r="EE496">
        <v>3.5380116958999999</v>
      </c>
      <c r="EF496">
        <v>3.4057142856999998</v>
      </c>
      <c r="EG496">
        <v>3.6206896552000001</v>
      </c>
      <c r="EH496">
        <v>3.5142857143000001</v>
      </c>
      <c r="EI496">
        <v>1.0695187199999999E-2</v>
      </c>
      <c r="EJ496">
        <v>5.3475935999999996E-3</v>
      </c>
      <c r="EK496">
        <v>1.0695187199999999E-2</v>
      </c>
      <c r="EL496">
        <v>5.3475935999999996E-3</v>
      </c>
      <c r="EM496">
        <v>2.1390374300000001E-2</v>
      </c>
      <c r="EN496">
        <v>4.81283422E-2</v>
      </c>
      <c r="EO496">
        <v>5.8823529399999998E-2</v>
      </c>
      <c r="EP496">
        <v>0.1443850267</v>
      </c>
      <c r="EQ496">
        <v>0.1764705882</v>
      </c>
      <c r="ER496">
        <v>0.41711229950000001</v>
      </c>
      <c r="ES496">
        <v>0.1016042781</v>
      </c>
      <c r="ET496">
        <v>1.6042780699999998E-2</v>
      </c>
      <c r="EU496">
        <v>1.0695187199999999E-2</v>
      </c>
      <c r="EV496">
        <v>5.3475935999999996E-3</v>
      </c>
      <c r="EW496">
        <v>7.4866310199999994E-2</v>
      </c>
      <c r="EX496">
        <v>3.2085561499999998E-2</v>
      </c>
      <c r="EY496">
        <v>0.22994652409999999</v>
      </c>
      <c r="EZ496">
        <v>0.32620320860000002</v>
      </c>
      <c r="FA496">
        <v>0.35294117650000001</v>
      </c>
      <c r="FB496">
        <v>0.3155080214</v>
      </c>
      <c r="FC496">
        <v>0.35294117650000001</v>
      </c>
      <c r="FD496">
        <v>0.65775401069999995</v>
      </c>
      <c r="FE496">
        <v>0.45989304809999998</v>
      </c>
      <c r="FF496">
        <v>0.47058823529999999</v>
      </c>
      <c r="FG496">
        <v>0.4438502674</v>
      </c>
      <c r="FH496">
        <v>0.49197860960000001</v>
      </c>
      <c r="FI496">
        <v>3.2085561499999998E-2</v>
      </c>
      <c r="FJ496">
        <v>0.12834224599999999</v>
      </c>
      <c r="FK496">
        <v>8.0213903700000005E-2</v>
      </c>
      <c r="FL496">
        <v>5.8823529399999998E-2</v>
      </c>
      <c r="FM496">
        <v>3.2085561499999998E-2</v>
      </c>
      <c r="FN496">
        <v>5.3475935999999996E-3</v>
      </c>
      <c r="FO496">
        <v>5.3475935999999996E-3</v>
      </c>
      <c r="FP496">
        <v>1.6042780699999998E-2</v>
      </c>
      <c r="FQ496">
        <v>2.1390374300000001E-2</v>
      </c>
      <c r="FR496">
        <v>1.0695187199999999E-2</v>
      </c>
      <c r="FS496">
        <v>5.8823529399999998E-2</v>
      </c>
      <c r="FT496">
        <v>6.9518716600000002E-2</v>
      </c>
      <c r="FU496">
        <v>7.4866310199999994E-2</v>
      </c>
      <c r="FV496">
        <v>8.5561497299999997E-2</v>
      </c>
      <c r="FW496">
        <v>8.0213903700000005E-2</v>
      </c>
      <c r="FX496">
        <v>0</v>
      </c>
      <c r="FY496">
        <v>1.0695187199999999E-2</v>
      </c>
      <c r="FZ496">
        <v>0</v>
      </c>
      <c r="GA496">
        <v>1.6042780699999998E-2</v>
      </c>
      <c r="GB496">
        <v>5.3475935999999996E-3</v>
      </c>
      <c r="GC496">
        <v>5.3475935999999996E-3</v>
      </c>
      <c r="GD496">
        <v>0.1443850267</v>
      </c>
      <c r="GE496">
        <v>8.0213903700000005E-2</v>
      </c>
      <c r="GF496">
        <v>9.6256684499999995E-2</v>
      </c>
      <c r="GG496">
        <v>0.10695187170000001</v>
      </c>
      <c r="GH496">
        <v>8.0213903700000005E-2</v>
      </c>
      <c r="GI496">
        <v>7.4866310199999994E-2</v>
      </c>
      <c r="GJ496">
        <v>3.1853932584</v>
      </c>
      <c r="GK496">
        <v>3.3028571429000002</v>
      </c>
      <c r="GL496">
        <v>3.3276836157999998</v>
      </c>
      <c r="GM496">
        <v>3.2457142857000001</v>
      </c>
      <c r="GN496">
        <v>3.275862069</v>
      </c>
      <c r="GO496">
        <v>3.3409090908999999</v>
      </c>
      <c r="GP496">
        <v>0.48663101600000003</v>
      </c>
      <c r="GQ496">
        <v>0.45989304809999998</v>
      </c>
      <c r="GR496">
        <v>0.4438502674</v>
      </c>
      <c r="GS496">
        <v>0.4438502674</v>
      </c>
      <c r="GT496">
        <v>0.49732620319999998</v>
      </c>
      <c r="GU496">
        <v>0.4545454545</v>
      </c>
      <c r="GV496">
        <v>4.81283422E-2</v>
      </c>
      <c r="GW496">
        <v>6.4171122999999997E-2</v>
      </c>
      <c r="GX496">
        <v>5.3475935799999999E-2</v>
      </c>
      <c r="GY496">
        <v>6.4171122999999997E-2</v>
      </c>
      <c r="GZ496">
        <v>6.9518716600000002E-2</v>
      </c>
      <c r="HA496">
        <v>5.8823529399999998E-2</v>
      </c>
      <c r="HB496">
        <v>0.32085561499999998</v>
      </c>
      <c r="HC496">
        <v>0.38502673799999998</v>
      </c>
      <c r="HD496">
        <v>0.40641711229999999</v>
      </c>
      <c r="HE496">
        <v>0.36898395719999999</v>
      </c>
      <c r="HF496">
        <v>0.34759358289999998</v>
      </c>
      <c r="HG496">
        <v>0.40641711229999999</v>
      </c>
      <c r="HH496" t="s">
        <v>1333</v>
      </c>
      <c r="HI496">
        <v>36</v>
      </c>
      <c r="HJ496">
        <v>187</v>
      </c>
      <c r="HK496">
        <v>301</v>
      </c>
      <c r="HL496" t="s">
        <v>585</v>
      </c>
      <c r="HM496">
        <v>830</v>
      </c>
      <c r="HN496">
        <v>8</v>
      </c>
    </row>
    <row r="497" spans="1:222" x14ac:dyDescent="0.25">
      <c r="A497">
        <v>610175</v>
      </c>
      <c r="B497" t="s">
        <v>587</v>
      </c>
      <c r="C497" t="s">
        <v>38</v>
      </c>
      <c r="D497" t="s">
        <v>90</v>
      </c>
      <c r="E497" s="151">
        <v>0.63</v>
      </c>
      <c r="F497">
        <v>87</v>
      </c>
      <c r="G497" t="s">
        <v>62</v>
      </c>
      <c r="H497">
        <v>65</v>
      </c>
      <c r="I497" t="s">
        <v>39</v>
      </c>
      <c r="J497">
        <v>65</v>
      </c>
      <c r="K497" t="s">
        <v>39</v>
      </c>
      <c r="L497">
        <v>9.02</v>
      </c>
      <c r="M497" t="s">
        <v>38</v>
      </c>
      <c r="N497">
        <v>63.352272726999999</v>
      </c>
      <c r="O497">
        <v>176</v>
      </c>
      <c r="P497">
        <v>176</v>
      </c>
      <c r="Q497">
        <v>7</v>
      </c>
      <c r="R497">
        <v>142</v>
      </c>
      <c r="S497">
        <v>4</v>
      </c>
      <c r="T497">
        <v>9</v>
      </c>
      <c r="U497">
        <v>0</v>
      </c>
      <c r="V497">
        <v>1</v>
      </c>
      <c r="W497">
        <v>7</v>
      </c>
      <c r="X497">
        <v>1</v>
      </c>
      <c r="Y497">
        <v>1.13636364E-2</v>
      </c>
      <c r="Z497">
        <v>0</v>
      </c>
      <c r="AA497">
        <v>5.6818182E-3</v>
      </c>
      <c r="AB497">
        <v>1.13636364E-2</v>
      </c>
      <c r="AC497">
        <v>3.4090909099999997E-2</v>
      </c>
      <c r="AD497">
        <v>1.7045454500000001E-2</v>
      </c>
      <c r="AE497">
        <v>2.84090909E-2</v>
      </c>
      <c r="AF497">
        <v>5.6818182E-3</v>
      </c>
      <c r="AG497">
        <v>3.9772727299999998E-2</v>
      </c>
      <c r="AH497">
        <v>8.5227272699999995E-2</v>
      </c>
      <c r="AI497">
        <v>0.1704545455</v>
      </c>
      <c r="AJ497">
        <v>0.19318181819999999</v>
      </c>
      <c r="AK497">
        <v>9.0909090900000003E-2</v>
      </c>
      <c r="AL497">
        <v>0.2954545455</v>
      </c>
      <c r="AM497">
        <v>0.21590909089999999</v>
      </c>
      <c r="AN497">
        <v>0</v>
      </c>
      <c r="AO497">
        <v>5.6818182E-3</v>
      </c>
      <c r="AP497">
        <v>5.6818182E-3</v>
      </c>
      <c r="AQ497">
        <v>5.6818182E-3</v>
      </c>
      <c r="AR497">
        <v>0</v>
      </c>
      <c r="AS497">
        <v>0.80113636359999996</v>
      </c>
      <c r="AT497">
        <v>0.77272727269999997</v>
      </c>
      <c r="AU497">
        <v>0.89204545449999995</v>
      </c>
      <c r="AV497">
        <v>0.64772727269999997</v>
      </c>
      <c r="AW497">
        <v>0.66477272730000003</v>
      </c>
      <c r="AX497">
        <v>3.7613636364</v>
      </c>
      <c r="AY497">
        <v>3.7485714286</v>
      </c>
      <c r="AZ497">
        <v>3.88</v>
      </c>
      <c r="BA497">
        <v>3.5885714285999999</v>
      </c>
      <c r="BB497">
        <v>3.5113636364</v>
      </c>
      <c r="BC497">
        <v>5.6818182E-3</v>
      </c>
      <c r="BD497">
        <v>2.2727272699999999E-2</v>
      </c>
      <c r="BE497">
        <v>2.2727272699999999E-2</v>
      </c>
      <c r="BF497">
        <v>1.7045454500000001E-2</v>
      </c>
      <c r="BG497">
        <v>4.5454545499999999E-2</v>
      </c>
      <c r="BH497">
        <v>2.2727272699999999E-2</v>
      </c>
      <c r="BI497">
        <v>5.6818182E-3</v>
      </c>
      <c r="BJ497">
        <v>0</v>
      </c>
      <c r="BK497">
        <v>6.25E-2</v>
      </c>
      <c r="BL497">
        <v>4.5454545499999999E-2</v>
      </c>
      <c r="BM497">
        <v>0.13068181819999999</v>
      </c>
      <c r="BN497">
        <v>0.1022727273</v>
      </c>
      <c r="BO497">
        <v>3.8579545455000002</v>
      </c>
      <c r="BP497">
        <v>3.8</v>
      </c>
      <c r="BQ497">
        <v>3.6034482758999999</v>
      </c>
      <c r="BR497">
        <v>3.7076023392000002</v>
      </c>
      <c r="BS497">
        <v>3.4431818181999998</v>
      </c>
      <c r="BT497">
        <v>3.5170454544999998</v>
      </c>
      <c r="BU497">
        <v>0.1136363636</v>
      </c>
      <c r="BV497">
        <v>0.13068181819999999</v>
      </c>
      <c r="BW497">
        <v>0.19886363639999999</v>
      </c>
      <c r="BX497">
        <v>0.1420454545</v>
      </c>
      <c r="BY497">
        <v>0.15909090910000001</v>
      </c>
      <c r="BZ497">
        <v>0.2102272727</v>
      </c>
      <c r="CA497">
        <v>0</v>
      </c>
      <c r="CB497">
        <v>5.6818182E-3</v>
      </c>
      <c r="CC497">
        <v>1.13636364E-2</v>
      </c>
      <c r="CD497">
        <v>2.84090909E-2</v>
      </c>
      <c r="CE497">
        <v>0</v>
      </c>
      <c r="CF497">
        <v>0</v>
      </c>
      <c r="CG497">
        <v>0.875</v>
      </c>
      <c r="CH497">
        <v>0.84090909089999999</v>
      </c>
      <c r="CI497">
        <v>0.70454545449999995</v>
      </c>
      <c r="CJ497">
        <v>0.76704545449999995</v>
      </c>
      <c r="CK497">
        <v>0.66477272730000003</v>
      </c>
      <c r="CL497">
        <v>0.66477272730000003</v>
      </c>
      <c r="CM497">
        <v>0.13636363639999999</v>
      </c>
      <c r="CN497">
        <v>1.13636364E-2</v>
      </c>
      <c r="CO497">
        <v>1.7045454500000001E-2</v>
      </c>
      <c r="CP497">
        <v>3.4090909099999997E-2</v>
      </c>
      <c r="CQ497">
        <v>2.2727272699999999E-2</v>
      </c>
      <c r="CR497">
        <v>3.4090909099999997E-2</v>
      </c>
      <c r="CS497">
        <v>1.7045454500000001E-2</v>
      </c>
      <c r="CT497">
        <v>1.13636364E-2</v>
      </c>
      <c r="CU497">
        <v>0.23863636360000001</v>
      </c>
      <c r="CV497">
        <v>1.7045454500000001E-2</v>
      </c>
      <c r="CW497">
        <v>3.4090909099999997E-2</v>
      </c>
      <c r="CX497">
        <v>3.9772727299999998E-2</v>
      </c>
      <c r="CY497">
        <v>4.5454545499999999E-2</v>
      </c>
      <c r="CZ497">
        <v>1.7045454500000001E-2</v>
      </c>
      <c r="DA497">
        <v>5.6818182E-3</v>
      </c>
      <c r="DB497">
        <v>3.4090909099999997E-2</v>
      </c>
      <c r="DC497">
        <v>0.30681818179999998</v>
      </c>
      <c r="DD497">
        <v>0.2329545455</v>
      </c>
      <c r="DE497">
        <v>0.2329545455</v>
      </c>
      <c r="DF497">
        <v>0.24431818180000001</v>
      </c>
      <c r="DG497">
        <v>0.34090909089999999</v>
      </c>
      <c r="DH497">
        <v>0.35227272729999998</v>
      </c>
      <c r="DI497">
        <v>0.22159090910000001</v>
      </c>
      <c r="DJ497">
        <v>0.1647727273</v>
      </c>
      <c r="DK497">
        <v>0.2954545455</v>
      </c>
      <c r="DL497">
        <v>0.73295454550000005</v>
      </c>
      <c r="DM497">
        <v>0.71022727269999997</v>
      </c>
      <c r="DN497">
        <v>0.67045454550000005</v>
      </c>
      <c r="DO497">
        <v>0.55681818179999998</v>
      </c>
      <c r="DP497">
        <v>0.59090909089999999</v>
      </c>
      <c r="DQ497">
        <v>0.74431818179999998</v>
      </c>
      <c r="DR497">
        <v>0.77272727269999997</v>
      </c>
      <c r="DS497">
        <v>2.2727272699999999E-2</v>
      </c>
      <c r="DT497">
        <v>5.6818182E-3</v>
      </c>
      <c r="DU497">
        <v>5.6818182E-3</v>
      </c>
      <c r="DV497">
        <v>1.13636364E-2</v>
      </c>
      <c r="DW497">
        <v>3.4090909099999997E-2</v>
      </c>
      <c r="DX497">
        <v>5.6818182E-3</v>
      </c>
      <c r="DY497">
        <v>1.13636364E-2</v>
      </c>
      <c r="DZ497">
        <v>1.7045454500000001E-2</v>
      </c>
      <c r="EA497">
        <v>2.7790697673999998</v>
      </c>
      <c r="EB497">
        <v>3.6971428570999998</v>
      </c>
      <c r="EC497">
        <v>3.6457142857</v>
      </c>
      <c r="ED497">
        <v>3.5689655172000001</v>
      </c>
      <c r="EE497">
        <v>3.4823529411999998</v>
      </c>
      <c r="EF497">
        <v>3.5085714285999998</v>
      </c>
      <c r="EG497">
        <v>3.7126436782000001</v>
      </c>
      <c r="EH497">
        <v>3.7283236994000002</v>
      </c>
      <c r="EI497">
        <v>5.6818182E-3</v>
      </c>
      <c r="EJ497">
        <v>0</v>
      </c>
      <c r="EK497">
        <v>1.13636364E-2</v>
      </c>
      <c r="EL497">
        <v>1.13636364E-2</v>
      </c>
      <c r="EM497">
        <v>1.7045454500000001E-2</v>
      </c>
      <c r="EN497">
        <v>1.13636364E-2</v>
      </c>
      <c r="EO497">
        <v>3.9772727299999998E-2</v>
      </c>
      <c r="EP497">
        <v>0.1647727273</v>
      </c>
      <c r="EQ497">
        <v>0.1420454545</v>
      </c>
      <c r="ER497">
        <v>0.53409090910000001</v>
      </c>
      <c r="ES497">
        <v>6.25E-2</v>
      </c>
      <c r="ET497">
        <v>1.13636364E-2</v>
      </c>
      <c r="EU497">
        <v>1.13636364E-2</v>
      </c>
      <c r="EV497">
        <v>1.13636364E-2</v>
      </c>
      <c r="EW497">
        <v>7.3863636400000002E-2</v>
      </c>
      <c r="EX497">
        <v>5.6818182E-3</v>
      </c>
      <c r="EY497">
        <v>0.27840909089999999</v>
      </c>
      <c r="EZ497">
        <v>0.31818181820000002</v>
      </c>
      <c r="FA497">
        <v>0.4204545455</v>
      </c>
      <c r="FB497">
        <v>0.40340909089999999</v>
      </c>
      <c r="FC497">
        <v>0.32386363639999999</v>
      </c>
      <c r="FD497">
        <v>0.68181818179999998</v>
      </c>
      <c r="FE497">
        <v>0.59659090910000001</v>
      </c>
      <c r="FF497">
        <v>0.52840909089999999</v>
      </c>
      <c r="FG497">
        <v>0.44886363639999999</v>
      </c>
      <c r="FH497">
        <v>0.61931818179999998</v>
      </c>
      <c r="FI497">
        <v>2.2727272699999999E-2</v>
      </c>
      <c r="FJ497">
        <v>6.8181818199999994E-2</v>
      </c>
      <c r="FK497">
        <v>3.4090909099999997E-2</v>
      </c>
      <c r="FL497">
        <v>5.1136363599999998E-2</v>
      </c>
      <c r="FM497">
        <v>2.84090909E-2</v>
      </c>
      <c r="FN497">
        <v>0</v>
      </c>
      <c r="FO497">
        <v>0</v>
      </c>
      <c r="FP497">
        <v>0</v>
      </c>
      <c r="FQ497">
        <v>5.6818182E-3</v>
      </c>
      <c r="FR497">
        <v>0</v>
      </c>
      <c r="FS497">
        <v>5.6818182E-3</v>
      </c>
      <c r="FT497">
        <v>5.6818182E-3</v>
      </c>
      <c r="FU497">
        <v>5.6818182E-3</v>
      </c>
      <c r="FV497">
        <v>1.7045454500000001E-2</v>
      </c>
      <c r="FW497">
        <v>2.2727272699999999E-2</v>
      </c>
      <c r="FX497">
        <v>9.6590909099999997E-2</v>
      </c>
      <c r="FY497">
        <v>1.7045454500000001E-2</v>
      </c>
      <c r="FZ497">
        <v>0</v>
      </c>
      <c r="GA497">
        <v>7.9545454500000001E-2</v>
      </c>
      <c r="GB497">
        <v>5.6818181799999999E-2</v>
      </c>
      <c r="GC497">
        <v>1.7045454500000001E-2</v>
      </c>
      <c r="GD497">
        <v>0.15909090910000001</v>
      </c>
      <c r="GE497">
        <v>0.17613636360000001</v>
      </c>
      <c r="GF497">
        <v>0.1477272727</v>
      </c>
      <c r="GG497">
        <v>0.15340909089999999</v>
      </c>
      <c r="GH497">
        <v>0.15909090910000001</v>
      </c>
      <c r="GI497">
        <v>0.18181818180000001</v>
      </c>
      <c r="GJ497">
        <v>2.92</v>
      </c>
      <c r="GK497">
        <v>3.1771428571000002</v>
      </c>
      <c r="GL497">
        <v>3.2356321839</v>
      </c>
      <c r="GM497">
        <v>3.1213872831999998</v>
      </c>
      <c r="GN497">
        <v>3.091954023</v>
      </c>
      <c r="GO497">
        <v>3.2057142857000001</v>
      </c>
      <c r="GP497">
        <v>0.46590909089999999</v>
      </c>
      <c r="GQ497">
        <v>0.41477272729999998</v>
      </c>
      <c r="GR497">
        <v>0.46022727270000002</v>
      </c>
      <c r="GS497">
        <v>0.31818181820000002</v>
      </c>
      <c r="GT497">
        <v>0.40909090910000001</v>
      </c>
      <c r="GU497">
        <v>0.375</v>
      </c>
      <c r="GV497">
        <v>5.6818182E-3</v>
      </c>
      <c r="GW497">
        <v>5.6818182E-3</v>
      </c>
      <c r="GX497">
        <v>1.13636364E-2</v>
      </c>
      <c r="GY497">
        <v>1.7045454500000001E-2</v>
      </c>
      <c r="GZ497">
        <v>1.13636364E-2</v>
      </c>
      <c r="HA497">
        <v>5.6818182E-3</v>
      </c>
      <c r="HB497">
        <v>0.27272727270000002</v>
      </c>
      <c r="HC497">
        <v>0.38636363639999999</v>
      </c>
      <c r="HD497">
        <v>0.38068181820000002</v>
      </c>
      <c r="HE497">
        <v>0.43181818179999998</v>
      </c>
      <c r="HF497">
        <v>0.36363636360000001</v>
      </c>
      <c r="HG497">
        <v>0.4204545455</v>
      </c>
      <c r="HH497" t="s">
        <v>1334</v>
      </c>
      <c r="HI497">
        <v>63</v>
      </c>
      <c r="HJ497">
        <v>176</v>
      </c>
      <c r="HK497">
        <v>223</v>
      </c>
      <c r="HL497" t="s">
        <v>587</v>
      </c>
      <c r="HM497">
        <v>352</v>
      </c>
      <c r="HN497">
        <v>5</v>
      </c>
    </row>
    <row r="498" spans="1:222" x14ac:dyDescent="0.25">
      <c r="A498">
        <v>610176</v>
      </c>
      <c r="B498" t="s">
        <v>588</v>
      </c>
      <c r="D498" t="s">
        <v>58</v>
      </c>
      <c r="E498" t="s">
        <v>45</v>
      </c>
      <c r="M498" t="s">
        <v>38</v>
      </c>
      <c r="N498">
        <v>20.898876403999999</v>
      </c>
      <c r="O498">
        <v>54</v>
      </c>
      <c r="P498">
        <v>54</v>
      </c>
      <c r="Q498">
        <v>1</v>
      </c>
      <c r="R498">
        <v>48</v>
      </c>
      <c r="S498">
        <v>0</v>
      </c>
      <c r="T498">
        <v>1</v>
      </c>
      <c r="U498">
        <v>0</v>
      </c>
      <c r="V498">
        <v>0</v>
      </c>
      <c r="W498">
        <v>2</v>
      </c>
      <c r="X498">
        <v>0</v>
      </c>
      <c r="Y498">
        <v>0</v>
      </c>
      <c r="Z498">
        <v>0</v>
      </c>
      <c r="AA498">
        <v>0</v>
      </c>
      <c r="AB498">
        <v>1.8518518500000001E-2</v>
      </c>
      <c r="AC498">
        <v>1.8518518500000001E-2</v>
      </c>
      <c r="AD498">
        <v>5.5555555600000001E-2</v>
      </c>
      <c r="AE498">
        <v>1.8518518500000001E-2</v>
      </c>
      <c r="AF498">
        <v>1.8518518500000001E-2</v>
      </c>
      <c r="AG498">
        <v>3.7037037000000002E-2</v>
      </c>
      <c r="AH498">
        <v>7.4074074099999998E-2</v>
      </c>
      <c r="AI498">
        <v>0.12962962959999999</v>
      </c>
      <c r="AJ498">
        <v>0.16666666669999999</v>
      </c>
      <c r="AK498">
        <v>0.11111111110000001</v>
      </c>
      <c r="AL498">
        <v>0.22222222220000001</v>
      </c>
      <c r="AM498">
        <v>0.24074074070000001</v>
      </c>
      <c r="AN498">
        <v>1.8518518500000001E-2</v>
      </c>
      <c r="AO498">
        <v>1.8518518500000001E-2</v>
      </c>
      <c r="AP498">
        <v>1.8518518500000001E-2</v>
      </c>
      <c r="AQ498">
        <v>1.8518518500000001E-2</v>
      </c>
      <c r="AR498">
        <v>1.8518518500000001E-2</v>
      </c>
      <c r="AS498">
        <v>0.79629629629999998</v>
      </c>
      <c r="AT498">
        <v>0.79629629629999998</v>
      </c>
      <c r="AU498">
        <v>0.85185185190000001</v>
      </c>
      <c r="AV498">
        <v>0.70370370370000002</v>
      </c>
      <c r="AW498">
        <v>0.64814814809999999</v>
      </c>
      <c r="AX498">
        <v>3.7547169811000001</v>
      </c>
      <c r="AY498">
        <v>3.7924528301999998</v>
      </c>
      <c r="AZ498">
        <v>3.8490566037999998</v>
      </c>
      <c r="BA498">
        <v>3.641509434</v>
      </c>
      <c r="BB498">
        <v>3.5471698112999999</v>
      </c>
      <c r="BC498">
        <v>0</v>
      </c>
      <c r="BD498">
        <v>0</v>
      </c>
      <c r="BE498">
        <v>0</v>
      </c>
      <c r="BF498">
        <v>0</v>
      </c>
      <c r="BG498">
        <v>5.5555555600000001E-2</v>
      </c>
      <c r="BH498">
        <v>5.5555555600000001E-2</v>
      </c>
      <c r="BI498">
        <v>1.8518518500000001E-2</v>
      </c>
      <c r="BJ498">
        <v>1.8518518500000001E-2</v>
      </c>
      <c r="BK498">
        <v>7.4074074099999998E-2</v>
      </c>
      <c r="BL498">
        <v>5.5555555600000001E-2</v>
      </c>
      <c r="BM498">
        <v>9.2592592599999995E-2</v>
      </c>
      <c r="BN498">
        <v>5.5555555600000001E-2</v>
      </c>
      <c r="BO498">
        <v>3.8518518518999998</v>
      </c>
      <c r="BP498">
        <v>3.8518518518999998</v>
      </c>
      <c r="BQ498">
        <v>3.7254901961</v>
      </c>
      <c r="BR498">
        <v>3.7962962963</v>
      </c>
      <c r="BS498">
        <v>3.5555555555999998</v>
      </c>
      <c r="BT498">
        <v>3.6111111111</v>
      </c>
      <c r="BU498">
        <v>0.11111111110000001</v>
      </c>
      <c r="BV498">
        <v>0.11111111110000001</v>
      </c>
      <c r="BW498">
        <v>0.11111111110000001</v>
      </c>
      <c r="BX498">
        <v>9.2592592599999995E-2</v>
      </c>
      <c r="BY498">
        <v>9.2592592599999995E-2</v>
      </c>
      <c r="BZ498">
        <v>0.11111111110000001</v>
      </c>
      <c r="CA498">
        <v>0</v>
      </c>
      <c r="CB498">
        <v>0</v>
      </c>
      <c r="CC498">
        <v>5.5555555600000001E-2</v>
      </c>
      <c r="CD498">
        <v>0</v>
      </c>
      <c r="CE498">
        <v>0</v>
      </c>
      <c r="CF498">
        <v>0</v>
      </c>
      <c r="CG498">
        <v>0.87037037039999998</v>
      </c>
      <c r="CH498">
        <v>0.87037037039999998</v>
      </c>
      <c r="CI498">
        <v>0.75925925930000004</v>
      </c>
      <c r="CJ498">
        <v>0.85185185190000001</v>
      </c>
      <c r="CK498">
        <v>0.75925925930000004</v>
      </c>
      <c r="CL498">
        <v>0.77777777780000001</v>
      </c>
      <c r="CM498">
        <v>7.4074074099999998E-2</v>
      </c>
      <c r="CN498">
        <v>0</v>
      </c>
      <c r="CO498">
        <v>0</v>
      </c>
      <c r="CP498">
        <v>0</v>
      </c>
      <c r="CQ498">
        <v>3.7037037000000002E-2</v>
      </c>
      <c r="CR498">
        <v>3.7037037000000002E-2</v>
      </c>
      <c r="CS498">
        <v>1.8518518500000001E-2</v>
      </c>
      <c r="CT498">
        <v>1.8518518500000001E-2</v>
      </c>
      <c r="CU498">
        <v>0.16666666669999999</v>
      </c>
      <c r="CV498">
        <v>5.5555555600000001E-2</v>
      </c>
      <c r="CW498">
        <v>3.7037037000000002E-2</v>
      </c>
      <c r="CX498">
        <v>5.5555555600000001E-2</v>
      </c>
      <c r="CY498">
        <v>1.8518518500000001E-2</v>
      </c>
      <c r="CZ498">
        <v>3.7037037000000002E-2</v>
      </c>
      <c r="DA498">
        <v>0</v>
      </c>
      <c r="DB498">
        <v>3.7037037000000002E-2</v>
      </c>
      <c r="DC498">
        <v>0.18518518519999999</v>
      </c>
      <c r="DD498">
        <v>0.20370370369999999</v>
      </c>
      <c r="DE498">
        <v>0.12962962959999999</v>
      </c>
      <c r="DF498">
        <v>0.16666666669999999</v>
      </c>
      <c r="DG498">
        <v>0.20370370369999999</v>
      </c>
      <c r="DH498">
        <v>0.27777777780000001</v>
      </c>
      <c r="DI498">
        <v>0.12962962959999999</v>
      </c>
      <c r="DJ498">
        <v>0.11111111110000001</v>
      </c>
      <c r="DK498">
        <v>0.5</v>
      </c>
      <c r="DL498">
        <v>0.66666666669999997</v>
      </c>
      <c r="DM498">
        <v>0.74074074069999996</v>
      </c>
      <c r="DN498">
        <v>0.62962962960000002</v>
      </c>
      <c r="DO498">
        <v>0.62962962960000002</v>
      </c>
      <c r="DP498">
        <v>0.53703703700000005</v>
      </c>
      <c r="DQ498">
        <v>0.75925925930000004</v>
      </c>
      <c r="DR498">
        <v>0.74074074069999996</v>
      </c>
      <c r="DS498">
        <v>7.4074074099999998E-2</v>
      </c>
      <c r="DT498">
        <v>7.4074074099999998E-2</v>
      </c>
      <c r="DU498">
        <v>9.2592592599999995E-2</v>
      </c>
      <c r="DV498">
        <v>0.14814814809999999</v>
      </c>
      <c r="DW498">
        <v>0.11111111110000001</v>
      </c>
      <c r="DX498">
        <v>0.11111111110000001</v>
      </c>
      <c r="DY498">
        <v>9.2592592599999995E-2</v>
      </c>
      <c r="DZ498">
        <v>9.2592592599999995E-2</v>
      </c>
      <c r="EA498">
        <v>3.2</v>
      </c>
      <c r="EB498">
        <v>3.66</v>
      </c>
      <c r="EC498">
        <v>3.7755102041000002</v>
      </c>
      <c r="ED498">
        <v>3.6739130434999998</v>
      </c>
      <c r="EE498">
        <v>3.6041666666999999</v>
      </c>
      <c r="EF498">
        <v>3.4791666666999999</v>
      </c>
      <c r="EG498">
        <v>3.7959183673000001</v>
      </c>
      <c r="EH498">
        <v>3.7346938775999998</v>
      </c>
      <c r="EI498">
        <v>3.7037037000000002E-2</v>
      </c>
      <c r="EJ498">
        <v>0</v>
      </c>
      <c r="EK498">
        <v>0</v>
      </c>
      <c r="EL498">
        <v>0</v>
      </c>
      <c r="EM498">
        <v>1.8518518500000001E-2</v>
      </c>
      <c r="EN498">
        <v>3.7037037000000002E-2</v>
      </c>
      <c r="EO498">
        <v>5.5555555600000001E-2</v>
      </c>
      <c r="EP498">
        <v>0.20370370369999999</v>
      </c>
      <c r="EQ498">
        <v>7.4074074099999998E-2</v>
      </c>
      <c r="ER498">
        <v>0.46296296300000001</v>
      </c>
      <c r="ES498">
        <v>0.11111111110000001</v>
      </c>
      <c r="ET498">
        <v>1.8518518500000001E-2</v>
      </c>
      <c r="EU498">
        <v>1.8518518500000001E-2</v>
      </c>
      <c r="EV498">
        <v>7.4074074099999998E-2</v>
      </c>
      <c r="EW498">
        <v>0.12962962959999999</v>
      </c>
      <c r="EX498">
        <v>1.8518518500000001E-2</v>
      </c>
      <c r="EY498">
        <v>0.20370370369999999</v>
      </c>
      <c r="EZ498">
        <v>0.16666666669999999</v>
      </c>
      <c r="FA498">
        <v>0.27777777780000001</v>
      </c>
      <c r="FB498">
        <v>0.29629629629999998</v>
      </c>
      <c r="FC498">
        <v>0.16666666669999999</v>
      </c>
      <c r="FD498">
        <v>0.62962962960000002</v>
      </c>
      <c r="FE498">
        <v>0.64814814809999999</v>
      </c>
      <c r="FF498">
        <v>0.5</v>
      </c>
      <c r="FG498">
        <v>0.44444444440000003</v>
      </c>
      <c r="FH498">
        <v>0.68518518520000005</v>
      </c>
      <c r="FI498">
        <v>5.5555555600000001E-2</v>
      </c>
      <c r="FJ498">
        <v>5.5555555600000001E-2</v>
      </c>
      <c r="FK498">
        <v>3.7037037000000002E-2</v>
      </c>
      <c r="FL498">
        <v>3.7037037000000002E-2</v>
      </c>
      <c r="FM498">
        <v>3.7037037000000002E-2</v>
      </c>
      <c r="FN498">
        <v>3.7037037000000002E-2</v>
      </c>
      <c r="FO498">
        <v>3.7037037000000002E-2</v>
      </c>
      <c r="FP498">
        <v>5.5555555600000001E-2</v>
      </c>
      <c r="FQ498">
        <v>3.7037037000000002E-2</v>
      </c>
      <c r="FR498">
        <v>3.7037037000000002E-2</v>
      </c>
      <c r="FS498">
        <v>5.5555555600000001E-2</v>
      </c>
      <c r="FT498">
        <v>7.4074074099999998E-2</v>
      </c>
      <c r="FU498">
        <v>5.5555555600000001E-2</v>
      </c>
      <c r="FV498">
        <v>5.5555555600000001E-2</v>
      </c>
      <c r="FW498">
        <v>5.5555555600000001E-2</v>
      </c>
      <c r="FX498">
        <v>7.4074074099999998E-2</v>
      </c>
      <c r="FY498">
        <v>3.7037037000000002E-2</v>
      </c>
      <c r="FZ498">
        <v>3.7037037000000002E-2</v>
      </c>
      <c r="GA498">
        <v>1.8518518500000001E-2</v>
      </c>
      <c r="GB498">
        <v>5.5555555600000001E-2</v>
      </c>
      <c r="GC498">
        <v>1.8518518500000001E-2</v>
      </c>
      <c r="GD498">
        <v>3.7037037000000002E-2</v>
      </c>
      <c r="GE498">
        <v>5.5555555600000001E-2</v>
      </c>
      <c r="GF498">
        <v>3.7037037000000002E-2</v>
      </c>
      <c r="GG498">
        <v>0.12962962959999999</v>
      </c>
      <c r="GH498">
        <v>1.8518518500000001E-2</v>
      </c>
      <c r="GI498">
        <v>9.2592592599999995E-2</v>
      </c>
      <c r="GJ498">
        <v>3.2653061224000002</v>
      </c>
      <c r="GK498">
        <v>3.46</v>
      </c>
      <c r="GL498">
        <v>3.4693877551000001</v>
      </c>
      <c r="GM498">
        <v>3.38</v>
      </c>
      <c r="GN498">
        <v>3.4375</v>
      </c>
      <c r="GO498">
        <v>3.5</v>
      </c>
      <c r="GP498">
        <v>0.37037037039999998</v>
      </c>
      <c r="GQ498">
        <v>0.27777777780000001</v>
      </c>
      <c r="GR498">
        <v>0.29629629629999998</v>
      </c>
      <c r="GS498">
        <v>0.25925925929999999</v>
      </c>
      <c r="GT498">
        <v>0.29629629629999998</v>
      </c>
      <c r="GU498">
        <v>0.22222222220000001</v>
      </c>
      <c r="GV498">
        <v>9.2592592599999995E-2</v>
      </c>
      <c r="GW498">
        <v>7.4074074099999998E-2</v>
      </c>
      <c r="GX498">
        <v>9.2592592599999995E-2</v>
      </c>
      <c r="GY498">
        <v>7.4074074099999998E-2</v>
      </c>
      <c r="GZ498">
        <v>0.11111111110000001</v>
      </c>
      <c r="HA498">
        <v>7.4074074099999998E-2</v>
      </c>
      <c r="HB498">
        <v>0.4259259259</v>
      </c>
      <c r="HC498">
        <v>0.55555555560000003</v>
      </c>
      <c r="HD498">
        <v>0.53703703700000005</v>
      </c>
      <c r="HE498">
        <v>0.51851851849999997</v>
      </c>
      <c r="HF498">
        <v>0.51851851849999997</v>
      </c>
      <c r="HG498">
        <v>0.59259259259999997</v>
      </c>
      <c r="HH498" t="s">
        <v>1335</v>
      </c>
      <c r="HJ498">
        <v>54</v>
      </c>
      <c r="HK498">
        <v>93</v>
      </c>
      <c r="HL498" t="s">
        <v>588</v>
      </c>
      <c r="HM498">
        <v>445</v>
      </c>
      <c r="HN498">
        <v>2</v>
      </c>
    </row>
    <row r="499" spans="1:222" x14ac:dyDescent="0.25">
      <c r="A499">
        <v>610177</v>
      </c>
      <c r="B499" t="s">
        <v>591</v>
      </c>
      <c r="D499" t="s">
        <v>47</v>
      </c>
      <c r="E499" t="s">
        <v>45</v>
      </c>
      <c r="M499" t="s">
        <v>38</v>
      </c>
      <c r="FD499"/>
      <c r="HH499" t="s">
        <v>1336</v>
      </c>
      <c r="HL499" t="s">
        <v>591</v>
      </c>
      <c r="HM499">
        <v>1110</v>
      </c>
    </row>
    <row r="500" spans="1:222" x14ac:dyDescent="0.25">
      <c r="A500">
        <v>610178</v>
      </c>
      <c r="B500" t="s">
        <v>577</v>
      </c>
      <c r="D500" t="s">
        <v>69</v>
      </c>
      <c r="E500" t="s">
        <v>45</v>
      </c>
      <c r="M500" t="s">
        <v>38</v>
      </c>
      <c r="FD500"/>
      <c r="HH500" t="s">
        <v>1337</v>
      </c>
      <c r="HL500" t="s">
        <v>577</v>
      </c>
      <c r="HM500">
        <v>198</v>
      </c>
    </row>
    <row r="501" spans="1:222" x14ac:dyDescent="0.25">
      <c r="A501">
        <v>610179</v>
      </c>
      <c r="B501" t="s">
        <v>594</v>
      </c>
      <c r="D501" t="s">
        <v>47</v>
      </c>
      <c r="E501" t="s">
        <v>45</v>
      </c>
      <c r="M501" t="s">
        <v>38</v>
      </c>
      <c r="N501">
        <v>15.543478261000001</v>
      </c>
      <c r="O501">
        <v>91</v>
      </c>
      <c r="P501">
        <v>91</v>
      </c>
      <c r="Q501">
        <v>18</v>
      </c>
      <c r="R501">
        <v>1</v>
      </c>
      <c r="S501">
        <v>9</v>
      </c>
      <c r="T501">
        <v>54</v>
      </c>
      <c r="U501">
        <v>0</v>
      </c>
      <c r="V501">
        <v>0</v>
      </c>
      <c r="W501">
        <v>3</v>
      </c>
      <c r="X501">
        <v>1</v>
      </c>
      <c r="Y501">
        <v>0</v>
      </c>
      <c r="Z501">
        <v>1.0989011E-2</v>
      </c>
      <c r="AA501">
        <v>0</v>
      </c>
      <c r="AB501">
        <v>2.1978022E-2</v>
      </c>
      <c r="AC501">
        <v>4.3956044E-2</v>
      </c>
      <c r="AD501">
        <v>1.0989011E-2</v>
      </c>
      <c r="AE501">
        <v>0</v>
      </c>
      <c r="AF501">
        <v>2.1978022E-2</v>
      </c>
      <c r="AG501">
        <v>7.6923076899999998E-2</v>
      </c>
      <c r="AH501">
        <v>0.1098901099</v>
      </c>
      <c r="AI501">
        <v>0.1868131868</v>
      </c>
      <c r="AJ501">
        <v>0.1868131868</v>
      </c>
      <c r="AK501">
        <v>0.1538461538</v>
      </c>
      <c r="AL501">
        <v>0.28571428570000001</v>
      </c>
      <c r="AM501">
        <v>0.26373626369999997</v>
      </c>
      <c r="AN501">
        <v>1.0989011E-2</v>
      </c>
      <c r="AO501">
        <v>2.1978022E-2</v>
      </c>
      <c r="AP501">
        <v>3.2967033E-2</v>
      </c>
      <c r="AQ501">
        <v>2.1978022E-2</v>
      </c>
      <c r="AR501">
        <v>5.4945054899999998E-2</v>
      </c>
      <c r="AS501">
        <v>0.79120879119999998</v>
      </c>
      <c r="AT501">
        <v>0.78021978020000005</v>
      </c>
      <c r="AU501">
        <v>0.79120879119999998</v>
      </c>
      <c r="AV501">
        <v>0.59340659340000002</v>
      </c>
      <c r="AW501">
        <v>0.52747252749999995</v>
      </c>
      <c r="AX501">
        <v>3.7888888888999999</v>
      </c>
      <c r="AY501">
        <v>3.7752808989000002</v>
      </c>
      <c r="AZ501">
        <v>3.7954545455000002</v>
      </c>
      <c r="BA501">
        <v>3.4831460673999999</v>
      </c>
      <c r="BB501">
        <v>3.3488372093000001</v>
      </c>
      <c r="BC501">
        <v>1.0989011E-2</v>
      </c>
      <c r="BD501">
        <v>0</v>
      </c>
      <c r="BE501">
        <v>0</v>
      </c>
      <c r="BF501">
        <v>0</v>
      </c>
      <c r="BG501">
        <v>2.1978022E-2</v>
      </c>
      <c r="BH501">
        <v>0</v>
      </c>
      <c r="BI501">
        <v>1.0989011E-2</v>
      </c>
      <c r="BJ501">
        <v>0</v>
      </c>
      <c r="BK501">
        <v>0</v>
      </c>
      <c r="BL501">
        <v>3.2967033E-2</v>
      </c>
      <c r="BM501">
        <v>6.5934065900000005E-2</v>
      </c>
      <c r="BN501">
        <v>1.0989011E-2</v>
      </c>
      <c r="BO501">
        <v>3.8876404494000001</v>
      </c>
      <c r="BP501">
        <v>3.8620689654999998</v>
      </c>
      <c r="BQ501">
        <v>3.7529411764999998</v>
      </c>
      <c r="BR501">
        <v>3.7045454544999998</v>
      </c>
      <c r="BS501">
        <v>3.5116279069999998</v>
      </c>
      <c r="BT501">
        <v>3.7441860464999999</v>
      </c>
      <c r="BU501">
        <v>5.4945054899999998E-2</v>
      </c>
      <c r="BV501">
        <v>0.13186813189999999</v>
      </c>
      <c r="BW501">
        <v>0.2307692308</v>
      </c>
      <c r="BX501">
        <v>0.21978021980000001</v>
      </c>
      <c r="BY501">
        <v>0.26373626369999997</v>
      </c>
      <c r="BZ501">
        <v>0.21978021980000001</v>
      </c>
      <c r="CA501">
        <v>2.1978022E-2</v>
      </c>
      <c r="CB501">
        <v>4.3956044E-2</v>
      </c>
      <c r="CC501">
        <v>6.5934065900000005E-2</v>
      </c>
      <c r="CD501">
        <v>3.2967033E-2</v>
      </c>
      <c r="CE501">
        <v>5.4945054899999998E-2</v>
      </c>
      <c r="CF501">
        <v>5.4945054899999998E-2</v>
      </c>
      <c r="CG501">
        <v>0.90109890110000002</v>
      </c>
      <c r="CH501">
        <v>0.82417582420000002</v>
      </c>
      <c r="CI501">
        <v>0.70329670330000005</v>
      </c>
      <c r="CJ501">
        <v>0.71428571429999999</v>
      </c>
      <c r="CK501">
        <v>0.59340659340000002</v>
      </c>
      <c r="CL501">
        <v>0.71428571429999999</v>
      </c>
      <c r="CM501">
        <v>7.6923076899999998E-2</v>
      </c>
      <c r="CN501">
        <v>0</v>
      </c>
      <c r="CO501">
        <v>0</v>
      </c>
      <c r="CP501">
        <v>0</v>
      </c>
      <c r="CQ501">
        <v>0</v>
      </c>
      <c r="CR501">
        <v>2.1978022E-2</v>
      </c>
      <c r="CS501">
        <v>0</v>
      </c>
      <c r="CT501">
        <v>0</v>
      </c>
      <c r="CU501">
        <v>7.6923076899999998E-2</v>
      </c>
      <c r="CV501">
        <v>0</v>
      </c>
      <c r="CW501">
        <v>1.0989011E-2</v>
      </c>
      <c r="CX501">
        <v>2.1978022E-2</v>
      </c>
      <c r="CY501">
        <v>2.1978022E-2</v>
      </c>
      <c r="CZ501">
        <v>1.0989011E-2</v>
      </c>
      <c r="DA501">
        <v>1.0989011E-2</v>
      </c>
      <c r="DB501">
        <v>5.4945054899999998E-2</v>
      </c>
      <c r="DC501">
        <v>0.32967032969999999</v>
      </c>
      <c r="DD501">
        <v>0.2307692308</v>
      </c>
      <c r="DE501">
        <v>0.2307692308</v>
      </c>
      <c r="DF501">
        <v>0.21978021980000001</v>
      </c>
      <c r="DG501">
        <v>0.32967032969999999</v>
      </c>
      <c r="DH501">
        <v>0.3076923077</v>
      </c>
      <c r="DI501">
        <v>0.20879120879999999</v>
      </c>
      <c r="DJ501">
        <v>0.2307692308</v>
      </c>
      <c r="DK501">
        <v>0.35164835160000002</v>
      </c>
      <c r="DL501">
        <v>0.62637362640000005</v>
      </c>
      <c r="DM501">
        <v>0.6153846154</v>
      </c>
      <c r="DN501">
        <v>0.58241758239999997</v>
      </c>
      <c r="DO501">
        <v>0.50549450549999997</v>
      </c>
      <c r="DP501">
        <v>0.51648351650000002</v>
      </c>
      <c r="DQ501">
        <v>0.63736263739999999</v>
      </c>
      <c r="DR501">
        <v>0.54945054950000005</v>
      </c>
      <c r="DS501">
        <v>0.16483516479999999</v>
      </c>
      <c r="DT501">
        <v>0.14285714290000001</v>
      </c>
      <c r="DU501">
        <v>0.14285714290000001</v>
      </c>
      <c r="DV501">
        <v>0.17582417580000001</v>
      </c>
      <c r="DW501">
        <v>0.14285714290000001</v>
      </c>
      <c r="DX501">
        <v>0.14285714290000001</v>
      </c>
      <c r="DY501">
        <v>0.14285714290000001</v>
      </c>
      <c r="DZ501">
        <v>0.16483516479999999</v>
      </c>
      <c r="EA501">
        <v>3.1447368420999999</v>
      </c>
      <c r="EB501">
        <v>3.7307692308</v>
      </c>
      <c r="EC501">
        <v>3.7051282050999998</v>
      </c>
      <c r="ED501">
        <v>3.68</v>
      </c>
      <c r="EE501">
        <v>3.5641025641000001</v>
      </c>
      <c r="EF501">
        <v>3.5384615385</v>
      </c>
      <c r="EG501">
        <v>3.7307692308</v>
      </c>
      <c r="EH501">
        <v>3.5921052632000001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2.1978022E-2</v>
      </c>
      <c r="EO501">
        <v>6.5934065900000005E-2</v>
      </c>
      <c r="EP501">
        <v>7.6923076899999998E-2</v>
      </c>
      <c r="EQ501">
        <v>0.16483516479999999</v>
      </c>
      <c r="ER501">
        <v>0.48351648349999998</v>
      </c>
      <c r="ES501">
        <v>0.1868131868</v>
      </c>
      <c r="ET501">
        <v>0</v>
      </c>
      <c r="EU501">
        <v>1.0989011E-2</v>
      </c>
      <c r="EV501">
        <v>0</v>
      </c>
      <c r="EW501">
        <v>4.3956044E-2</v>
      </c>
      <c r="EX501">
        <v>0</v>
      </c>
      <c r="EY501">
        <v>0.13186813189999999</v>
      </c>
      <c r="EZ501">
        <v>0.1978021978</v>
      </c>
      <c r="FA501">
        <v>0.17582417580000001</v>
      </c>
      <c r="FB501">
        <v>0.25274725269999998</v>
      </c>
      <c r="FC501">
        <v>0.17582417580000001</v>
      </c>
      <c r="FD501">
        <v>0.70329670330000005</v>
      </c>
      <c r="FE501">
        <v>0.56043956039999998</v>
      </c>
      <c r="FF501">
        <v>0.6153846154</v>
      </c>
      <c r="FG501">
        <v>0.47252747249999999</v>
      </c>
      <c r="FH501">
        <v>0.65934065929999996</v>
      </c>
      <c r="FI501">
        <v>2.1978022E-2</v>
      </c>
      <c r="FJ501">
        <v>8.7912087900000005E-2</v>
      </c>
      <c r="FK501">
        <v>5.4945054899999998E-2</v>
      </c>
      <c r="FL501">
        <v>8.7912087900000005E-2</v>
      </c>
      <c r="FM501">
        <v>1.0989011E-2</v>
      </c>
      <c r="FN501">
        <v>0</v>
      </c>
      <c r="FO501">
        <v>0</v>
      </c>
      <c r="FP501">
        <v>1.0989011E-2</v>
      </c>
      <c r="FQ501">
        <v>0</v>
      </c>
      <c r="FR501">
        <v>0</v>
      </c>
      <c r="FS501">
        <v>0.14285714290000001</v>
      </c>
      <c r="FT501">
        <v>0.14285714290000001</v>
      </c>
      <c r="FU501">
        <v>0.14285714290000001</v>
      </c>
      <c r="FV501">
        <v>0.14285714290000001</v>
      </c>
      <c r="FW501">
        <v>0.1538461538</v>
      </c>
      <c r="FX501">
        <v>0</v>
      </c>
      <c r="FY501">
        <v>1.0989011E-2</v>
      </c>
      <c r="FZ501">
        <v>0</v>
      </c>
      <c r="GA501">
        <v>0</v>
      </c>
      <c r="GB501">
        <v>2.1978022E-2</v>
      </c>
      <c r="GC501">
        <v>0</v>
      </c>
      <c r="GD501">
        <v>0.13186813189999999</v>
      </c>
      <c r="GE501">
        <v>0.1208791209</v>
      </c>
      <c r="GF501">
        <v>6.5934065900000005E-2</v>
      </c>
      <c r="GG501">
        <v>8.7912087900000005E-2</v>
      </c>
      <c r="GH501">
        <v>6.5934065900000005E-2</v>
      </c>
      <c r="GI501">
        <v>7.6923076899999998E-2</v>
      </c>
      <c r="GJ501">
        <v>3.0933333332999999</v>
      </c>
      <c r="GK501">
        <v>3.1690140845000001</v>
      </c>
      <c r="GL501">
        <v>3.3157894737000002</v>
      </c>
      <c r="GM501">
        <v>3.2297297296999998</v>
      </c>
      <c r="GN501">
        <v>3.2191780822</v>
      </c>
      <c r="GO501">
        <v>3.2894736841999999</v>
      </c>
      <c r="GP501">
        <v>0.48351648349999998</v>
      </c>
      <c r="GQ501">
        <v>0.37362637360000001</v>
      </c>
      <c r="GR501">
        <v>0.43956043960000002</v>
      </c>
      <c r="GS501">
        <v>0.4505494505</v>
      </c>
      <c r="GT501">
        <v>0.42857142860000003</v>
      </c>
      <c r="GU501">
        <v>0.43956043960000002</v>
      </c>
      <c r="GV501">
        <v>0.17582417580000001</v>
      </c>
      <c r="GW501">
        <v>0.21978021980000001</v>
      </c>
      <c r="GX501">
        <v>0.16483516479999999</v>
      </c>
      <c r="GY501">
        <v>0.1868131868</v>
      </c>
      <c r="GZ501">
        <v>0.1978021978</v>
      </c>
      <c r="HA501">
        <v>0.16483516479999999</v>
      </c>
      <c r="HB501">
        <v>0.20879120879999999</v>
      </c>
      <c r="HC501">
        <v>0.27472527470000002</v>
      </c>
      <c r="HD501">
        <v>0.32967032969999999</v>
      </c>
      <c r="HE501">
        <v>0.27472527470000002</v>
      </c>
      <c r="HF501">
        <v>0.28571428570000001</v>
      </c>
      <c r="HG501">
        <v>0.31868131869999999</v>
      </c>
      <c r="HH501" t="s">
        <v>1338</v>
      </c>
      <c r="HJ501">
        <v>91</v>
      </c>
      <c r="HK501">
        <v>143</v>
      </c>
      <c r="HL501" t="s">
        <v>594</v>
      </c>
      <c r="HM501">
        <v>920</v>
      </c>
      <c r="HN501">
        <v>5</v>
      </c>
    </row>
    <row r="502" spans="1:222" x14ac:dyDescent="0.25">
      <c r="A502">
        <v>610180</v>
      </c>
      <c r="B502" t="s">
        <v>595</v>
      </c>
      <c r="C502" t="s">
        <v>38</v>
      </c>
      <c r="D502" t="s">
        <v>64</v>
      </c>
      <c r="E502" t="s">
        <v>83</v>
      </c>
      <c r="F502">
        <v>99</v>
      </c>
      <c r="G502" t="s">
        <v>62</v>
      </c>
      <c r="H502">
        <v>99</v>
      </c>
      <c r="I502" t="s">
        <v>62</v>
      </c>
      <c r="J502">
        <v>99</v>
      </c>
      <c r="K502" t="s">
        <v>62</v>
      </c>
      <c r="L502">
        <v>8.61</v>
      </c>
      <c r="M502" t="s">
        <v>38</v>
      </c>
      <c r="N502">
        <v>71.518987342000003</v>
      </c>
      <c r="O502">
        <v>174</v>
      </c>
      <c r="P502">
        <v>174</v>
      </c>
      <c r="Q502">
        <v>9</v>
      </c>
      <c r="R502">
        <v>156</v>
      </c>
      <c r="S502">
        <v>0</v>
      </c>
      <c r="T502">
        <v>0</v>
      </c>
      <c r="U502">
        <v>1</v>
      </c>
      <c r="V502">
        <v>0</v>
      </c>
      <c r="W502">
        <v>3</v>
      </c>
      <c r="X502">
        <v>1</v>
      </c>
      <c r="Y502">
        <v>1.7241379300000002E-2</v>
      </c>
      <c r="Z502">
        <v>5.7471264000000001E-3</v>
      </c>
      <c r="AA502">
        <v>1.14942529E-2</v>
      </c>
      <c r="AB502">
        <v>1.14942529E-2</v>
      </c>
      <c r="AC502">
        <v>2.87356322E-2</v>
      </c>
      <c r="AD502">
        <v>3.4482758600000003E-2</v>
      </c>
      <c r="AE502">
        <v>2.2988505699999998E-2</v>
      </c>
      <c r="AF502">
        <v>1.7241379300000002E-2</v>
      </c>
      <c r="AG502">
        <v>4.0229885100000001E-2</v>
      </c>
      <c r="AH502">
        <v>5.7471264399999999E-2</v>
      </c>
      <c r="AI502">
        <v>0.14367816089999999</v>
      </c>
      <c r="AJ502">
        <v>0.13218390799999999</v>
      </c>
      <c r="AK502">
        <v>0.10919540229999999</v>
      </c>
      <c r="AL502">
        <v>0.1206896552</v>
      </c>
      <c r="AM502">
        <v>0.12643678159999999</v>
      </c>
      <c r="AN502">
        <v>5.7471264000000001E-3</v>
      </c>
      <c r="AO502">
        <v>1.7241379300000002E-2</v>
      </c>
      <c r="AP502">
        <v>1.7241379300000002E-2</v>
      </c>
      <c r="AQ502">
        <v>3.4482758600000003E-2</v>
      </c>
      <c r="AR502">
        <v>2.2988505699999998E-2</v>
      </c>
      <c r="AS502">
        <v>0.79885057469999998</v>
      </c>
      <c r="AT502">
        <v>0.82183908049999999</v>
      </c>
      <c r="AU502">
        <v>0.84482758619999998</v>
      </c>
      <c r="AV502">
        <v>0.79310344830000001</v>
      </c>
      <c r="AW502">
        <v>0.76436781610000004</v>
      </c>
      <c r="AX502">
        <v>3.7341040462000001</v>
      </c>
      <c r="AY502">
        <v>3.8011695905999998</v>
      </c>
      <c r="AZ502">
        <v>3.8187134503000002</v>
      </c>
      <c r="BA502">
        <v>3.7559523810000002</v>
      </c>
      <c r="BB502">
        <v>3.6647058823999998</v>
      </c>
      <c r="BC502">
        <v>0</v>
      </c>
      <c r="BD502">
        <v>0</v>
      </c>
      <c r="BE502">
        <v>0</v>
      </c>
      <c r="BF502">
        <v>5.7471264000000001E-3</v>
      </c>
      <c r="BG502">
        <v>2.87356322E-2</v>
      </c>
      <c r="BH502">
        <v>5.7471264000000001E-3</v>
      </c>
      <c r="BI502">
        <v>0</v>
      </c>
      <c r="BJ502">
        <v>1.7241379300000002E-2</v>
      </c>
      <c r="BK502">
        <v>4.5977011499999998E-2</v>
      </c>
      <c r="BL502">
        <v>4.0229885100000001E-2</v>
      </c>
      <c r="BM502">
        <v>1.7241379300000002E-2</v>
      </c>
      <c r="BN502">
        <v>6.3218390799999996E-2</v>
      </c>
      <c r="BO502">
        <v>3.9479768786</v>
      </c>
      <c r="BP502">
        <v>3.9075144508999999</v>
      </c>
      <c r="BQ502">
        <v>3.8070175438999998</v>
      </c>
      <c r="BR502">
        <v>3.7965116279000002</v>
      </c>
      <c r="BS502">
        <v>3.7861271676000001</v>
      </c>
      <c r="BT502">
        <v>3.7732558140000001</v>
      </c>
      <c r="BU502">
        <v>5.1724137900000001E-2</v>
      </c>
      <c r="BV502">
        <v>5.7471264399999999E-2</v>
      </c>
      <c r="BW502">
        <v>9.7701149400000006E-2</v>
      </c>
      <c r="BX502">
        <v>0.1034482759</v>
      </c>
      <c r="BY502">
        <v>9.1954022999999996E-2</v>
      </c>
      <c r="BZ502">
        <v>8.0459770099999994E-2</v>
      </c>
      <c r="CA502">
        <v>5.7471264000000001E-3</v>
      </c>
      <c r="CB502">
        <v>5.7471264000000001E-3</v>
      </c>
      <c r="CC502">
        <v>1.7241379300000002E-2</v>
      </c>
      <c r="CD502">
        <v>1.14942529E-2</v>
      </c>
      <c r="CE502">
        <v>5.7471264000000001E-3</v>
      </c>
      <c r="CF502">
        <v>1.14942529E-2</v>
      </c>
      <c r="CG502">
        <v>0.94252873559999995</v>
      </c>
      <c r="CH502">
        <v>0.91954022989999995</v>
      </c>
      <c r="CI502">
        <v>0.83908045980000001</v>
      </c>
      <c r="CJ502">
        <v>0.83908045980000001</v>
      </c>
      <c r="CK502">
        <v>0.85632183910000004</v>
      </c>
      <c r="CL502">
        <v>0.83908045980000001</v>
      </c>
      <c r="CM502">
        <v>0.37356321840000001</v>
      </c>
      <c r="CN502">
        <v>1.14942529E-2</v>
      </c>
      <c r="CO502">
        <v>5.7471264000000001E-3</v>
      </c>
      <c r="CP502">
        <v>1.14942529E-2</v>
      </c>
      <c r="CQ502">
        <v>2.2988505699999998E-2</v>
      </c>
      <c r="CR502">
        <v>1.14942529E-2</v>
      </c>
      <c r="CS502">
        <v>5.7471264000000001E-3</v>
      </c>
      <c r="CT502">
        <v>1.14942529E-2</v>
      </c>
      <c r="CU502">
        <v>0.13218390799999999</v>
      </c>
      <c r="CV502">
        <v>1.14942529E-2</v>
      </c>
      <c r="CW502">
        <v>5.7471264000000001E-3</v>
      </c>
      <c r="CX502">
        <v>4.0229885100000001E-2</v>
      </c>
      <c r="CY502">
        <v>4.0229885100000001E-2</v>
      </c>
      <c r="CZ502">
        <v>5.7471264399999999E-2</v>
      </c>
      <c r="DA502">
        <v>4.5977011499999998E-2</v>
      </c>
      <c r="DB502">
        <v>4.0229885100000001E-2</v>
      </c>
      <c r="DC502">
        <v>0.1149425287</v>
      </c>
      <c r="DD502">
        <v>8.6206896599999999E-2</v>
      </c>
      <c r="DE502">
        <v>0.13218390799999999</v>
      </c>
      <c r="DF502">
        <v>0.1494252874</v>
      </c>
      <c r="DG502">
        <v>0.13793103449999999</v>
      </c>
      <c r="DH502">
        <v>0.17816091949999999</v>
      </c>
      <c r="DI502">
        <v>0.1206896552</v>
      </c>
      <c r="DJ502">
        <v>0.1034482759</v>
      </c>
      <c r="DK502">
        <v>0.36206896550000001</v>
      </c>
      <c r="DL502">
        <v>0.86781609199999998</v>
      </c>
      <c r="DM502">
        <v>0.82758620689999995</v>
      </c>
      <c r="DN502">
        <v>0.77011494250000001</v>
      </c>
      <c r="DO502">
        <v>0.76436781610000004</v>
      </c>
      <c r="DP502">
        <v>0.73563218389999996</v>
      </c>
      <c r="DQ502">
        <v>0.81034482760000004</v>
      </c>
      <c r="DR502">
        <v>0.81034482760000004</v>
      </c>
      <c r="DS502">
        <v>1.7241379300000002E-2</v>
      </c>
      <c r="DT502">
        <v>2.2988505699999998E-2</v>
      </c>
      <c r="DU502">
        <v>2.87356322E-2</v>
      </c>
      <c r="DV502">
        <v>2.87356322E-2</v>
      </c>
      <c r="DW502">
        <v>3.4482758600000003E-2</v>
      </c>
      <c r="DX502">
        <v>1.7241379300000002E-2</v>
      </c>
      <c r="DY502">
        <v>1.7241379300000002E-2</v>
      </c>
      <c r="DZ502">
        <v>3.4482758600000003E-2</v>
      </c>
      <c r="EA502">
        <v>2.4736842105000001</v>
      </c>
      <c r="EB502">
        <v>3.8529411764999999</v>
      </c>
      <c r="EC502">
        <v>3.8343195265999999</v>
      </c>
      <c r="ED502">
        <v>3.7278106509</v>
      </c>
      <c r="EE502">
        <v>3.7023809524</v>
      </c>
      <c r="EF502">
        <v>3.6666666666999999</v>
      </c>
      <c r="EG502">
        <v>3.7660818712999999</v>
      </c>
      <c r="EH502">
        <v>3.7738095237999998</v>
      </c>
      <c r="EI502">
        <v>1.14942529E-2</v>
      </c>
      <c r="EJ502">
        <v>2.2988505699999998E-2</v>
      </c>
      <c r="EK502">
        <v>2.87356322E-2</v>
      </c>
      <c r="EL502">
        <v>5.7471264000000001E-3</v>
      </c>
      <c r="EM502">
        <v>5.7471264399999999E-2</v>
      </c>
      <c r="EN502">
        <v>1.14942529E-2</v>
      </c>
      <c r="EO502">
        <v>5.1724137900000001E-2</v>
      </c>
      <c r="EP502">
        <v>9.7701149400000006E-2</v>
      </c>
      <c r="EQ502">
        <v>5.7471264399999999E-2</v>
      </c>
      <c r="ER502">
        <v>0.56321839080000002</v>
      </c>
      <c r="ES502">
        <v>9.1954022999999996E-2</v>
      </c>
      <c r="ET502">
        <v>0</v>
      </c>
      <c r="EU502">
        <v>5.7471264000000001E-3</v>
      </c>
      <c r="EV502">
        <v>5.7471264000000001E-3</v>
      </c>
      <c r="EW502">
        <v>4.0229885100000001E-2</v>
      </c>
      <c r="EX502">
        <v>1.7241379300000002E-2</v>
      </c>
      <c r="EY502">
        <v>0.14367816089999999</v>
      </c>
      <c r="EZ502">
        <v>0.12643678159999999</v>
      </c>
      <c r="FA502">
        <v>0.16091954019999999</v>
      </c>
      <c r="FB502">
        <v>0.18965517239999999</v>
      </c>
      <c r="FC502">
        <v>0.15517241379999999</v>
      </c>
      <c r="FD502">
        <v>0.76436781610000004</v>
      </c>
      <c r="FE502">
        <v>0.78160919539999996</v>
      </c>
      <c r="FF502">
        <v>0.73563218389999996</v>
      </c>
      <c r="FG502">
        <v>0.68390804599999999</v>
      </c>
      <c r="FH502">
        <v>0.75862068969999996</v>
      </c>
      <c r="FI502">
        <v>4.5977011499999998E-2</v>
      </c>
      <c r="FJ502">
        <v>3.4482758600000003E-2</v>
      </c>
      <c r="FK502">
        <v>5.1724137900000001E-2</v>
      </c>
      <c r="FL502">
        <v>4.0229885100000001E-2</v>
      </c>
      <c r="FM502">
        <v>2.2988505699999998E-2</v>
      </c>
      <c r="FN502">
        <v>2.87356322E-2</v>
      </c>
      <c r="FO502">
        <v>2.87356322E-2</v>
      </c>
      <c r="FP502">
        <v>2.87356322E-2</v>
      </c>
      <c r="FQ502">
        <v>2.87356322E-2</v>
      </c>
      <c r="FR502">
        <v>2.87356322E-2</v>
      </c>
      <c r="FS502">
        <v>1.7241379300000002E-2</v>
      </c>
      <c r="FT502">
        <v>2.2988505699999998E-2</v>
      </c>
      <c r="FU502">
        <v>1.7241379300000002E-2</v>
      </c>
      <c r="FV502">
        <v>1.7241379300000002E-2</v>
      </c>
      <c r="FW502">
        <v>1.7241379300000002E-2</v>
      </c>
      <c r="FX502">
        <v>5.1724137900000001E-2</v>
      </c>
      <c r="FY502">
        <v>1.14942529E-2</v>
      </c>
      <c r="FZ502">
        <v>2.2988505699999998E-2</v>
      </c>
      <c r="GA502">
        <v>5.7471264399999999E-2</v>
      </c>
      <c r="GB502">
        <v>1.7241379300000002E-2</v>
      </c>
      <c r="GC502">
        <v>2.2988505699999998E-2</v>
      </c>
      <c r="GD502">
        <v>0.1149425287</v>
      </c>
      <c r="GE502">
        <v>0.1034482759</v>
      </c>
      <c r="GF502">
        <v>0.1149425287</v>
      </c>
      <c r="GG502">
        <v>6.8965517200000007E-2</v>
      </c>
      <c r="GH502">
        <v>0.1206896552</v>
      </c>
      <c r="GI502">
        <v>0.1149425287</v>
      </c>
      <c r="GJ502">
        <v>3.4277456647000002</v>
      </c>
      <c r="GK502">
        <v>3.5813953488000001</v>
      </c>
      <c r="GL502">
        <v>3.5465116279000002</v>
      </c>
      <c r="GM502">
        <v>3.5029239766</v>
      </c>
      <c r="GN502">
        <v>3.5529411765000001</v>
      </c>
      <c r="GO502">
        <v>3.5438596490999998</v>
      </c>
      <c r="GP502">
        <v>0.18390804599999999</v>
      </c>
      <c r="GQ502">
        <v>0.17241379309999999</v>
      </c>
      <c r="GR502">
        <v>0.1494252874</v>
      </c>
      <c r="GS502">
        <v>0.17816091949999999</v>
      </c>
      <c r="GT502">
        <v>0.14367816089999999</v>
      </c>
      <c r="GU502">
        <v>0.1494252874</v>
      </c>
      <c r="GV502">
        <v>5.7471264000000001E-3</v>
      </c>
      <c r="GW502">
        <v>1.14942529E-2</v>
      </c>
      <c r="GX502">
        <v>1.14942529E-2</v>
      </c>
      <c r="GY502">
        <v>1.7241379300000002E-2</v>
      </c>
      <c r="GZ502">
        <v>2.2988505699999998E-2</v>
      </c>
      <c r="HA502">
        <v>1.7241379300000002E-2</v>
      </c>
      <c r="HB502">
        <v>0.64367816089999996</v>
      </c>
      <c r="HC502">
        <v>0.70114942530000002</v>
      </c>
      <c r="HD502">
        <v>0.70114942530000002</v>
      </c>
      <c r="HE502">
        <v>0.67816091950000001</v>
      </c>
      <c r="HF502">
        <v>0.69540229890000005</v>
      </c>
      <c r="HG502">
        <v>0.69540229890000005</v>
      </c>
      <c r="HH502" t="s">
        <v>1339</v>
      </c>
      <c r="HI502" t="s">
        <v>912</v>
      </c>
      <c r="HJ502">
        <v>174</v>
      </c>
      <c r="HK502">
        <v>339</v>
      </c>
      <c r="HL502" t="s">
        <v>595</v>
      </c>
      <c r="HM502">
        <v>474</v>
      </c>
      <c r="HN502">
        <v>4</v>
      </c>
    </row>
    <row r="503" spans="1:222" x14ac:dyDescent="0.25">
      <c r="A503">
        <v>610182</v>
      </c>
      <c r="B503" t="s">
        <v>597</v>
      </c>
      <c r="D503" t="s">
        <v>53</v>
      </c>
      <c r="E503" t="s">
        <v>45</v>
      </c>
      <c r="M503" t="s">
        <v>38</v>
      </c>
      <c r="FD503"/>
      <c r="HH503" t="s">
        <v>1340</v>
      </c>
      <c r="HL503" t="s">
        <v>597</v>
      </c>
      <c r="HM503">
        <v>355</v>
      </c>
    </row>
    <row r="504" spans="1:222" x14ac:dyDescent="0.25">
      <c r="A504">
        <v>610183</v>
      </c>
      <c r="B504" t="s">
        <v>603</v>
      </c>
      <c r="D504" t="s">
        <v>98</v>
      </c>
      <c r="E504" t="s">
        <v>45</v>
      </c>
      <c r="M504" t="s">
        <v>38</v>
      </c>
      <c r="N504">
        <v>27.306967985</v>
      </c>
      <c r="O504">
        <v>76</v>
      </c>
      <c r="P504">
        <v>76</v>
      </c>
      <c r="Q504">
        <v>0</v>
      </c>
      <c r="R504">
        <v>73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3.9473684199999998E-2</v>
      </c>
      <c r="AB504">
        <v>2.6315789499999999E-2</v>
      </c>
      <c r="AC504">
        <v>3.9473684199999998E-2</v>
      </c>
      <c r="AD504">
        <v>6.5789473700000003E-2</v>
      </c>
      <c r="AE504">
        <v>7.8947368399999995E-2</v>
      </c>
      <c r="AF504">
        <v>1.3157894700000001E-2</v>
      </c>
      <c r="AG504">
        <v>0.11842105260000001</v>
      </c>
      <c r="AH504">
        <v>0.1052631579</v>
      </c>
      <c r="AI504">
        <v>0.31578947369999999</v>
      </c>
      <c r="AJ504">
        <v>0.36842105260000002</v>
      </c>
      <c r="AK504">
        <v>0.25</v>
      </c>
      <c r="AL504">
        <v>0.22368421050000001</v>
      </c>
      <c r="AM504">
        <v>0.3289473684</v>
      </c>
      <c r="AN504">
        <v>2.6315789499999999E-2</v>
      </c>
      <c r="AO504">
        <v>1.3157894700000001E-2</v>
      </c>
      <c r="AP504">
        <v>1.3157894700000001E-2</v>
      </c>
      <c r="AQ504">
        <v>2.6315789499999999E-2</v>
      </c>
      <c r="AR504">
        <v>2.6315789499999999E-2</v>
      </c>
      <c r="AS504">
        <v>0.59210526320000001</v>
      </c>
      <c r="AT504">
        <v>0.53947368419999997</v>
      </c>
      <c r="AU504">
        <v>0.68421052630000001</v>
      </c>
      <c r="AV504">
        <v>0.60526315789999996</v>
      </c>
      <c r="AW504">
        <v>0.5</v>
      </c>
      <c r="AX504">
        <v>3.5405405404999999</v>
      </c>
      <c r="AY504">
        <v>3.4666666667000001</v>
      </c>
      <c r="AZ504">
        <v>3.6</v>
      </c>
      <c r="BA504">
        <v>3.4459459459000001</v>
      </c>
      <c r="BB504">
        <v>3.3243243243</v>
      </c>
      <c r="BC504">
        <v>0</v>
      </c>
      <c r="BD504">
        <v>0</v>
      </c>
      <c r="BE504">
        <v>0</v>
      </c>
      <c r="BF504">
        <v>1.3157894700000001E-2</v>
      </c>
      <c r="BG504">
        <v>5.2631578900000003E-2</v>
      </c>
      <c r="BH504">
        <v>5.2631578900000003E-2</v>
      </c>
      <c r="BI504">
        <v>0</v>
      </c>
      <c r="BJ504">
        <v>1.3157894700000001E-2</v>
      </c>
      <c r="BK504">
        <v>3.9473684199999998E-2</v>
      </c>
      <c r="BL504">
        <v>3.9473684199999998E-2</v>
      </c>
      <c r="BM504">
        <v>3.9473684199999998E-2</v>
      </c>
      <c r="BN504">
        <v>3.9473684199999998E-2</v>
      </c>
      <c r="BO504">
        <v>3.88</v>
      </c>
      <c r="BP504">
        <v>3.8133333333000001</v>
      </c>
      <c r="BQ504">
        <v>3.6388888889</v>
      </c>
      <c r="BR504">
        <v>3.6533333333</v>
      </c>
      <c r="BS504">
        <v>3.5540540540999999</v>
      </c>
      <c r="BT504">
        <v>3.5526315788999998</v>
      </c>
      <c r="BU504">
        <v>0.11842105260000001</v>
      </c>
      <c r="BV504">
        <v>0.15789473679999999</v>
      </c>
      <c r="BW504">
        <v>0.26315789470000001</v>
      </c>
      <c r="BX504">
        <v>0.22368421050000001</v>
      </c>
      <c r="BY504">
        <v>0.1973684211</v>
      </c>
      <c r="BZ504">
        <v>0.2105263158</v>
      </c>
      <c r="CA504">
        <v>1.3157894700000001E-2</v>
      </c>
      <c r="CB504">
        <v>1.3157894700000001E-2</v>
      </c>
      <c r="CC504">
        <v>5.2631578900000003E-2</v>
      </c>
      <c r="CD504">
        <v>1.3157894700000001E-2</v>
      </c>
      <c r="CE504">
        <v>2.6315789499999999E-2</v>
      </c>
      <c r="CF504">
        <v>0</v>
      </c>
      <c r="CG504">
        <v>0.86842105260000002</v>
      </c>
      <c r="CH504">
        <v>0.81578947369999999</v>
      </c>
      <c r="CI504">
        <v>0.64473684210000004</v>
      </c>
      <c r="CJ504">
        <v>0.71052631580000003</v>
      </c>
      <c r="CK504">
        <v>0.68421052630000001</v>
      </c>
      <c r="CL504">
        <v>0.69736842109999997</v>
      </c>
      <c r="CM504">
        <v>0.1710526316</v>
      </c>
      <c r="CN504">
        <v>2.6315789499999999E-2</v>
      </c>
      <c r="CO504">
        <v>1.3157894700000001E-2</v>
      </c>
      <c r="CP504">
        <v>3.9473684199999998E-2</v>
      </c>
      <c r="CQ504">
        <v>3.9473684199999998E-2</v>
      </c>
      <c r="CR504">
        <v>3.9473684199999998E-2</v>
      </c>
      <c r="CS504">
        <v>3.9473684199999998E-2</v>
      </c>
      <c r="CT504">
        <v>1.3157894700000001E-2</v>
      </c>
      <c r="CU504">
        <v>0.3289473684</v>
      </c>
      <c r="CV504">
        <v>0.14473684210000001</v>
      </c>
      <c r="CW504">
        <v>0.11842105260000001</v>
      </c>
      <c r="CX504">
        <v>0.11842105260000001</v>
      </c>
      <c r="CY504">
        <v>0.1052631579</v>
      </c>
      <c r="CZ504">
        <v>0.14473684210000001</v>
      </c>
      <c r="DA504">
        <v>6.5789473700000003E-2</v>
      </c>
      <c r="DB504">
        <v>0.1052631579</v>
      </c>
      <c r="DC504">
        <v>0.18421052630000001</v>
      </c>
      <c r="DD504">
        <v>0.25</v>
      </c>
      <c r="DE504">
        <v>0.30263157889999998</v>
      </c>
      <c r="DF504">
        <v>0.31578947369999999</v>
      </c>
      <c r="DG504">
        <v>0.27631578950000002</v>
      </c>
      <c r="DH504">
        <v>0.27631578950000002</v>
      </c>
      <c r="DI504">
        <v>0.23684210529999999</v>
      </c>
      <c r="DJ504">
        <v>0.22368421050000001</v>
      </c>
      <c r="DK504">
        <v>0.28947368420000003</v>
      </c>
      <c r="DL504">
        <v>0.52631578950000002</v>
      </c>
      <c r="DM504">
        <v>0.53947368419999997</v>
      </c>
      <c r="DN504">
        <v>0.46052631579999997</v>
      </c>
      <c r="DO504">
        <v>0.53947368419999997</v>
      </c>
      <c r="DP504">
        <v>0.5</v>
      </c>
      <c r="DQ504">
        <v>0.61842105260000002</v>
      </c>
      <c r="DR504">
        <v>0.61842105260000002</v>
      </c>
      <c r="DS504">
        <v>2.6315789499999999E-2</v>
      </c>
      <c r="DT504">
        <v>5.2631578900000003E-2</v>
      </c>
      <c r="DU504">
        <v>2.6315789499999999E-2</v>
      </c>
      <c r="DV504">
        <v>6.5789473700000003E-2</v>
      </c>
      <c r="DW504">
        <v>3.9473684199999998E-2</v>
      </c>
      <c r="DX504">
        <v>3.9473684199999998E-2</v>
      </c>
      <c r="DY504">
        <v>3.9473684199999998E-2</v>
      </c>
      <c r="DZ504">
        <v>3.9473684199999998E-2</v>
      </c>
      <c r="EA504">
        <v>2.6081081081000002</v>
      </c>
      <c r="EB504">
        <v>3.3472222222000001</v>
      </c>
      <c r="EC504">
        <v>3.4054054053999998</v>
      </c>
      <c r="ED504">
        <v>3.2816901407999999</v>
      </c>
      <c r="EE504">
        <v>3.3698630136999999</v>
      </c>
      <c r="EF504">
        <v>3.2876712329000002</v>
      </c>
      <c r="EG504">
        <v>3.4931506848999998</v>
      </c>
      <c r="EH504">
        <v>3.5068493151000002</v>
      </c>
      <c r="EI504">
        <v>3.9473684199999998E-2</v>
      </c>
      <c r="EJ504">
        <v>0</v>
      </c>
      <c r="EK504">
        <v>3.9473684199999998E-2</v>
      </c>
      <c r="EL504">
        <v>3.9473684199999998E-2</v>
      </c>
      <c r="EM504">
        <v>7.8947368399999995E-2</v>
      </c>
      <c r="EN504">
        <v>3.9473684199999998E-2</v>
      </c>
      <c r="EO504">
        <v>0.11842105260000001</v>
      </c>
      <c r="EP504">
        <v>0.1710526316</v>
      </c>
      <c r="EQ504">
        <v>7.8947368399999995E-2</v>
      </c>
      <c r="ER504">
        <v>0.27631578950000002</v>
      </c>
      <c r="ES504">
        <v>0.11842105260000001</v>
      </c>
      <c r="ET504">
        <v>2.6315789499999999E-2</v>
      </c>
      <c r="EU504">
        <v>3.9473684199999998E-2</v>
      </c>
      <c r="EV504">
        <v>2.6315789499999999E-2</v>
      </c>
      <c r="EW504">
        <v>0.1052631579</v>
      </c>
      <c r="EX504">
        <v>2.6315789499999999E-2</v>
      </c>
      <c r="EY504">
        <v>0.30263157889999998</v>
      </c>
      <c r="EZ504">
        <v>0.28947368420000003</v>
      </c>
      <c r="FA504">
        <v>0.31578947369999999</v>
      </c>
      <c r="FB504">
        <v>0.3289473684</v>
      </c>
      <c r="FC504">
        <v>0.38157894739999998</v>
      </c>
      <c r="FD504">
        <v>0.57894736840000005</v>
      </c>
      <c r="FE504">
        <v>0.56578947369999999</v>
      </c>
      <c r="FF504">
        <v>0.55263157890000003</v>
      </c>
      <c r="FG504">
        <v>0.44736842110000002</v>
      </c>
      <c r="FH504">
        <v>0.53947368419999997</v>
      </c>
      <c r="FI504">
        <v>5.2631578900000003E-2</v>
      </c>
      <c r="FJ504">
        <v>5.2631578900000003E-2</v>
      </c>
      <c r="FK504">
        <v>6.5789473700000003E-2</v>
      </c>
      <c r="FL504">
        <v>6.5789473700000003E-2</v>
      </c>
      <c r="FM504">
        <v>0</v>
      </c>
      <c r="FN504">
        <v>0</v>
      </c>
      <c r="FO504">
        <v>1.3157894700000001E-2</v>
      </c>
      <c r="FP504">
        <v>0</v>
      </c>
      <c r="FQ504">
        <v>0</v>
      </c>
      <c r="FR504">
        <v>0</v>
      </c>
      <c r="FS504">
        <v>3.9473684199999998E-2</v>
      </c>
      <c r="FT504">
        <v>3.9473684199999998E-2</v>
      </c>
      <c r="FU504">
        <v>3.9473684199999998E-2</v>
      </c>
      <c r="FV504">
        <v>5.2631578900000003E-2</v>
      </c>
      <c r="FW504">
        <v>5.2631578900000003E-2</v>
      </c>
      <c r="FX504">
        <v>3.9473684199999998E-2</v>
      </c>
      <c r="FY504">
        <v>2.6315789499999999E-2</v>
      </c>
      <c r="FZ504">
        <v>3.9473684199999998E-2</v>
      </c>
      <c r="GA504">
        <v>6.5789473700000003E-2</v>
      </c>
      <c r="GB504">
        <v>5.2631578900000003E-2</v>
      </c>
      <c r="GC504">
        <v>9.2105263199999995E-2</v>
      </c>
      <c r="GD504">
        <v>0.1973684211</v>
      </c>
      <c r="GE504">
        <v>0.15789473679999999</v>
      </c>
      <c r="GF504">
        <v>0.18421052630000001</v>
      </c>
      <c r="GG504">
        <v>0.13157894740000001</v>
      </c>
      <c r="GH504">
        <v>0.11842105260000001</v>
      </c>
      <c r="GI504">
        <v>0.1052631579</v>
      </c>
      <c r="GJ504">
        <v>3.0684931507000002</v>
      </c>
      <c r="GK504">
        <v>3.2328767123</v>
      </c>
      <c r="GL504">
        <v>3.1780821918000002</v>
      </c>
      <c r="GM504">
        <v>3.2083333333000001</v>
      </c>
      <c r="GN504">
        <v>3.1780821918000002</v>
      </c>
      <c r="GO504">
        <v>3.1369863013999999</v>
      </c>
      <c r="GP504">
        <v>0.38157894739999998</v>
      </c>
      <c r="GQ504">
        <v>0.34210526320000001</v>
      </c>
      <c r="GR504">
        <v>0.30263157889999998</v>
      </c>
      <c r="GS504">
        <v>0.28947368420000003</v>
      </c>
      <c r="GT504">
        <v>0.39473684209999998</v>
      </c>
      <c r="GU504">
        <v>0.34210526320000001</v>
      </c>
      <c r="GV504">
        <v>3.9473684199999998E-2</v>
      </c>
      <c r="GW504">
        <v>3.9473684199999998E-2</v>
      </c>
      <c r="GX504">
        <v>3.9473684199999998E-2</v>
      </c>
      <c r="GY504">
        <v>5.2631578900000003E-2</v>
      </c>
      <c r="GZ504">
        <v>3.9473684199999998E-2</v>
      </c>
      <c r="HA504">
        <v>3.9473684199999998E-2</v>
      </c>
      <c r="HB504">
        <v>0.34210526320000001</v>
      </c>
      <c r="HC504">
        <v>0.43421052630000001</v>
      </c>
      <c r="HD504">
        <v>0.43421052630000001</v>
      </c>
      <c r="HE504">
        <v>0.46052631579999997</v>
      </c>
      <c r="HF504">
        <v>0.39473684209999998</v>
      </c>
      <c r="HG504">
        <v>0.4210526316</v>
      </c>
      <c r="HH504" t="s">
        <v>1341</v>
      </c>
      <c r="HJ504">
        <v>76</v>
      </c>
      <c r="HK504">
        <v>145</v>
      </c>
      <c r="HL504" t="s">
        <v>603</v>
      </c>
      <c r="HM504">
        <v>531</v>
      </c>
      <c r="HN504">
        <v>3</v>
      </c>
    </row>
    <row r="505" spans="1:222" x14ac:dyDescent="0.25">
      <c r="A505">
        <v>610184</v>
      </c>
      <c r="B505" t="s">
        <v>604</v>
      </c>
      <c r="C505" t="s">
        <v>38</v>
      </c>
      <c r="D505" t="s">
        <v>141</v>
      </c>
      <c r="E505" s="151">
        <v>0.47</v>
      </c>
      <c r="F505">
        <v>28</v>
      </c>
      <c r="G505" t="s">
        <v>49</v>
      </c>
      <c r="H505">
        <v>34</v>
      </c>
      <c r="I505" t="s">
        <v>49</v>
      </c>
      <c r="J505">
        <v>31</v>
      </c>
      <c r="K505" t="s">
        <v>49</v>
      </c>
      <c r="L505">
        <v>7.81</v>
      </c>
      <c r="M505" t="s">
        <v>38</v>
      </c>
      <c r="N505">
        <v>46.069469835</v>
      </c>
      <c r="O505">
        <v>122</v>
      </c>
      <c r="P505">
        <v>122</v>
      </c>
      <c r="Q505">
        <v>5</v>
      </c>
      <c r="R505">
        <v>0</v>
      </c>
      <c r="S505">
        <v>0</v>
      </c>
      <c r="T505">
        <v>101</v>
      </c>
      <c r="U505">
        <v>0</v>
      </c>
      <c r="V505">
        <v>0</v>
      </c>
      <c r="W505">
        <v>1</v>
      </c>
      <c r="X505">
        <v>8</v>
      </c>
      <c r="Y505">
        <v>4.09836066E-2</v>
      </c>
      <c r="Z505">
        <v>3.2786885199999997E-2</v>
      </c>
      <c r="AA505">
        <v>2.45901639E-2</v>
      </c>
      <c r="AB505">
        <v>8.1967212999999994E-3</v>
      </c>
      <c r="AC505">
        <v>7.3770491800000004E-2</v>
      </c>
      <c r="AD505">
        <v>5.7377049200000002E-2</v>
      </c>
      <c r="AE505">
        <v>0.16393442620000001</v>
      </c>
      <c r="AF505">
        <v>5.7377049200000002E-2</v>
      </c>
      <c r="AG505">
        <v>0.13934426229999999</v>
      </c>
      <c r="AH505">
        <v>0.28688524589999997</v>
      </c>
      <c r="AI505">
        <v>0.35245901639999999</v>
      </c>
      <c r="AJ505">
        <v>0.40983606560000002</v>
      </c>
      <c r="AK505">
        <v>0.31147540979999999</v>
      </c>
      <c r="AL505">
        <v>0.40163934429999998</v>
      </c>
      <c r="AM505">
        <v>0.25409836070000003</v>
      </c>
      <c r="AN505">
        <v>2.45901639E-2</v>
      </c>
      <c r="AO505">
        <v>4.9180327900000001E-2</v>
      </c>
      <c r="AP505">
        <v>4.09836066E-2</v>
      </c>
      <c r="AQ505">
        <v>8.1967213100000005E-2</v>
      </c>
      <c r="AR505">
        <v>9.0163934400000006E-2</v>
      </c>
      <c r="AS505">
        <v>0.52459016390000002</v>
      </c>
      <c r="AT505">
        <v>0.3442622951</v>
      </c>
      <c r="AU505">
        <v>0.56557377050000002</v>
      </c>
      <c r="AV505">
        <v>0.36885245900000002</v>
      </c>
      <c r="AW505">
        <v>0.29508196720000002</v>
      </c>
      <c r="AX505">
        <v>3.3949579831999999</v>
      </c>
      <c r="AY505">
        <v>3.1206896552000001</v>
      </c>
      <c r="AZ505">
        <v>3.4786324785999998</v>
      </c>
      <c r="BA505">
        <v>3.2321428570999999</v>
      </c>
      <c r="BB505">
        <v>2.8468468468000001</v>
      </c>
      <c r="BC505">
        <v>1.6393442599999999E-2</v>
      </c>
      <c r="BD505">
        <v>2.45901639E-2</v>
      </c>
      <c r="BE505">
        <v>8.1967212999999994E-3</v>
      </c>
      <c r="BF505">
        <v>4.9180327900000001E-2</v>
      </c>
      <c r="BG505">
        <v>0.1147540984</v>
      </c>
      <c r="BH505">
        <v>3.2786885199999997E-2</v>
      </c>
      <c r="BI505">
        <v>0</v>
      </c>
      <c r="BJ505">
        <v>2.45901639E-2</v>
      </c>
      <c r="BK505">
        <v>1.6393442599999999E-2</v>
      </c>
      <c r="BL505">
        <v>5.7377049200000002E-2</v>
      </c>
      <c r="BM505">
        <v>0.10655737699999999</v>
      </c>
      <c r="BN505">
        <v>0.12295081970000001</v>
      </c>
      <c r="BO505">
        <v>3.7107438017000001</v>
      </c>
      <c r="BP505">
        <v>3.5378151260999999</v>
      </c>
      <c r="BQ505">
        <v>3.5384615385</v>
      </c>
      <c r="BR505">
        <v>3.3603603604000001</v>
      </c>
      <c r="BS505">
        <v>3.1344537815</v>
      </c>
      <c r="BT505">
        <v>3.3445378150999998</v>
      </c>
      <c r="BU505">
        <v>0.23770491799999999</v>
      </c>
      <c r="BV505">
        <v>0.32786885249999997</v>
      </c>
      <c r="BW505">
        <v>0.3852459016</v>
      </c>
      <c r="BX505">
        <v>0.31967213109999998</v>
      </c>
      <c r="BY505">
        <v>0.28688524589999997</v>
      </c>
      <c r="BZ505">
        <v>0.29508196720000002</v>
      </c>
      <c r="CA505">
        <v>8.1967212999999994E-3</v>
      </c>
      <c r="CB505">
        <v>2.45901639E-2</v>
      </c>
      <c r="CC505">
        <v>4.09836066E-2</v>
      </c>
      <c r="CD505">
        <v>9.0163934400000006E-2</v>
      </c>
      <c r="CE505">
        <v>2.45901639E-2</v>
      </c>
      <c r="CF505">
        <v>2.45901639E-2</v>
      </c>
      <c r="CG505">
        <v>0.73770491800000004</v>
      </c>
      <c r="CH505">
        <v>0.59836065569999997</v>
      </c>
      <c r="CI505">
        <v>0.54918032790000004</v>
      </c>
      <c r="CJ505">
        <v>0.48360655740000003</v>
      </c>
      <c r="CK505">
        <v>0.4672131148</v>
      </c>
      <c r="CL505">
        <v>0.52459016390000002</v>
      </c>
      <c r="CM505">
        <v>0.18032786889999999</v>
      </c>
      <c r="CN505">
        <v>6.5573770500000003E-2</v>
      </c>
      <c r="CO505">
        <v>4.09836066E-2</v>
      </c>
      <c r="CP505">
        <v>3.2786885199999997E-2</v>
      </c>
      <c r="CQ505">
        <v>3.2786885199999997E-2</v>
      </c>
      <c r="CR505">
        <v>3.2786885199999997E-2</v>
      </c>
      <c r="CS505">
        <v>3.2786885199999997E-2</v>
      </c>
      <c r="CT505">
        <v>2.45901639E-2</v>
      </c>
      <c r="CU505">
        <v>0.1557377049</v>
      </c>
      <c r="CV505">
        <v>0.13934426229999999</v>
      </c>
      <c r="CW505">
        <v>6.5573770500000003E-2</v>
      </c>
      <c r="CX505">
        <v>5.7377049200000002E-2</v>
      </c>
      <c r="CY505">
        <v>4.09836066E-2</v>
      </c>
      <c r="CZ505">
        <v>8.1967213100000005E-2</v>
      </c>
      <c r="DA505">
        <v>1.6393442599999999E-2</v>
      </c>
      <c r="DB505">
        <v>6.5573770500000003E-2</v>
      </c>
      <c r="DC505">
        <v>0.36065573769999998</v>
      </c>
      <c r="DD505">
        <v>0.33606557380000002</v>
      </c>
      <c r="DE505">
        <v>0.4262295082</v>
      </c>
      <c r="DF505">
        <v>0.41803278690000001</v>
      </c>
      <c r="DG505">
        <v>0.50819672130000004</v>
      </c>
      <c r="DH505">
        <v>0.4672131148</v>
      </c>
      <c r="DI505">
        <v>0.3442622951</v>
      </c>
      <c r="DJ505">
        <v>0.4262295082</v>
      </c>
      <c r="DK505">
        <v>0.28688524589999997</v>
      </c>
      <c r="DL505">
        <v>0.4262295082</v>
      </c>
      <c r="DM505">
        <v>0.41803278690000001</v>
      </c>
      <c r="DN505">
        <v>0.4672131148</v>
      </c>
      <c r="DO505">
        <v>0.37704918030000001</v>
      </c>
      <c r="DP505">
        <v>0.36065573769999998</v>
      </c>
      <c r="DQ505">
        <v>0.56557377050000002</v>
      </c>
      <c r="DR505">
        <v>0.40983606560000002</v>
      </c>
      <c r="DS505">
        <v>1.6393442599999999E-2</v>
      </c>
      <c r="DT505">
        <v>3.2786885199999997E-2</v>
      </c>
      <c r="DU505">
        <v>4.9180327900000001E-2</v>
      </c>
      <c r="DV505">
        <v>2.45901639E-2</v>
      </c>
      <c r="DW505">
        <v>4.09836066E-2</v>
      </c>
      <c r="DX505">
        <v>5.7377049200000002E-2</v>
      </c>
      <c r="DY505">
        <v>4.09836066E-2</v>
      </c>
      <c r="DZ505">
        <v>7.3770491800000004E-2</v>
      </c>
      <c r="EA505">
        <v>2.7666666666999999</v>
      </c>
      <c r="EB505">
        <v>3.1610169492</v>
      </c>
      <c r="EC505">
        <v>3.2844827585999998</v>
      </c>
      <c r="ED505">
        <v>3.3529411764999999</v>
      </c>
      <c r="EE505">
        <v>3.2820512820999999</v>
      </c>
      <c r="EF505">
        <v>3.2260869565000001</v>
      </c>
      <c r="EG505">
        <v>3.5042735043</v>
      </c>
      <c r="EH505">
        <v>3.3185840708000001</v>
      </c>
      <c r="EI505">
        <v>6.5573770500000003E-2</v>
      </c>
      <c r="EJ505">
        <v>0</v>
      </c>
      <c r="EK505">
        <v>0</v>
      </c>
      <c r="EL505">
        <v>6.5573770500000003E-2</v>
      </c>
      <c r="EM505">
        <v>5.7377049200000002E-2</v>
      </c>
      <c r="EN505">
        <v>4.09836066E-2</v>
      </c>
      <c r="EO505">
        <v>4.09836066E-2</v>
      </c>
      <c r="EP505">
        <v>0.1967213115</v>
      </c>
      <c r="EQ505">
        <v>0.16393442620000001</v>
      </c>
      <c r="ER505">
        <v>0.33606557380000002</v>
      </c>
      <c r="ES505">
        <v>3.2786885199999997E-2</v>
      </c>
      <c r="ET505">
        <v>3.2786885199999997E-2</v>
      </c>
      <c r="EU505">
        <v>4.09836066E-2</v>
      </c>
      <c r="EV505">
        <v>2.45901639E-2</v>
      </c>
      <c r="EW505">
        <v>0.1967213115</v>
      </c>
      <c r="EX505">
        <v>0.13114754100000001</v>
      </c>
      <c r="EY505">
        <v>0.44262295080000003</v>
      </c>
      <c r="EZ505">
        <v>0.3442622951</v>
      </c>
      <c r="FA505">
        <v>0.36065573769999998</v>
      </c>
      <c r="FB505">
        <v>0.35245901639999999</v>
      </c>
      <c r="FC505">
        <v>0.3442622951</v>
      </c>
      <c r="FD505">
        <v>0.44262295080000003</v>
      </c>
      <c r="FE505">
        <v>0.41803278690000001</v>
      </c>
      <c r="FF505">
        <v>0.48360655740000003</v>
      </c>
      <c r="FG505">
        <v>0.31147540979999999</v>
      </c>
      <c r="FH505">
        <v>0.43442622949999998</v>
      </c>
      <c r="FI505">
        <v>5.7377049200000002E-2</v>
      </c>
      <c r="FJ505">
        <v>0.1557377049</v>
      </c>
      <c r="FK505">
        <v>0.10655737699999999</v>
      </c>
      <c r="FL505">
        <v>0.10655737699999999</v>
      </c>
      <c r="FM505">
        <v>7.3770491800000004E-2</v>
      </c>
      <c r="FN505">
        <v>8.1967212999999994E-3</v>
      </c>
      <c r="FO505">
        <v>0</v>
      </c>
      <c r="FP505">
        <v>0</v>
      </c>
      <c r="FQ505">
        <v>0</v>
      </c>
      <c r="FR505">
        <v>0</v>
      </c>
      <c r="FS505">
        <v>1.6393442599999999E-2</v>
      </c>
      <c r="FT505">
        <v>4.09836066E-2</v>
      </c>
      <c r="FU505">
        <v>2.45901639E-2</v>
      </c>
      <c r="FV505">
        <v>3.2786885199999997E-2</v>
      </c>
      <c r="FW505">
        <v>1.6393442599999999E-2</v>
      </c>
      <c r="FX505">
        <v>4.9180327900000001E-2</v>
      </c>
      <c r="FY505">
        <v>8.1967212999999994E-3</v>
      </c>
      <c r="FZ505">
        <v>8.1967212999999994E-3</v>
      </c>
      <c r="GA505">
        <v>9.0163934400000006E-2</v>
      </c>
      <c r="GB505">
        <v>4.9180327900000001E-2</v>
      </c>
      <c r="GC505">
        <v>1.6393442599999999E-2</v>
      </c>
      <c r="GD505">
        <v>0.10655737699999999</v>
      </c>
      <c r="GE505">
        <v>0.1147540984</v>
      </c>
      <c r="GF505">
        <v>9.0163934400000006E-2</v>
      </c>
      <c r="GG505">
        <v>0.1147540984</v>
      </c>
      <c r="GH505">
        <v>0.1721311475</v>
      </c>
      <c r="GI505">
        <v>9.8360655699999994E-2</v>
      </c>
      <c r="GJ505">
        <v>3.0341880342000001</v>
      </c>
      <c r="GK505">
        <v>3.2017543860000002</v>
      </c>
      <c r="GL505">
        <v>3.1565217391</v>
      </c>
      <c r="GM505">
        <v>3.0176991150000001</v>
      </c>
      <c r="GN505">
        <v>2.9464285713999998</v>
      </c>
      <c r="GO505">
        <v>3.1810344827999999</v>
      </c>
      <c r="GP505">
        <v>0.56557377050000002</v>
      </c>
      <c r="GQ505">
        <v>0.49180327870000001</v>
      </c>
      <c r="GR505">
        <v>0.59016393440000003</v>
      </c>
      <c r="GS505">
        <v>0.40983606560000002</v>
      </c>
      <c r="GT505">
        <v>0.47540983609999998</v>
      </c>
      <c r="GU505">
        <v>0.53278688519999995</v>
      </c>
      <c r="GV505">
        <v>4.09836066E-2</v>
      </c>
      <c r="GW505">
        <v>6.5573770500000003E-2</v>
      </c>
      <c r="GX505">
        <v>5.7377049200000002E-2</v>
      </c>
      <c r="GY505">
        <v>7.3770491800000004E-2</v>
      </c>
      <c r="GZ505">
        <v>8.1967213100000005E-2</v>
      </c>
      <c r="HA505">
        <v>4.9180327900000001E-2</v>
      </c>
      <c r="HB505">
        <v>0.23770491799999999</v>
      </c>
      <c r="HC505">
        <v>0.31967213109999998</v>
      </c>
      <c r="HD505">
        <v>0.25409836070000003</v>
      </c>
      <c r="HE505">
        <v>0.31147540979999999</v>
      </c>
      <c r="HF505">
        <v>0.22131147540000001</v>
      </c>
      <c r="HG505">
        <v>0.3032786885</v>
      </c>
      <c r="HH505" t="s">
        <v>1342</v>
      </c>
      <c r="HI505">
        <v>47</v>
      </c>
      <c r="HJ505">
        <v>122</v>
      </c>
      <c r="HK505">
        <v>252</v>
      </c>
      <c r="HL505" t="s">
        <v>604</v>
      </c>
      <c r="HM505">
        <v>547</v>
      </c>
      <c r="HN505">
        <v>7</v>
      </c>
    </row>
    <row r="506" spans="1:222" x14ac:dyDescent="0.25">
      <c r="A506">
        <v>610185</v>
      </c>
      <c r="B506" t="s">
        <v>609</v>
      </c>
      <c r="C506" t="s">
        <v>38</v>
      </c>
      <c r="D506" t="s">
        <v>67</v>
      </c>
      <c r="E506" s="151">
        <v>0.45</v>
      </c>
      <c r="F506">
        <v>30</v>
      </c>
      <c r="G506" t="s">
        <v>49</v>
      </c>
      <c r="H506">
        <v>62</v>
      </c>
      <c r="I506" t="s">
        <v>39</v>
      </c>
      <c r="J506">
        <v>42</v>
      </c>
      <c r="K506" t="s">
        <v>40</v>
      </c>
      <c r="L506">
        <v>8.67</v>
      </c>
      <c r="M506" t="s">
        <v>38</v>
      </c>
      <c r="N506">
        <v>45.019607843000003</v>
      </c>
      <c r="O506">
        <v>332</v>
      </c>
      <c r="P506">
        <v>332</v>
      </c>
      <c r="Q506">
        <v>13</v>
      </c>
      <c r="R506">
        <v>11</v>
      </c>
      <c r="S506">
        <v>1</v>
      </c>
      <c r="T506">
        <v>288</v>
      </c>
      <c r="U506">
        <v>0</v>
      </c>
      <c r="V506">
        <v>0</v>
      </c>
      <c r="W506">
        <v>5</v>
      </c>
      <c r="X506">
        <v>10</v>
      </c>
      <c r="Y506">
        <v>9.0361446000000005E-3</v>
      </c>
      <c r="Z506">
        <v>1.5060241E-2</v>
      </c>
      <c r="AA506">
        <v>3.0120481999999999E-3</v>
      </c>
      <c r="AB506">
        <v>2.4096385500000001E-2</v>
      </c>
      <c r="AC506">
        <v>6.6265060200000003E-2</v>
      </c>
      <c r="AD506">
        <v>0.1084337349</v>
      </c>
      <c r="AE506">
        <v>9.0361445799999995E-2</v>
      </c>
      <c r="AF506">
        <v>6.02409639E-2</v>
      </c>
      <c r="AG506">
        <v>0.14759036140000001</v>
      </c>
      <c r="AH506">
        <v>0.19879518069999999</v>
      </c>
      <c r="AI506">
        <v>0.42469879519999998</v>
      </c>
      <c r="AJ506">
        <v>0.4698795181</v>
      </c>
      <c r="AK506">
        <v>0.37951807230000001</v>
      </c>
      <c r="AL506">
        <v>0.41867469880000002</v>
      </c>
      <c r="AM506">
        <v>0.37048192769999999</v>
      </c>
      <c r="AN506">
        <v>6.0240963999999998E-3</v>
      </c>
      <c r="AO506">
        <v>3.0120481899999999E-2</v>
      </c>
      <c r="AP506">
        <v>2.1084337299999999E-2</v>
      </c>
      <c r="AQ506">
        <v>2.71084337E-2</v>
      </c>
      <c r="AR506">
        <v>2.4096385500000001E-2</v>
      </c>
      <c r="AS506">
        <v>0.45180722890000002</v>
      </c>
      <c r="AT506">
        <v>0.39457831329999998</v>
      </c>
      <c r="AU506">
        <v>0.53614457829999995</v>
      </c>
      <c r="AV506">
        <v>0.38253012050000001</v>
      </c>
      <c r="AW506">
        <v>0.3403614458</v>
      </c>
      <c r="AX506">
        <v>3.3272727273</v>
      </c>
      <c r="AY506">
        <v>3.2826086957</v>
      </c>
      <c r="AZ506">
        <v>3.48</v>
      </c>
      <c r="BA506">
        <v>3.1919504644000001</v>
      </c>
      <c r="BB506">
        <v>3.0092592592999998</v>
      </c>
      <c r="BC506">
        <v>3.0120481999999999E-3</v>
      </c>
      <c r="BD506">
        <v>3.0120481999999999E-3</v>
      </c>
      <c r="BE506">
        <v>9.0361446000000005E-3</v>
      </c>
      <c r="BF506">
        <v>1.20481928E-2</v>
      </c>
      <c r="BG506">
        <v>3.91566265E-2</v>
      </c>
      <c r="BH506">
        <v>1.20481928E-2</v>
      </c>
      <c r="BI506">
        <v>1.8072289200000001E-2</v>
      </c>
      <c r="BJ506">
        <v>3.0120481899999999E-2</v>
      </c>
      <c r="BK506">
        <v>2.4096385500000001E-2</v>
      </c>
      <c r="BL506">
        <v>6.02409639E-2</v>
      </c>
      <c r="BM506">
        <v>8.7349397600000003E-2</v>
      </c>
      <c r="BN506">
        <v>6.3253011999999997E-2</v>
      </c>
      <c r="BO506">
        <v>3.8006042296000002</v>
      </c>
      <c r="BP506">
        <v>3.7256097560999999</v>
      </c>
      <c r="BQ506">
        <v>3.6646341463000001</v>
      </c>
      <c r="BR506">
        <v>3.6111111111</v>
      </c>
      <c r="BS506">
        <v>3.4754601226999999</v>
      </c>
      <c r="BT506">
        <v>3.6151515152</v>
      </c>
      <c r="BU506">
        <v>0.15361445779999999</v>
      </c>
      <c r="BV506">
        <v>0.2018072289</v>
      </c>
      <c r="BW506">
        <v>0.25602409640000001</v>
      </c>
      <c r="BX506">
        <v>0.22289156630000001</v>
      </c>
      <c r="BY506">
        <v>0.22289156630000001</v>
      </c>
      <c r="BZ506">
        <v>0.2198795181</v>
      </c>
      <c r="CA506">
        <v>3.0120481999999999E-3</v>
      </c>
      <c r="CB506">
        <v>1.20481928E-2</v>
      </c>
      <c r="CC506">
        <v>1.20481928E-2</v>
      </c>
      <c r="CD506">
        <v>2.4096385500000001E-2</v>
      </c>
      <c r="CE506">
        <v>1.8072289200000001E-2</v>
      </c>
      <c r="CF506">
        <v>6.0240963999999998E-3</v>
      </c>
      <c r="CG506">
        <v>0.82228915660000002</v>
      </c>
      <c r="CH506">
        <v>0.75301204820000001</v>
      </c>
      <c r="CI506">
        <v>0.69879518070000002</v>
      </c>
      <c r="CJ506">
        <v>0.68072289159999999</v>
      </c>
      <c r="CK506">
        <v>0.63253012050000001</v>
      </c>
      <c r="CL506">
        <v>0.69879518070000002</v>
      </c>
      <c r="CM506">
        <v>0.1204819277</v>
      </c>
      <c r="CN506">
        <v>9.0361446000000005E-3</v>
      </c>
      <c r="CO506">
        <v>0</v>
      </c>
      <c r="CP506">
        <v>6.0240963999999998E-3</v>
      </c>
      <c r="CQ506">
        <v>6.0240963999999998E-3</v>
      </c>
      <c r="CR506">
        <v>9.0361446000000005E-3</v>
      </c>
      <c r="CS506">
        <v>9.0361446000000005E-3</v>
      </c>
      <c r="CT506">
        <v>1.20481928E-2</v>
      </c>
      <c r="CU506">
        <v>0.186746988</v>
      </c>
      <c r="CV506">
        <v>6.6265060200000003E-2</v>
      </c>
      <c r="CW506">
        <v>4.2168674699999999E-2</v>
      </c>
      <c r="CX506">
        <v>5.1204819300000003E-2</v>
      </c>
      <c r="CY506">
        <v>7.2289156600000001E-2</v>
      </c>
      <c r="CZ506">
        <v>6.9277108399999995E-2</v>
      </c>
      <c r="DA506">
        <v>4.8192771099999997E-2</v>
      </c>
      <c r="DB506">
        <v>5.7228915700000001E-2</v>
      </c>
      <c r="DC506">
        <v>0.29216867470000002</v>
      </c>
      <c r="DD506">
        <v>0.33433734939999998</v>
      </c>
      <c r="DE506">
        <v>0.34638554220000001</v>
      </c>
      <c r="DF506">
        <v>0.313253012</v>
      </c>
      <c r="DG506">
        <v>0.3765060241</v>
      </c>
      <c r="DH506">
        <v>0.436746988</v>
      </c>
      <c r="DI506">
        <v>0.34939759040000001</v>
      </c>
      <c r="DJ506">
        <v>0.36746987949999999</v>
      </c>
      <c r="DK506">
        <v>0.32228915660000002</v>
      </c>
      <c r="DL506">
        <v>0.5602409639</v>
      </c>
      <c r="DM506">
        <v>0.5662650602</v>
      </c>
      <c r="DN506">
        <v>0.58132530120000003</v>
      </c>
      <c r="DO506">
        <v>0.49397590359999999</v>
      </c>
      <c r="DP506">
        <v>0.436746988</v>
      </c>
      <c r="DQ506">
        <v>0.55722891569999999</v>
      </c>
      <c r="DR506">
        <v>0.51506024100000003</v>
      </c>
      <c r="DS506">
        <v>7.8313252999999999E-2</v>
      </c>
      <c r="DT506">
        <v>3.0120481899999999E-2</v>
      </c>
      <c r="DU506">
        <v>4.5180722899999998E-2</v>
      </c>
      <c r="DV506">
        <v>4.8192771099999997E-2</v>
      </c>
      <c r="DW506">
        <v>5.1204819300000003E-2</v>
      </c>
      <c r="DX506">
        <v>4.8192771099999997E-2</v>
      </c>
      <c r="DY506">
        <v>3.6144578300000001E-2</v>
      </c>
      <c r="DZ506">
        <v>4.8192771099999997E-2</v>
      </c>
      <c r="EA506">
        <v>2.8856209150000001</v>
      </c>
      <c r="EB506">
        <v>3.4906832298000001</v>
      </c>
      <c r="EC506">
        <v>3.5488958991000001</v>
      </c>
      <c r="ED506">
        <v>3.5443037975</v>
      </c>
      <c r="EE506">
        <v>3.4317460316999999</v>
      </c>
      <c r="EF506">
        <v>3.3670886075999999</v>
      </c>
      <c r="EG506">
        <v>3.5093749999999999</v>
      </c>
      <c r="EH506">
        <v>3.4556962025</v>
      </c>
      <c r="EI506">
        <v>6.0240963999999998E-3</v>
      </c>
      <c r="EJ506">
        <v>3.0120481999999999E-3</v>
      </c>
      <c r="EK506">
        <v>1.5060241E-2</v>
      </c>
      <c r="EL506">
        <v>1.20481928E-2</v>
      </c>
      <c r="EM506">
        <v>4.2168674699999999E-2</v>
      </c>
      <c r="EN506">
        <v>2.71084337E-2</v>
      </c>
      <c r="EO506">
        <v>5.1204819300000003E-2</v>
      </c>
      <c r="EP506">
        <v>0.17469879520000001</v>
      </c>
      <c r="EQ506">
        <v>0.16265060240000001</v>
      </c>
      <c r="ER506">
        <v>0.4397590361</v>
      </c>
      <c r="ES506">
        <v>6.6265060200000003E-2</v>
      </c>
      <c r="ET506">
        <v>6.0240963999999998E-3</v>
      </c>
      <c r="EU506">
        <v>0</v>
      </c>
      <c r="EV506">
        <v>6.02409639E-2</v>
      </c>
      <c r="EW506">
        <v>0.11445783130000001</v>
      </c>
      <c r="EX506">
        <v>3.0120481899999999E-2</v>
      </c>
      <c r="EY506">
        <v>0.39457831329999998</v>
      </c>
      <c r="EZ506">
        <v>0.39759036139999998</v>
      </c>
      <c r="FA506">
        <v>0.4397590361</v>
      </c>
      <c r="FB506">
        <v>0.44578313250000001</v>
      </c>
      <c r="FC506">
        <v>0.42469879519999998</v>
      </c>
      <c r="FD506">
        <v>0.52409638550000004</v>
      </c>
      <c r="FE506">
        <v>0.49397590359999999</v>
      </c>
      <c r="FF506">
        <v>0.39457831329999998</v>
      </c>
      <c r="FG506">
        <v>0.313253012</v>
      </c>
      <c r="FH506">
        <v>0.4668674699</v>
      </c>
      <c r="FI506">
        <v>4.2168674699999999E-2</v>
      </c>
      <c r="FJ506">
        <v>6.02409639E-2</v>
      </c>
      <c r="FK506">
        <v>5.4216867500000002E-2</v>
      </c>
      <c r="FL506">
        <v>7.8313252999999999E-2</v>
      </c>
      <c r="FM506">
        <v>3.6144578300000001E-2</v>
      </c>
      <c r="FN506">
        <v>1.20481928E-2</v>
      </c>
      <c r="FO506">
        <v>9.0361446000000005E-3</v>
      </c>
      <c r="FP506">
        <v>1.5060241E-2</v>
      </c>
      <c r="FQ506">
        <v>1.20481928E-2</v>
      </c>
      <c r="FR506">
        <v>9.0361446000000005E-3</v>
      </c>
      <c r="FS506">
        <v>2.1084337299999999E-2</v>
      </c>
      <c r="FT506">
        <v>3.91566265E-2</v>
      </c>
      <c r="FU506">
        <v>3.6144578300000001E-2</v>
      </c>
      <c r="FV506">
        <v>3.6144578300000001E-2</v>
      </c>
      <c r="FW506">
        <v>3.3132530100000002E-2</v>
      </c>
      <c r="FX506">
        <v>1.5060241E-2</v>
      </c>
      <c r="FY506">
        <v>1.20481928E-2</v>
      </c>
      <c r="FZ506">
        <v>9.0361446000000005E-3</v>
      </c>
      <c r="GA506">
        <v>3.91566265E-2</v>
      </c>
      <c r="GB506">
        <v>3.6144578300000001E-2</v>
      </c>
      <c r="GC506">
        <v>1.20481928E-2</v>
      </c>
      <c r="GD506">
        <v>0.1385542169</v>
      </c>
      <c r="GE506">
        <v>0.1084337349</v>
      </c>
      <c r="GF506">
        <v>6.9277108399999995E-2</v>
      </c>
      <c r="GG506">
        <v>0.1234939759</v>
      </c>
      <c r="GH506">
        <v>9.0361445799999995E-2</v>
      </c>
      <c r="GI506">
        <v>8.4337349399999997E-2</v>
      </c>
      <c r="GJ506">
        <v>3.0877742947</v>
      </c>
      <c r="GK506">
        <v>3.2140575079999998</v>
      </c>
      <c r="GL506">
        <v>3.2767295597000001</v>
      </c>
      <c r="GM506">
        <v>3.1257861634999999</v>
      </c>
      <c r="GN506">
        <v>3.1469648561999999</v>
      </c>
      <c r="GO506">
        <v>3.2870662461000002</v>
      </c>
      <c r="GP506">
        <v>0.55421686749999999</v>
      </c>
      <c r="GQ506">
        <v>0.48795180719999998</v>
      </c>
      <c r="GR506">
        <v>0.52710843370000005</v>
      </c>
      <c r="GS506">
        <v>0.47289156630000001</v>
      </c>
      <c r="GT506">
        <v>0.51506024100000003</v>
      </c>
      <c r="GU506">
        <v>0.47590361450000002</v>
      </c>
      <c r="GV506">
        <v>3.91566265E-2</v>
      </c>
      <c r="GW506">
        <v>5.7228915700000001E-2</v>
      </c>
      <c r="GX506">
        <v>4.2168674699999999E-2</v>
      </c>
      <c r="GY506">
        <v>4.2168674699999999E-2</v>
      </c>
      <c r="GZ506">
        <v>5.7228915700000001E-2</v>
      </c>
      <c r="HA506">
        <v>4.5180722899999998E-2</v>
      </c>
      <c r="HB506">
        <v>0.25301204820000001</v>
      </c>
      <c r="HC506">
        <v>0.33433734939999998</v>
      </c>
      <c r="HD506">
        <v>0.35240963860000002</v>
      </c>
      <c r="HE506">
        <v>0.32228915660000002</v>
      </c>
      <c r="HF506">
        <v>0.30120481929999998</v>
      </c>
      <c r="HG506">
        <v>0.38253012050000001</v>
      </c>
      <c r="HH506" t="s">
        <v>1343</v>
      </c>
      <c r="HI506">
        <v>45</v>
      </c>
      <c r="HJ506">
        <v>332</v>
      </c>
      <c r="HK506">
        <v>574</v>
      </c>
      <c r="HL506" t="s">
        <v>609</v>
      </c>
      <c r="HM506">
        <v>1275</v>
      </c>
      <c r="HN506">
        <v>4</v>
      </c>
    </row>
    <row r="507" spans="1:222" x14ac:dyDescent="0.25">
      <c r="A507">
        <v>610188</v>
      </c>
      <c r="B507" t="s">
        <v>235</v>
      </c>
      <c r="C507" t="s">
        <v>38</v>
      </c>
      <c r="D507" t="s">
        <v>58</v>
      </c>
      <c r="E507" t="s">
        <v>83</v>
      </c>
      <c r="F507">
        <v>85</v>
      </c>
      <c r="G507" t="s">
        <v>62</v>
      </c>
      <c r="H507">
        <v>72</v>
      </c>
      <c r="I507" t="s">
        <v>39</v>
      </c>
      <c r="J507">
        <v>99</v>
      </c>
      <c r="K507" t="s">
        <v>62</v>
      </c>
      <c r="L507">
        <v>9.15</v>
      </c>
      <c r="M507" t="s">
        <v>38</v>
      </c>
      <c r="N507">
        <v>100</v>
      </c>
      <c r="O507">
        <v>188</v>
      </c>
      <c r="P507">
        <v>188</v>
      </c>
      <c r="Q507">
        <v>0</v>
      </c>
      <c r="R507">
        <v>179</v>
      </c>
      <c r="S507">
        <v>0</v>
      </c>
      <c r="T507">
        <v>0</v>
      </c>
      <c r="U507">
        <v>1</v>
      </c>
      <c r="V507">
        <v>0</v>
      </c>
      <c r="W507">
        <v>2</v>
      </c>
      <c r="X507">
        <v>4</v>
      </c>
      <c r="Y507">
        <v>0</v>
      </c>
      <c r="Z507">
        <v>0</v>
      </c>
      <c r="AA507">
        <v>0</v>
      </c>
      <c r="AB507">
        <v>5.3191489E-3</v>
      </c>
      <c r="AC507">
        <v>1.06382979E-2</v>
      </c>
      <c r="AD507">
        <v>0</v>
      </c>
      <c r="AE507">
        <v>5.3191489E-3</v>
      </c>
      <c r="AF507">
        <v>1.59574468E-2</v>
      </c>
      <c r="AG507">
        <v>5.8510638300000001E-2</v>
      </c>
      <c r="AH507">
        <v>0.1010638298</v>
      </c>
      <c r="AI507">
        <v>0.16489361699999999</v>
      </c>
      <c r="AJ507">
        <v>0.22340425529999999</v>
      </c>
      <c r="AK507">
        <v>0.19680851059999999</v>
      </c>
      <c r="AL507">
        <v>0.2659574468</v>
      </c>
      <c r="AM507">
        <v>0.23936170209999999</v>
      </c>
      <c r="AN507">
        <v>1.06382979E-2</v>
      </c>
      <c r="AO507">
        <v>5.3191489E-3</v>
      </c>
      <c r="AP507">
        <v>0</v>
      </c>
      <c r="AQ507">
        <v>1.06382979E-2</v>
      </c>
      <c r="AR507">
        <v>0</v>
      </c>
      <c r="AS507">
        <v>0.82446808510000003</v>
      </c>
      <c r="AT507">
        <v>0.7659574468</v>
      </c>
      <c r="AU507">
        <v>0.78723404259999996</v>
      </c>
      <c r="AV507">
        <v>0.65957446809999998</v>
      </c>
      <c r="AW507">
        <v>0.64893617020000005</v>
      </c>
      <c r="AX507">
        <v>3.8333333333000001</v>
      </c>
      <c r="AY507">
        <v>3.7647058823999999</v>
      </c>
      <c r="AZ507">
        <v>3.7712765956999998</v>
      </c>
      <c r="BA507">
        <v>3.5967741934999999</v>
      </c>
      <c r="BB507">
        <v>3.5265957446999998</v>
      </c>
      <c r="BC507">
        <v>0</v>
      </c>
      <c r="BD507">
        <v>1.06382979E-2</v>
      </c>
      <c r="BE507">
        <v>5.3191489E-3</v>
      </c>
      <c r="BF507">
        <v>0</v>
      </c>
      <c r="BG507">
        <v>5.3191489E-3</v>
      </c>
      <c r="BH507">
        <v>0</v>
      </c>
      <c r="BI507">
        <v>0</v>
      </c>
      <c r="BJ507">
        <v>3.1914893600000001E-2</v>
      </c>
      <c r="BK507">
        <v>6.9148936199999997E-2</v>
      </c>
      <c r="BL507">
        <v>3.1914893600000001E-2</v>
      </c>
      <c r="BM507">
        <v>2.65957447E-2</v>
      </c>
      <c r="BN507">
        <v>2.65957447E-2</v>
      </c>
      <c r="BO507">
        <v>3.8457446809000002</v>
      </c>
      <c r="BP507">
        <v>3.6989247312</v>
      </c>
      <c r="BQ507">
        <v>3.6021505376</v>
      </c>
      <c r="BR507">
        <v>3.6968085105999999</v>
      </c>
      <c r="BS507">
        <v>3.7005347594</v>
      </c>
      <c r="BT507">
        <v>3.6968085105999999</v>
      </c>
      <c r="BU507">
        <v>0.15425531910000001</v>
      </c>
      <c r="BV507">
        <v>0.20212765960000001</v>
      </c>
      <c r="BW507">
        <v>0.23936170209999999</v>
      </c>
      <c r="BX507">
        <v>0.23936170209999999</v>
      </c>
      <c r="BY507">
        <v>0.22872340429999999</v>
      </c>
      <c r="BZ507">
        <v>0.25</v>
      </c>
      <c r="CA507">
        <v>0</v>
      </c>
      <c r="CB507">
        <v>1.06382979E-2</v>
      </c>
      <c r="CC507">
        <v>1.06382979E-2</v>
      </c>
      <c r="CD507">
        <v>0</v>
      </c>
      <c r="CE507">
        <v>5.3191489E-3</v>
      </c>
      <c r="CF507">
        <v>0</v>
      </c>
      <c r="CG507">
        <v>0.84574468089999999</v>
      </c>
      <c r="CH507">
        <v>0.74468085110000004</v>
      </c>
      <c r="CI507">
        <v>0.67553191489999997</v>
      </c>
      <c r="CJ507">
        <v>0.72872340430000004</v>
      </c>
      <c r="CK507">
        <v>0.7340425532</v>
      </c>
      <c r="CL507">
        <v>0.72340425529999997</v>
      </c>
      <c r="CM507">
        <v>6.3829787200000002E-2</v>
      </c>
      <c r="CN507">
        <v>0</v>
      </c>
      <c r="CO507">
        <v>0</v>
      </c>
      <c r="CP507">
        <v>1.06382979E-2</v>
      </c>
      <c r="CQ507">
        <v>0</v>
      </c>
      <c r="CR507">
        <v>1.06382979E-2</v>
      </c>
      <c r="CS507">
        <v>0</v>
      </c>
      <c r="CT507">
        <v>0</v>
      </c>
      <c r="CU507">
        <v>0.12765957450000001</v>
      </c>
      <c r="CV507">
        <v>4.7872340399999998E-2</v>
      </c>
      <c r="CW507">
        <v>2.1276595700000001E-2</v>
      </c>
      <c r="CX507">
        <v>3.7234042600000003E-2</v>
      </c>
      <c r="CY507">
        <v>4.2553191499999997E-2</v>
      </c>
      <c r="CZ507">
        <v>3.1914893600000001E-2</v>
      </c>
      <c r="DA507">
        <v>1.06382979E-2</v>
      </c>
      <c r="DB507">
        <v>1.06382979E-2</v>
      </c>
      <c r="DC507">
        <v>0.38829787230000001</v>
      </c>
      <c r="DD507">
        <v>0.32978723399999998</v>
      </c>
      <c r="DE507">
        <v>0.24468085110000001</v>
      </c>
      <c r="DF507">
        <v>0.32978723399999998</v>
      </c>
      <c r="DG507">
        <v>0.28723404260000002</v>
      </c>
      <c r="DH507">
        <v>0.32978723399999998</v>
      </c>
      <c r="DI507">
        <v>0.25531914890000001</v>
      </c>
      <c r="DJ507">
        <v>0.27127659570000001</v>
      </c>
      <c r="DK507">
        <v>0.42021276600000002</v>
      </c>
      <c r="DL507">
        <v>0.60638297870000002</v>
      </c>
      <c r="DM507">
        <v>0.7340425532</v>
      </c>
      <c r="DN507">
        <v>0.61170212769999999</v>
      </c>
      <c r="DO507">
        <v>0.67021276600000002</v>
      </c>
      <c r="DP507">
        <v>0.62765957449999998</v>
      </c>
      <c r="DQ507">
        <v>0.7340425532</v>
      </c>
      <c r="DR507">
        <v>0.71808510640000001</v>
      </c>
      <c r="DS507">
        <v>0</v>
      </c>
      <c r="DT507">
        <v>1.59574468E-2</v>
      </c>
      <c r="DU507">
        <v>0</v>
      </c>
      <c r="DV507">
        <v>1.06382979E-2</v>
      </c>
      <c r="DW507">
        <v>0</v>
      </c>
      <c r="DX507">
        <v>0</v>
      </c>
      <c r="DY507">
        <v>0</v>
      </c>
      <c r="DZ507">
        <v>0</v>
      </c>
      <c r="EA507">
        <v>3.1648936170000002</v>
      </c>
      <c r="EB507">
        <v>3.5675675675999998</v>
      </c>
      <c r="EC507">
        <v>3.7127659573999998</v>
      </c>
      <c r="ED507">
        <v>3.5591397849000002</v>
      </c>
      <c r="EE507">
        <v>3.6276595745</v>
      </c>
      <c r="EF507">
        <v>3.5744680850999999</v>
      </c>
      <c r="EG507">
        <v>3.7234042553000002</v>
      </c>
      <c r="EH507">
        <v>3.7074468084999999</v>
      </c>
      <c r="EI507">
        <v>0</v>
      </c>
      <c r="EJ507">
        <v>5.3191489E-3</v>
      </c>
      <c r="EK507">
        <v>5.3191489E-3</v>
      </c>
      <c r="EL507">
        <v>5.3191489E-3</v>
      </c>
      <c r="EM507">
        <v>1.59574468E-2</v>
      </c>
      <c r="EN507">
        <v>2.1276595700000001E-2</v>
      </c>
      <c r="EO507">
        <v>9.5744680900000004E-2</v>
      </c>
      <c r="EP507">
        <v>6.9148936199999997E-2</v>
      </c>
      <c r="EQ507">
        <v>0.1170212766</v>
      </c>
      <c r="ER507">
        <v>0.63297872340000005</v>
      </c>
      <c r="ES507">
        <v>3.1914893600000001E-2</v>
      </c>
      <c r="ET507">
        <v>0</v>
      </c>
      <c r="EU507">
        <v>5.3191489E-3</v>
      </c>
      <c r="EV507">
        <v>5.3191489E-3</v>
      </c>
      <c r="EW507">
        <v>5.31914894E-2</v>
      </c>
      <c r="EX507">
        <v>0</v>
      </c>
      <c r="EY507">
        <v>0.14361702130000001</v>
      </c>
      <c r="EZ507">
        <v>0.1489361702</v>
      </c>
      <c r="FA507">
        <v>0.13829787230000001</v>
      </c>
      <c r="FB507">
        <v>0.27127659570000001</v>
      </c>
      <c r="FC507">
        <v>0.1329787234</v>
      </c>
      <c r="FD507">
        <v>0.82978723399999998</v>
      </c>
      <c r="FE507">
        <v>0.82978723399999998</v>
      </c>
      <c r="FF507">
        <v>0.82978723399999998</v>
      </c>
      <c r="FG507">
        <v>0.62765957449999998</v>
      </c>
      <c r="FH507">
        <v>0.84042553190000002</v>
      </c>
      <c r="FI507">
        <v>1.06382979E-2</v>
      </c>
      <c r="FJ507">
        <v>1.06382979E-2</v>
      </c>
      <c r="FK507">
        <v>1.59574468E-2</v>
      </c>
      <c r="FL507">
        <v>3.7234042600000003E-2</v>
      </c>
      <c r="FM507">
        <v>5.3191489E-3</v>
      </c>
      <c r="FN507">
        <v>5.3191489E-3</v>
      </c>
      <c r="FO507">
        <v>5.3191489E-3</v>
      </c>
      <c r="FP507">
        <v>5.3191489E-3</v>
      </c>
      <c r="FQ507">
        <v>1.06382979E-2</v>
      </c>
      <c r="FR507">
        <v>5.3191489E-3</v>
      </c>
      <c r="FS507">
        <v>1.06382979E-2</v>
      </c>
      <c r="FT507">
        <v>0</v>
      </c>
      <c r="FU507">
        <v>5.3191489E-3</v>
      </c>
      <c r="FV507">
        <v>0</v>
      </c>
      <c r="FW507">
        <v>1.59574468E-2</v>
      </c>
      <c r="FX507">
        <v>4.7872340399999998E-2</v>
      </c>
      <c r="FY507">
        <v>1.06382979E-2</v>
      </c>
      <c r="FZ507">
        <v>5.3191489E-3</v>
      </c>
      <c r="GA507">
        <v>5.3191489E-3</v>
      </c>
      <c r="GB507">
        <v>1.59574468E-2</v>
      </c>
      <c r="GC507">
        <v>9.0425531899999995E-2</v>
      </c>
      <c r="GD507">
        <v>0.21276595740000001</v>
      </c>
      <c r="GE507">
        <v>0.10638297870000001</v>
      </c>
      <c r="GF507">
        <v>0.1489361702</v>
      </c>
      <c r="GG507">
        <v>0.1170212766</v>
      </c>
      <c r="GH507">
        <v>0.16489361699999999</v>
      </c>
      <c r="GI507">
        <v>0.14361702130000001</v>
      </c>
      <c r="GJ507">
        <v>3.0802139036999998</v>
      </c>
      <c r="GK507">
        <v>3.3387978141999999</v>
      </c>
      <c r="GL507">
        <v>3.2765957446999998</v>
      </c>
      <c r="GM507">
        <v>3.3189189189000001</v>
      </c>
      <c r="GN507">
        <v>3.1933701657000002</v>
      </c>
      <c r="GO507">
        <v>3.1075268817000001</v>
      </c>
      <c r="GP507">
        <v>0.34574468089999999</v>
      </c>
      <c r="GQ507">
        <v>0.3989361702</v>
      </c>
      <c r="GR507">
        <v>0.40957446809999998</v>
      </c>
      <c r="GS507">
        <v>0.42021276600000002</v>
      </c>
      <c r="GT507">
        <v>0.3989361702</v>
      </c>
      <c r="GU507">
        <v>0.32446808510000003</v>
      </c>
      <c r="GV507">
        <v>5.3191489E-3</v>
      </c>
      <c r="GW507">
        <v>2.65957447E-2</v>
      </c>
      <c r="GX507">
        <v>0</v>
      </c>
      <c r="GY507">
        <v>1.59574468E-2</v>
      </c>
      <c r="GZ507">
        <v>3.7234042600000003E-2</v>
      </c>
      <c r="HA507">
        <v>1.06382979E-2</v>
      </c>
      <c r="HB507">
        <v>0.38829787230000001</v>
      </c>
      <c r="HC507">
        <v>0.45744680850000002</v>
      </c>
      <c r="HD507">
        <v>0.43617021280000001</v>
      </c>
      <c r="HE507">
        <v>0.44148936170000003</v>
      </c>
      <c r="HF507">
        <v>0.3829787234</v>
      </c>
      <c r="HG507">
        <v>0.43085106379999999</v>
      </c>
      <c r="HH507" t="s">
        <v>1344</v>
      </c>
      <c r="HI507" t="s">
        <v>912</v>
      </c>
      <c r="HJ507">
        <v>188</v>
      </c>
      <c r="HK507">
        <v>268</v>
      </c>
      <c r="HL507" t="s">
        <v>235</v>
      </c>
      <c r="HM507">
        <v>264</v>
      </c>
      <c r="HN507">
        <v>2</v>
      </c>
    </row>
    <row r="508" spans="1:222" x14ac:dyDescent="0.25">
      <c r="A508">
        <v>610191</v>
      </c>
      <c r="B508" t="s">
        <v>611</v>
      </c>
      <c r="C508" t="s">
        <v>38</v>
      </c>
      <c r="D508" t="s">
        <v>60</v>
      </c>
      <c r="E508" s="151">
        <v>0.33</v>
      </c>
      <c r="F508">
        <v>79</v>
      </c>
      <c r="G508" t="s">
        <v>39</v>
      </c>
      <c r="H508">
        <v>54</v>
      </c>
      <c r="I508" t="s">
        <v>40</v>
      </c>
      <c r="J508">
        <v>48</v>
      </c>
      <c r="K508" t="s">
        <v>40</v>
      </c>
      <c r="L508">
        <v>9.4</v>
      </c>
      <c r="M508" t="s">
        <v>38</v>
      </c>
      <c r="N508">
        <v>29.659643436</v>
      </c>
      <c r="O508">
        <v>122</v>
      </c>
      <c r="P508">
        <v>122</v>
      </c>
      <c r="Q508">
        <v>45</v>
      </c>
      <c r="R508">
        <v>22</v>
      </c>
      <c r="S508">
        <v>16</v>
      </c>
      <c r="T508">
        <v>20</v>
      </c>
      <c r="U508">
        <v>0</v>
      </c>
      <c r="V508">
        <v>0</v>
      </c>
      <c r="W508">
        <v>4</v>
      </c>
      <c r="X508">
        <v>6</v>
      </c>
      <c r="Y508">
        <v>0</v>
      </c>
      <c r="Z508">
        <v>0</v>
      </c>
      <c r="AA508">
        <v>0</v>
      </c>
      <c r="AB508">
        <v>1.6393442599999999E-2</v>
      </c>
      <c r="AC508">
        <v>3.2786885199999997E-2</v>
      </c>
      <c r="AD508">
        <v>8.1967212999999994E-3</v>
      </c>
      <c r="AE508">
        <v>8.1967212999999994E-3</v>
      </c>
      <c r="AF508">
        <v>2.45901639E-2</v>
      </c>
      <c r="AG508">
        <v>0.1147540984</v>
      </c>
      <c r="AH508">
        <v>0.1721311475</v>
      </c>
      <c r="AI508">
        <v>0.12295081970000001</v>
      </c>
      <c r="AJ508">
        <v>0.2131147541</v>
      </c>
      <c r="AK508">
        <v>0.12295081970000001</v>
      </c>
      <c r="AL508">
        <v>0.33606557380000002</v>
      </c>
      <c r="AM508">
        <v>0.2704918033</v>
      </c>
      <c r="AN508">
        <v>0</v>
      </c>
      <c r="AO508">
        <v>8.1967212999999994E-3</v>
      </c>
      <c r="AP508">
        <v>8.1967212999999994E-3</v>
      </c>
      <c r="AQ508">
        <v>8.1967212999999994E-3</v>
      </c>
      <c r="AR508">
        <v>0</v>
      </c>
      <c r="AS508">
        <v>0.86885245899999997</v>
      </c>
      <c r="AT508">
        <v>0.7704918033</v>
      </c>
      <c r="AU508">
        <v>0.84426229509999995</v>
      </c>
      <c r="AV508">
        <v>0.52459016390000002</v>
      </c>
      <c r="AW508">
        <v>0.52459016390000002</v>
      </c>
      <c r="AX508">
        <v>3.8606557377000001</v>
      </c>
      <c r="AY508">
        <v>3.7685950412999998</v>
      </c>
      <c r="AZ508">
        <v>3.8264462809999999</v>
      </c>
      <c r="BA508">
        <v>3.3801652892999998</v>
      </c>
      <c r="BB508">
        <v>3.2868852459000002</v>
      </c>
      <c r="BC508">
        <v>0</v>
      </c>
      <c r="BD508">
        <v>8.1967212999999994E-3</v>
      </c>
      <c r="BE508">
        <v>0</v>
      </c>
      <c r="BF508">
        <v>1.6393442599999999E-2</v>
      </c>
      <c r="BG508">
        <v>9.8360655699999994E-2</v>
      </c>
      <c r="BH508">
        <v>6.5573770500000003E-2</v>
      </c>
      <c r="BI508">
        <v>1.6393442599999999E-2</v>
      </c>
      <c r="BJ508">
        <v>2.45901639E-2</v>
      </c>
      <c r="BK508">
        <v>5.7377049200000002E-2</v>
      </c>
      <c r="BL508">
        <v>9.8360655699999994E-2</v>
      </c>
      <c r="BM508">
        <v>0.13934426229999999</v>
      </c>
      <c r="BN508">
        <v>8.1967213100000005E-2</v>
      </c>
      <c r="BO508">
        <v>3.8606557377000001</v>
      </c>
      <c r="BP508">
        <v>3.7933884297999998</v>
      </c>
      <c r="BQ508">
        <v>3.6949152542000001</v>
      </c>
      <c r="BR508">
        <v>3.4453781512999999</v>
      </c>
      <c r="BS508">
        <v>3.1322314050000002</v>
      </c>
      <c r="BT508">
        <v>3.3801652892999998</v>
      </c>
      <c r="BU508">
        <v>0.10655737699999999</v>
      </c>
      <c r="BV508">
        <v>0.13114754100000001</v>
      </c>
      <c r="BW508">
        <v>0.18032786889999999</v>
      </c>
      <c r="BX508">
        <v>0.29508196720000002</v>
      </c>
      <c r="BY508">
        <v>0.28688524589999997</v>
      </c>
      <c r="BZ508">
        <v>0.25409836070000003</v>
      </c>
      <c r="CA508">
        <v>0</v>
      </c>
      <c r="CB508">
        <v>8.1967212999999994E-3</v>
      </c>
      <c r="CC508">
        <v>3.2786885199999997E-2</v>
      </c>
      <c r="CD508">
        <v>2.45901639E-2</v>
      </c>
      <c r="CE508">
        <v>8.1967212999999994E-3</v>
      </c>
      <c r="CF508">
        <v>8.1967212999999994E-3</v>
      </c>
      <c r="CG508">
        <v>0.87704918030000001</v>
      </c>
      <c r="CH508">
        <v>0.82786885249999997</v>
      </c>
      <c r="CI508">
        <v>0.7295081967</v>
      </c>
      <c r="CJ508">
        <v>0.56557377050000002</v>
      </c>
      <c r="CK508">
        <v>0.4672131148</v>
      </c>
      <c r="CL508">
        <v>0.59016393440000003</v>
      </c>
      <c r="CM508">
        <v>5.7377049200000002E-2</v>
      </c>
      <c r="CN508">
        <v>0</v>
      </c>
      <c r="CO508">
        <v>0</v>
      </c>
      <c r="CP508">
        <v>0</v>
      </c>
      <c r="CQ508">
        <v>2.45901639E-2</v>
      </c>
      <c r="CR508">
        <v>1.6393442599999999E-2</v>
      </c>
      <c r="CS508">
        <v>0</v>
      </c>
      <c r="CT508">
        <v>0</v>
      </c>
      <c r="CU508">
        <v>0.20491803280000001</v>
      </c>
      <c r="CV508">
        <v>1.6393442599999999E-2</v>
      </c>
      <c r="CW508">
        <v>2.45901639E-2</v>
      </c>
      <c r="CX508">
        <v>6.5573770500000003E-2</v>
      </c>
      <c r="CY508">
        <v>4.9180327900000001E-2</v>
      </c>
      <c r="CZ508">
        <v>3.2786885199999997E-2</v>
      </c>
      <c r="DA508">
        <v>2.45901639E-2</v>
      </c>
      <c r="DB508">
        <v>3.2786885199999997E-2</v>
      </c>
      <c r="DC508">
        <v>0.40163934429999998</v>
      </c>
      <c r="DD508">
        <v>0.32786885249999997</v>
      </c>
      <c r="DE508">
        <v>0.25409836070000003</v>
      </c>
      <c r="DF508">
        <v>0.20491803280000001</v>
      </c>
      <c r="DG508">
        <v>0.2704918033</v>
      </c>
      <c r="DH508">
        <v>0.43442622949999998</v>
      </c>
      <c r="DI508">
        <v>0.2459016393</v>
      </c>
      <c r="DJ508">
        <v>0.2459016393</v>
      </c>
      <c r="DK508">
        <v>0.31147540979999999</v>
      </c>
      <c r="DL508">
        <v>0.64754098360000001</v>
      </c>
      <c r="DM508">
        <v>0.69672131150000005</v>
      </c>
      <c r="DN508">
        <v>0.71311475410000003</v>
      </c>
      <c r="DO508">
        <v>0.63114754100000003</v>
      </c>
      <c r="DP508">
        <v>0.50819672130000004</v>
      </c>
      <c r="DQ508">
        <v>0.68852459020000001</v>
      </c>
      <c r="DR508">
        <v>0.70491803279999998</v>
      </c>
      <c r="DS508">
        <v>2.45901639E-2</v>
      </c>
      <c r="DT508">
        <v>8.1967212999999994E-3</v>
      </c>
      <c r="DU508">
        <v>2.45901639E-2</v>
      </c>
      <c r="DV508">
        <v>1.6393442599999999E-2</v>
      </c>
      <c r="DW508">
        <v>2.45901639E-2</v>
      </c>
      <c r="DX508">
        <v>8.1967212999999994E-3</v>
      </c>
      <c r="DY508">
        <v>4.09836066E-2</v>
      </c>
      <c r="DZ508">
        <v>1.6393442599999999E-2</v>
      </c>
      <c r="EA508">
        <v>2.9915966386999999</v>
      </c>
      <c r="EB508">
        <v>3.6363636364</v>
      </c>
      <c r="EC508">
        <v>3.6890756303000001</v>
      </c>
      <c r="ED508">
        <v>3.6583333332999999</v>
      </c>
      <c r="EE508">
        <v>3.5462184874</v>
      </c>
      <c r="EF508">
        <v>3.4462809917000001</v>
      </c>
      <c r="EG508">
        <v>3.6923076923</v>
      </c>
      <c r="EH508">
        <v>3.6833333332999998</v>
      </c>
      <c r="EI508">
        <v>0</v>
      </c>
      <c r="EJ508">
        <v>0</v>
      </c>
      <c r="EK508">
        <v>0</v>
      </c>
      <c r="EL508">
        <v>0</v>
      </c>
      <c r="EM508">
        <v>8.1967212999999994E-3</v>
      </c>
      <c r="EN508">
        <v>1.6393442599999999E-2</v>
      </c>
      <c r="EO508">
        <v>4.09836066E-2</v>
      </c>
      <c r="EP508">
        <v>6.5573770500000003E-2</v>
      </c>
      <c r="EQ508">
        <v>0.2131147541</v>
      </c>
      <c r="ER508">
        <v>0.60655737700000001</v>
      </c>
      <c r="ES508">
        <v>4.9180327900000001E-2</v>
      </c>
      <c r="ET508">
        <v>0</v>
      </c>
      <c r="EU508">
        <v>1.6393442599999999E-2</v>
      </c>
      <c r="EV508">
        <v>1.6393442599999999E-2</v>
      </c>
      <c r="EW508">
        <v>0.1721311475</v>
      </c>
      <c r="EX508">
        <v>1.6393442599999999E-2</v>
      </c>
      <c r="EY508">
        <v>0.3442622951</v>
      </c>
      <c r="EZ508">
        <v>0.40163934429999998</v>
      </c>
      <c r="FA508">
        <v>0.45081967210000001</v>
      </c>
      <c r="FB508">
        <v>0.4672131148</v>
      </c>
      <c r="FC508">
        <v>0.4262295082</v>
      </c>
      <c r="FD508">
        <v>0.59836065569999997</v>
      </c>
      <c r="FE508">
        <v>0.48360655740000003</v>
      </c>
      <c r="FF508">
        <v>0.4672131148</v>
      </c>
      <c r="FG508">
        <v>0.2459016393</v>
      </c>
      <c r="FH508">
        <v>0.50819672130000004</v>
      </c>
      <c r="FI508">
        <v>3.2786885199999997E-2</v>
      </c>
      <c r="FJ508">
        <v>5.7377049200000002E-2</v>
      </c>
      <c r="FK508">
        <v>4.9180327900000001E-2</v>
      </c>
      <c r="FL508">
        <v>5.7377049200000002E-2</v>
      </c>
      <c r="FM508">
        <v>3.2786885199999997E-2</v>
      </c>
      <c r="FN508">
        <v>1.6393442599999999E-2</v>
      </c>
      <c r="FO508">
        <v>8.1967212999999994E-3</v>
      </c>
      <c r="FP508">
        <v>8.1967212999999994E-3</v>
      </c>
      <c r="FQ508">
        <v>3.2786885199999997E-2</v>
      </c>
      <c r="FR508">
        <v>8.1967212999999994E-3</v>
      </c>
      <c r="FS508">
        <v>8.1967212999999994E-3</v>
      </c>
      <c r="FT508">
        <v>3.2786885199999997E-2</v>
      </c>
      <c r="FU508">
        <v>8.1967212999999994E-3</v>
      </c>
      <c r="FV508">
        <v>2.45901639E-2</v>
      </c>
      <c r="FW508">
        <v>8.1967212999999994E-3</v>
      </c>
      <c r="FX508">
        <v>6.5573770500000003E-2</v>
      </c>
      <c r="FY508">
        <v>3.2786885199999997E-2</v>
      </c>
      <c r="FZ508">
        <v>8.1967212999999994E-3</v>
      </c>
      <c r="GA508">
        <v>5.7377049200000002E-2</v>
      </c>
      <c r="GB508">
        <v>7.3770491800000004E-2</v>
      </c>
      <c r="GC508">
        <v>4.09836066E-2</v>
      </c>
      <c r="GD508">
        <v>0.2131147541</v>
      </c>
      <c r="GE508">
        <v>0.13934426229999999</v>
      </c>
      <c r="GF508">
        <v>0.10655737699999999</v>
      </c>
      <c r="GG508">
        <v>0.18032786889999999</v>
      </c>
      <c r="GH508">
        <v>0.2295081967</v>
      </c>
      <c r="GI508">
        <v>0.1721311475</v>
      </c>
      <c r="GJ508">
        <v>2.8547008546999999</v>
      </c>
      <c r="GK508">
        <v>3.0789473684000002</v>
      </c>
      <c r="GL508">
        <v>3.2333333333000001</v>
      </c>
      <c r="GM508">
        <v>2.9831932772999998</v>
      </c>
      <c r="GN508">
        <v>2.8703703703999999</v>
      </c>
      <c r="GO508">
        <v>3.0172413793000001</v>
      </c>
      <c r="GP508">
        <v>0.47540983609999998</v>
      </c>
      <c r="GQ508">
        <v>0.48360655740000003</v>
      </c>
      <c r="GR508">
        <v>0.51639344259999997</v>
      </c>
      <c r="GS508">
        <v>0.4590163934</v>
      </c>
      <c r="GT508">
        <v>0.31967213109999998</v>
      </c>
      <c r="GU508">
        <v>0.4672131148</v>
      </c>
      <c r="GV508">
        <v>4.09836066E-2</v>
      </c>
      <c r="GW508">
        <v>6.5573770500000003E-2</v>
      </c>
      <c r="GX508">
        <v>1.6393442599999999E-2</v>
      </c>
      <c r="GY508">
        <v>2.45901639E-2</v>
      </c>
      <c r="GZ508">
        <v>0.1147540984</v>
      </c>
      <c r="HA508">
        <v>4.9180327900000001E-2</v>
      </c>
      <c r="HB508">
        <v>0.20491803280000001</v>
      </c>
      <c r="HC508">
        <v>0.27868852459999999</v>
      </c>
      <c r="HD508">
        <v>0.35245901639999999</v>
      </c>
      <c r="HE508">
        <v>0.27868852459999999</v>
      </c>
      <c r="HF508">
        <v>0.26229508200000001</v>
      </c>
      <c r="HG508">
        <v>0.2704918033</v>
      </c>
      <c r="HH508" t="s">
        <v>1345</v>
      </c>
      <c r="HI508">
        <v>33</v>
      </c>
      <c r="HJ508">
        <v>122</v>
      </c>
      <c r="HK508">
        <v>183</v>
      </c>
      <c r="HL508" t="s">
        <v>611</v>
      </c>
      <c r="HM508">
        <v>617</v>
      </c>
      <c r="HN508">
        <v>9</v>
      </c>
    </row>
    <row r="509" spans="1:222" x14ac:dyDescent="0.25">
      <c r="A509">
        <v>610192</v>
      </c>
      <c r="B509" t="s">
        <v>612</v>
      </c>
      <c r="D509" t="s">
        <v>94</v>
      </c>
      <c r="E509" t="s">
        <v>45</v>
      </c>
      <c r="M509" t="s">
        <v>38</v>
      </c>
      <c r="N509">
        <v>1.4534883721</v>
      </c>
      <c r="O509">
        <v>6</v>
      </c>
      <c r="P509">
        <v>6</v>
      </c>
      <c r="Q509">
        <v>0</v>
      </c>
      <c r="R509">
        <v>0</v>
      </c>
      <c r="S509">
        <v>0</v>
      </c>
      <c r="T509">
        <v>6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0.16666666669999999</v>
      </c>
      <c r="AH509">
        <v>0.16666666669999999</v>
      </c>
      <c r="AI509">
        <v>0.33333333329999998</v>
      </c>
      <c r="AJ509">
        <v>0.33333333329999998</v>
      </c>
      <c r="AK509">
        <v>0.5</v>
      </c>
      <c r="AL509">
        <v>0.5</v>
      </c>
      <c r="AM509">
        <v>0.33333333329999998</v>
      </c>
      <c r="AN509">
        <v>0</v>
      </c>
      <c r="AO509">
        <v>0</v>
      </c>
      <c r="AP509">
        <v>0</v>
      </c>
      <c r="AQ509">
        <v>0</v>
      </c>
      <c r="AR509">
        <v>0.16666666669999999</v>
      </c>
      <c r="AS509">
        <v>0.66666666669999997</v>
      </c>
      <c r="AT509">
        <v>0.66666666669999997</v>
      </c>
      <c r="AU509">
        <v>0.5</v>
      </c>
      <c r="AV509">
        <v>0.33333333329999998</v>
      </c>
      <c r="AW509">
        <v>0.33333333329999998</v>
      </c>
      <c r="AX509">
        <v>3.6666666666999999</v>
      </c>
      <c r="AY509">
        <v>3.6666666666999999</v>
      </c>
      <c r="AZ509">
        <v>3.5</v>
      </c>
      <c r="BA509">
        <v>3.1666666666999999</v>
      </c>
      <c r="BB509">
        <v>3.2</v>
      </c>
      <c r="BC509">
        <v>0</v>
      </c>
      <c r="BD509">
        <v>0</v>
      </c>
      <c r="BE509">
        <v>0</v>
      </c>
      <c r="BF509">
        <v>0</v>
      </c>
      <c r="BG509">
        <v>0.33333333329999998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3.8333333333000001</v>
      </c>
      <c r="BP509">
        <v>3.8333333333000001</v>
      </c>
      <c r="BQ509">
        <v>3.8333333333000001</v>
      </c>
      <c r="BR509">
        <v>4</v>
      </c>
      <c r="BS509">
        <v>2.8333333333000001</v>
      </c>
      <c r="BT509">
        <v>4</v>
      </c>
      <c r="BU509">
        <v>0.16666666669999999</v>
      </c>
      <c r="BV509">
        <v>0.16666666669999999</v>
      </c>
      <c r="BW509">
        <v>0.16666666669999999</v>
      </c>
      <c r="BX509">
        <v>0</v>
      </c>
      <c r="BY509">
        <v>0.16666666669999999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0.83333333330000003</v>
      </c>
      <c r="CH509">
        <v>0.83333333330000003</v>
      </c>
      <c r="CI509">
        <v>0.83333333330000003</v>
      </c>
      <c r="CJ509">
        <v>1</v>
      </c>
      <c r="CK509">
        <v>0.5</v>
      </c>
      <c r="CL509">
        <v>1</v>
      </c>
      <c r="CM509">
        <v>0.33333333329999998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0.16666666669999999</v>
      </c>
      <c r="CV509">
        <v>0.16666666669999999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0.16666666669999999</v>
      </c>
      <c r="DD509">
        <v>0.5</v>
      </c>
      <c r="DE509">
        <v>0.66666666669999997</v>
      </c>
      <c r="DF509">
        <v>0.33333333329999998</v>
      </c>
      <c r="DG509">
        <v>0.66666666669999997</v>
      </c>
      <c r="DH509">
        <v>0.5</v>
      </c>
      <c r="DI509">
        <v>0.16666666669999999</v>
      </c>
      <c r="DJ509">
        <v>0.16666666669999999</v>
      </c>
      <c r="DK509">
        <v>0.33333333329999998</v>
      </c>
      <c r="DL509">
        <v>0.33333333329999998</v>
      </c>
      <c r="DM509">
        <v>0.33333333329999998</v>
      </c>
      <c r="DN509">
        <v>0.5</v>
      </c>
      <c r="DO509">
        <v>0.33333333329999998</v>
      </c>
      <c r="DP509">
        <v>0.33333333329999998</v>
      </c>
      <c r="DQ509">
        <v>0.83333333330000003</v>
      </c>
      <c r="DR509">
        <v>0.83333333330000003</v>
      </c>
      <c r="DS509">
        <v>0</v>
      </c>
      <c r="DT509">
        <v>0</v>
      </c>
      <c r="DU509">
        <v>0</v>
      </c>
      <c r="DV509">
        <v>0.16666666669999999</v>
      </c>
      <c r="DW509">
        <v>0</v>
      </c>
      <c r="DX509">
        <v>0.16666666669999999</v>
      </c>
      <c r="DY509">
        <v>0</v>
      </c>
      <c r="DZ509">
        <v>0</v>
      </c>
      <c r="EA509">
        <v>2.5</v>
      </c>
      <c r="EB509">
        <v>3.1666666666999999</v>
      </c>
      <c r="EC509">
        <v>3.3333333333000001</v>
      </c>
      <c r="ED509">
        <v>3.6</v>
      </c>
      <c r="EE509">
        <v>3.3333333333000001</v>
      </c>
      <c r="EF509">
        <v>3.4</v>
      </c>
      <c r="EG509">
        <v>3.8333333333000001</v>
      </c>
      <c r="EH509">
        <v>3.8333333333000001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0.16666666669999999</v>
      </c>
      <c r="EO509">
        <v>0</v>
      </c>
      <c r="EP509">
        <v>0.16666666669999999</v>
      </c>
      <c r="EQ509">
        <v>0.16666666669999999</v>
      </c>
      <c r="ER509">
        <v>0.5</v>
      </c>
      <c r="ES509">
        <v>0</v>
      </c>
      <c r="ET509">
        <v>0</v>
      </c>
      <c r="EU509">
        <v>0</v>
      </c>
      <c r="EV509">
        <v>0</v>
      </c>
      <c r="EW509">
        <v>0.16666666669999999</v>
      </c>
      <c r="EX509">
        <v>0.16666666669999999</v>
      </c>
      <c r="EY509">
        <v>0.5</v>
      </c>
      <c r="EZ509">
        <v>0.5</v>
      </c>
      <c r="FA509">
        <v>0.5</v>
      </c>
      <c r="FB509">
        <v>0.66666666669999997</v>
      </c>
      <c r="FC509">
        <v>0.66666666669999997</v>
      </c>
      <c r="FD509">
        <v>0.33333333329999998</v>
      </c>
      <c r="FE509">
        <v>0.5</v>
      </c>
      <c r="FF509">
        <v>0.5</v>
      </c>
      <c r="FG509">
        <v>0.16666666669999999</v>
      </c>
      <c r="FH509">
        <v>0.16666666669999999</v>
      </c>
      <c r="FI509">
        <v>0.16666666669999999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  <c r="FT509">
        <v>0</v>
      </c>
      <c r="FU509">
        <v>0</v>
      </c>
      <c r="FV509">
        <v>0</v>
      </c>
      <c r="FW509">
        <v>0</v>
      </c>
      <c r="FX509">
        <v>0</v>
      </c>
      <c r="FY509">
        <v>0</v>
      </c>
      <c r="FZ509">
        <v>0</v>
      </c>
      <c r="GA509">
        <v>0</v>
      </c>
      <c r="GB509">
        <v>0.16666666669999999</v>
      </c>
      <c r="GC509">
        <v>0.16666666669999999</v>
      </c>
      <c r="GD509">
        <v>0.33333333329999998</v>
      </c>
      <c r="GE509">
        <v>0.16666666669999999</v>
      </c>
      <c r="GF509">
        <v>0.16666666669999999</v>
      </c>
      <c r="GG509">
        <v>0.16666666669999999</v>
      </c>
      <c r="GH509">
        <v>0</v>
      </c>
      <c r="GI509">
        <v>0</v>
      </c>
      <c r="GJ509">
        <v>3</v>
      </c>
      <c r="GK509">
        <v>3.1666666666999999</v>
      </c>
      <c r="GL509">
        <v>3.3333333333000001</v>
      </c>
      <c r="GM509">
        <v>3.3333333333000001</v>
      </c>
      <c r="GN509">
        <v>3</v>
      </c>
      <c r="GO509">
        <v>3.3333333333000001</v>
      </c>
      <c r="GP509">
        <v>0.33333333329999998</v>
      </c>
      <c r="GQ509">
        <v>0.5</v>
      </c>
      <c r="GR509">
        <v>0.33333333329999998</v>
      </c>
      <c r="GS509">
        <v>0.33333333329999998</v>
      </c>
      <c r="GT509">
        <v>0.5</v>
      </c>
      <c r="GU509">
        <v>0.16666666669999999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0.33333333329999998</v>
      </c>
      <c r="HC509">
        <v>0.33333333329999998</v>
      </c>
      <c r="HD509">
        <v>0.5</v>
      </c>
      <c r="HE509">
        <v>0.5</v>
      </c>
      <c r="HF509">
        <v>0.33333333329999998</v>
      </c>
      <c r="HG509">
        <v>0.66666666669999997</v>
      </c>
      <c r="HH509" t="s">
        <v>1346</v>
      </c>
      <c r="HJ509">
        <v>6</v>
      </c>
      <c r="HK509">
        <v>10</v>
      </c>
      <c r="HL509" t="s">
        <v>612</v>
      </c>
      <c r="HM509">
        <v>688</v>
      </c>
      <c r="HN509">
        <v>0</v>
      </c>
    </row>
    <row r="510" spans="1:222" x14ac:dyDescent="0.25">
      <c r="A510">
        <v>610193</v>
      </c>
      <c r="B510" t="s">
        <v>460</v>
      </c>
      <c r="C510" t="s">
        <v>38</v>
      </c>
      <c r="D510" t="s">
        <v>69</v>
      </c>
      <c r="E510" s="151">
        <v>0.53</v>
      </c>
      <c r="F510">
        <v>99</v>
      </c>
      <c r="G510" t="s">
        <v>62</v>
      </c>
      <c r="H510">
        <v>99</v>
      </c>
      <c r="I510" t="s">
        <v>62</v>
      </c>
      <c r="J510">
        <v>99</v>
      </c>
      <c r="K510" t="s">
        <v>62</v>
      </c>
      <c r="L510">
        <v>9.36</v>
      </c>
      <c r="M510" t="s">
        <v>38</v>
      </c>
      <c r="N510">
        <v>52.131782946000001</v>
      </c>
      <c r="O510">
        <v>142</v>
      </c>
      <c r="P510">
        <v>142</v>
      </c>
      <c r="Q510">
        <v>0</v>
      </c>
      <c r="R510">
        <v>88</v>
      </c>
      <c r="S510">
        <v>0</v>
      </c>
      <c r="T510">
        <v>44</v>
      </c>
      <c r="U510">
        <v>1</v>
      </c>
      <c r="V510">
        <v>0</v>
      </c>
      <c r="W510">
        <v>0</v>
      </c>
      <c r="X510">
        <v>6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7.0422534999999998E-3</v>
      </c>
      <c r="AE510">
        <v>7.0422534999999998E-3</v>
      </c>
      <c r="AF510">
        <v>7.0422534999999998E-3</v>
      </c>
      <c r="AG510">
        <v>2.8169014100000001E-2</v>
      </c>
      <c r="AH510">
        <v>5.6338028200000001E-2</v>
      </c>
      <c r="AI510">
        <v>0.14788732390000001</v>
      </c>
      <c r="AJ510">
        <v>0.1056338028</v>
      </c>
      <c r="AK510">
        <v>0.11267605629999999</v>
      </c>
      <c r="AL510">
        <v>0.11267605629999999</v>
      </c>
      <c r="AM510">
        <v>0.11267605629999999</v>
      </c>
      <c r="AN510">
        <v>0</v>
      </c>
      <c r="AO510">
        <v>0</v>
      </c>
      <c r="AP510">
        <v>0</v>
      </c>
      <c r="AQ510">
        <v>1.4084507E-2</v>
      </c>
      <c r="AR510">
        <v>0</v>
      </c>
      <c r="AS510">
        <v>0.84507042249999997</v>
      </c>
      <c r="AT510">
        <v>0.88732394370000001</v>
      </c>
      <c r="AU510">
        <v>0.88028169010000001</v>
      </c>
      <c r="AV510">
        <v>0.84507042249999997</v>
      </c>
      <c r="AW510">
        <v>0.83098591550000001</v>
      </c>
      <c r="AX510">
        <v>3.8380281690000002</v>
      </c>
      <c r="AY510">
        <v>3.8802816900999999</v>
      </c>
      <c r="AZ510">
        <v>3.8732394366</v>
      </c>
      <c r="BA510">
        <v>3.8285714286000001</v>
      </c>
      <c r="BB510">
        <v>3.7746478873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7.0422534999999998E-3</v>
      </c>
      <c r="BM510">
        <v>1.4084507E-2</v>
      </c>
      <c r="BN510">
        <v>7.0422534999999998E-3</v>
      </c>
      <c r="BO510">
        <v>3.9432624113000001</v>
      </c>
      <c r="BP510">
        <v>3.9219858155999998</v>
      </c>
      <c r="BQ510">
        <v>3.9148936170000002</v>
      </c>
      <c r="BR510">
        <v>3.8936170212999999</v>
      </c>
      <c r="BS510">
        <v>3.8652482269999999</v>
      </c>
      <c r="BT510">
        <v>3.9219858155999998</v>
      </c>
      <c r="BU510">
        <v>5.6338028200000001E-2</v>
      </c>
      <c r="BV510">
        <v>7.7464788699999995E-2</v>
      </c>
      <c r="BW510">
        <v>8.4507042300000002E-2</v>
      </c>
      <c r="BX510">
        <v>9.15492958E-2</v>
      </c>
      <c r="BY510">
        <v>0.1056338028</v>
      </c>
      <c r="BZ510">
        <v>6.3380281699999999E-2</v>
      </c>
      <c r="CA510">
        <v>7.0422534999999998E-3</v>
      </c>
      <c r="CB510">
        <v>7.0422534999999998E-3</v>
      </c>
      <c r="CC510">
        <v>7.0422534999999998E-3</v>
      </c>
      <c r="CD510">
        <v>7.0422534999999998E-3</v>
      </c>
      <c r="CE510">
        <v>7.0422534999999998E-3</v>
      </c>
      <c r="CF510">
        <v>7.0422534999999998E-3</v>
      </c>
      <c r="CG510">
        <v>0.93661971830000001</v>
      </c>
      <c r="CH510">
        <v>0.91549295770000005</v>
      </c>
      <c r="CI510">
        <v>0.90845070419999996</v>
      </c>
      <c r="CJ510">
        <v>0.89436619719999999</v>
      </c>
      <c r="CK510">
        <v>0.87323943660000003</v>
      </c>
      <c r="CL510">
        <v>0.92253521130000005</v>
      </c>
      <c r="CM510">
        <v>9.8591549299999998E-2</v>
      </c>
      <c r="CN510">
        <v>7.0422534999999998E-3</v>
      </c>
      <c r="CO510">
        <v>7.0422534999999998E-3</v>
      </c>
      <c r="CP510">
        <v>7.0422534999999998E-3</v>
      </c>
      <c r="CQ510">
        <v>7.0422534999999998E-3</v>
      </c>
      <c r="CR510">
        <v>1.4084507E-2</v>
      </c>
      <c r="CS510">
        <v>7.0422534999999998E-3</v>
      </c>
      <c r="CT510">
        <v>7.0422534999999998E-3</v>
      </c>
      <c r="CU510">
        <v>6.3380281699999999E-2</v>
      </c>
      <c r="CV510">
        <v>7.0422534999999998E-3</v>
      </c>
      <c r="CW510">
        <v>7.0422534999999998E-3</v>
      </c>
      <c r="CX510">
        <v>7.0422534999999998E-3</v>
      </c>
      <c r="CY510">
        <v>7.0422534999999998E-3</v>
      </c>
      <c r="CZ510">
        <v>1.4084507E-2</v>
      </c>
      <c r="DA510">
        <v>1.4084507E-2</v>
      </c>
      <c r="DB510">
        <v>1.4084507E-2</v>
      </c>
      <c r="DC510">
        <v>0.14788732390000001</v>
      </c>
      <c r="DD510">
        <v>8.4507042300000002E-2</v>
      </c>
      <c r="DE510">
        <v>8.4507042300000002E-2</v>
      </c>
      <c r="DF510">
        <v>0.13380281690000001</v>
      </c>
      <c r="DG510">
        <v>0.11267605629999999</v>
      </c>
      <c r="DH510">
        <v>9.8591549299999998E-2</v>
      </c>
      <c r="DI510">
        <v>7.7464788699999995E-2</v>
      </c>
      <c r="DJ510">
        <v>0.1197183099</v>
      </c>
      <c r="DK510">
        <v>0.66197183100000001</v>
      </c>
      <c r="DL510">
        <v>0.88028169010000001</v>
      </c>
      <c r="DM510">
        <v>0.87323943660000003</v>
      </c>
      <c r="DN510">
        <v>0.81690140850000004</v>
      </c>
      <c r="DO510">
        <v>0.83802816899999999</v>
      </c>
      <c r="DP510">
        <v>0.85211267609999997</v>
      </c>
      <c r="DQ510">
        <v>0.88732394370000001</v>
      </c>
      <c r="DR510">
        <v>0.84507042249999997</v>
      </c>
      <c r="DS510">
        <v>2.8169014100000001E-2</v>
      </c>
      <c r="DT510">
        <v>2.1126760599999999E-2</v>
      </c>
      <c r="DU510">
        <v>2.8169014100000001E-2</v>
      </c>
      <c r="DV510">
        <v>3.5211267599999999E-2</v>
      </c>
      <c r="DW510">
        <v>3.5211267599999999E-2</v>
      </c>
      <c r="DX510">
        <v>2.1126760599999999E-2</v>
      </c>
      <c r="DY510">
        <v>1.4084507E-2</v>
      </c>
      <c r="DZ510">
        <v>1.4084507E-2</v>
      </c>
      <c r="EA510">
        <v>3.4130434783000001</v>
      </c>
      <c r="EB510">
        <v>3.8776978416999999</v>
      </c>
      <c r="EC510">
        <v>3.8768115941999999</v>
      </c>
      <c r="ED510">
        <v>3.8248175182000002</v>
      </c>
      <c r="EE510">
        <v>3.8467153285000002</v>
      </c>
      <c r="EF510">
        <v>3.8273381295000002</v>
      </c>
      <c r="EG510">
        <v>3.8714285714000001</v>
      </c>
      <c r="EH510">
        <v>3.8285714286000001</v>
      </c>
      <c r="EI510">
        <v>0</v>
      </c>
      <c r="EJ510">
        <v>0</v>
      </c>
      <c r="EK510">
        <v>0</v>
      </c>
      <c r="EL510">
        <v>0</v>
      </c>
      <c r="EM510">
        <v>7.0422534999999998E-3</v>
      </c>
      <c r="EN510">
        <v>2.8169014100000001E-2</v>
      </c>
      <c r="EO510">
        <v>3.5211267599999999E-2</v>
      </c>
      <c r="EP510">
        <v>6.3380281699999999E-2</v>
      </c>
      <c r="EQ510">
        <v>0.16901408449999999</v>
      </c>
      <c r="ER510">
        <v>0.5563380282</v>
      </c>
      <c r="ES510">
        <v>0.14084507039999999</v>
      </c>
      <c r="ET510">
        <v>0</v>
      </c>
      <c r="EU510">
        <v>0</v>
      </c>
      <c r="EV510">
        <v>0</v>
      </c>
      <c r="EW510">
        <v>1.4084507E-2</v>
      </c>
      <c r="EX510">
        <v>0</v>
      </c>
      <c r="EY510">
        <v>7.7464788699999995E-2</v>
      </c>
      <c r="EZ510">
        <v>0.1056338028</v>
      </c>
      <c r="FA510">
        <v>9.15492958E-2</v>
      </c>
      <c r="FB510">
        <v>9.15492958E-2</v>
      </c>
      <c r="FC510">
        <v>4.9295774600000002E-2</v>
      </c>
      <c r="FD510">
        <v>0.88028169010000001</v>
      </c>
      <c r="FE510">
        <v>0.85211267609999997</v>
      </c>
      <c r="FF510">
        <v>0.87323943660000003</v>
      </c>
      <c r="FG510">
        <v>0.84507042249999997</v>
      </c>
      <c r="FH510">
        <v>0.89436619719999999</v>
      </c>
      <c r="FI510">
        <v>7.0422534999999998E-3</v>
      </c>
      <c r="FJ510">
        <v>1.4084507E-2</v>
      </c>
      <c r="FK510">
        <v>1.4084507E-2</v>
      </c>
      <c r="FL510">
        <v>2.8169014100000001E-2</v>
      </c>
      <c r="FM510">
        <v>2.8169014100000001E-2</v>
      </c>
      <c r="FN510">
        <v>2.8169014100000001E-2</v>
      </c>
      <c r="FO510">
        <v>2.8169014100000001E-2</v>
      </c>
      <c r="FP510">
        <v>2.1126760599999999E-2</v>
      </c>
      <c r="FQ510">
        <v>2.1126760599999999E-2</v>
      </c>
      <c r="FR510">
        <v>2.1126760599999999E-2</v>
      </c>
      <c r="FS510">
        <v>7.0422534999999998E-3</v>
      </c>
      <c r="FT510">
        <v>0</v>
      </c>
      <c r="FU510">
        <v>0</v>
      </c>
      <c r="FV510">
        <v>0</v>
      </c>
      <c r="FW510">
        <v>7.0422534999999998E-3</v>
      </c>
      <c r="FX510">
        <v>0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5.6338028200000001E-2</v>
      </c>
      <c r="GE510">
        <v>3.5211267599999999E-2</v>
      </c>
      <c r="GF510">
        <v>2.8169014100000001E-2</v>
      </c>
      <c r="GG510">
        <v>5.6338028200000001E-2</v>
      </c>
      <c r="GH510">
        <v>2.1126760599999999E-2</v>
      </c>
      <c r="GI510">
        <v>2.8169014100000001E-2</v>
      </c>
      <c r="GJ510">
        <v>3.6549295774999999</v>
      </c>
      <c r="GK510">
        <v>3.7394366197000002</v>
      </c>
      <c r="GL510">
        <v>3.7446808511</v>
      </c>
      <c r="GM510">
        <v>3.7323943661999999</v>
      </c>
      <c r="GN510">
        <v>3.7163120567000001</v>
      </c>
      <c r="GO510">
        <v>3.7517730496000001</v>
      </c>
      <c r="GP510">
        <v>0.23239436620000001</v>
      </c>
      <c r="GQ510">
        <v>0.19014084510000001</v>
      </c>
      <c r="GR510">
        <v>0.1971830986</v>
      </c>
      <c r="GS510">
        <v>0.1549295775</v>
      </c>
      <c r="GT510">
        <v>0.23943661969999999</v>
      </c>
      <c r="GU510">
        <v>0.19014084510000001</v>
      </c>
      <c r="GV510">
        <v>0</v>
      </c>
      <c r="GW510">
        <v>0</v>
      </c>
      <c r="GX510">
        <v>7.0422534999999998E-3</v>
      </c>
      <c r="GY510">
        <v>0</v>
      </c>
      <c r="GZ510">
        <v>7.0422534999999998E-3</v>
      </c>
      <c r="HA510">
        <v>7.0422534999999998E-3</v>
      </c>
      <c r="HB510">
        <v>0.71126760560000002</v>
      </c>
      <c r="HC510">
        <v>0.7746478873</v>
      </c>
      <c r="HD510">
        <v>0.76760563380000002</v>
      </c>
      <c r="HE510">
        <v>0.78873239439999998</v>
      </c>
      <c r="HF510">
        <v>0.73239436619999998</v>
      </c>
      <c r="HG510">
        <v>0.7746478873</v>
      </c>
      <c r="HH510" t="s">
        <v>1347</v>
      </c>
      <c r="HI510">
        <v>53</v>
      </c>
      <c r="HJ510">
        <v>142</v>
      </c>
      <c r="HK510">
        <v>269</v>
      </c>
      <c r="HL510" t="s">
        <v>460</v>
      </c>
      <c r="HM510">
        <v>516</v>
      </c>
      <c r="HN510">
        <v>3</v>
      </c>
    </row>
    <row r="511" spans="1:222" x14ac:dyDescent="0.25">
      <c r="A511">
        <v>610194</v>
      </c>
      <c r="B511" t="s">
        <v>615</v>
      </c>
      <c r="C511" t="s">
        <v>38</v>
      </c>
      <c r="D511" t="s">
        <v>94</v>
      </c>
      <c r="E511" s="151">
        <v>0.57999999999999996</v>
      </c>
      <c r="F511">
        <v>91</v>
      </c>
      <c r="G511" t="s">
        <v>62</v>
      </c>
      <c r="H511">
        <v>86</v>
      </c>
      <c r="I511" t="s">
        <v>62</v>
      </c>
      <c r="J511">
        <v>97</v>
      </c>
      <c r="K511" t="s">
        <v>62</v>
      </c>
      <c r="L511">
        <v>8.9</v>
      </c>
      <c r="M511" t="s">
        <v>38</v>
      </c>
      <c r="N511">
        <v>57.664233576999997</v>
      </c>
      <c r="O511">
        <v>82</v>
      </c>
      <c r="P511">
        <v>82</v>
      </c>
      <c r="Q511">
        <v>0</v>
      </c>
      <c r="R511">
        <v>78</v>
      </c>
      <c r="S511">
        <v>0</v>
      </c>
      <c r="T511">
        <v>1</v>
      </c>
      <c r="U511">
        <v>0</v>
      </c>
      <c r="V511">
        <v>0</v>
      </c>
      <c r="W511">
        <v>0</v>
      </c>
      <c r="X511">
        <v>2</v>
      </c>
      <c r="Y511">
        <v>0</v>
      </c>
      <c r="Z511">
        <v>0</v>
      </c>
      <c r="AA511">
        <v>1.2195121999999999E-2</v>
      </c>
      <c r="AB511">
        <v>2.4390243900000001E-2</v>
      </c>
      <c r="AC511">
        <v>3.65853659E-2</v>
      </c>
      <c r="AD511">
        <v>3.65853659E-2</v>
      </c>
      <c r="AE511">
        <v>1.2195121999999999E-2</v>
      </c>
      <c r="AF511">
        <v>2.4390243900000001E-2</v>
      </c>
      <c r="AG511">
        <v>3.65853659E-2</v>
      </c>
      <c r="AH511">
        <v>9.7560975600000002E-2</v>
      </c>
      <c r="AI511">
        <v>0.18292682930000001</v>
      </c>
      <c r="AJ511">
        <v>0.14634146340000001</v>
      </c>
      <c r="AK511">
        <v>7.3170731700000005E-2</v>
      </c>
      <c r="AL511">
        <v>0.15853658540000001</v>
      </c>
      <c r="AM511">
        <v>0.1219512195</v>
      </c>
      <c r="AN511">
        <v>0</v>
      </c>
      <c r="AO511">
        <v>2.4390243900000001E-2</v>
      </c>
      <c r="AP511">
        <v>2.4390243900000001E-2</v>
      </c>
      <c r="AQ511">
        <v>3.65853659E-2</v>
      </c>
      <c r="AR511">
        <v>2.4390243900000001E-2</v>
      </c>
      <c r="AS511">
        <v>0.78048780490000003</v>
      </c>
      <c r="AT511">
        <v>0.81707317069999996</v>
      </c>
      <c r="AU511">
        <v>0.86585365849999996</v>
      </c>
      <c r="AV511">
        <v>0.74390243899999997</v>
      </c>
      <c r="AW511">
        <v>0.71951219509999997</v>
      </c>
      <c r="AX511">
        <v>3.7439024390000002</v>
      </c>
      <c r="AY511">
        <v>3.8250000000000002</v>
      </c>
      <c r="AZ511">
        <v>3.8374999999999999</v>
      </c>
      <c r="BA511">
        <v>3.6835443038000002</v>
      </c>
      <c r="BB511">
        <v>3.5625</v>
      </c>
      <c r="BC511">
        <v>0</v>
      </c>
      <c r="BD511">
        <v>0</v>
      </c>
      <c r="BE511">
        <v>3.65853659E-2</v>
      </c>
      <c r="BF511">
        <v>0</v>
      </c>
      <c r="BG511">
        <v>2.4390243900000001E-2</v>
      </c>
      <c r="BH511">
        <v>1.2195121999999999E-2</v>
      </c>
      <c r="BI511">
        <v>2.4390243900000001E-2</v>
      </c>
      <c r="BJ511">
        <v>1.2195121999999999E-2</v>
      </c>
      <c r="BK511">
        <v>1.2195121999999999E-2</v>
      </c>
      <c r="BL511">
        <v>4.8780487800000001E-2</v>
      </c>
      <c r="BM511">
        <v>2.4390243900000001E-2</v>
      </c>
      <c r="BN511">
        <v>2.4390243900000001E-2</v>
      </c>
      <c r="BO511">
        <v>3.8780487804999999</v>
      </c>
      <c r="BP511">
        <v>3.8875000000000002</v>
      </c>
      <c r="BQ511">
        <v>3.7374999999999998</v>
      </c>
      <c r="BR511">
        <v>3.7625000000000002</v>
      </c>
      <c r="BS511">
        <v>3.7374999999999998</v>
      </c>
      <c r="BT511">
        <v>3.7875000000000001</v>
      </c>
      <c r="BU511">
        <v>7.3170731700000005E-2</v>
      </c>
      <c r="BV511">
        <v>8.5365853699999994E-2</v>
      </c>
      <c r="BW511">
        <v>0.1219512195</v>
      </c>
      <c r="BX511">
        <v>0.13414634149999999</v>
      </c>
      <c r="BY511">
        <v>0.13414634149999999</v>
      </c>
      <c r="BZ511">
        <v>0.1219512195</v>
      </c>
      <c r="CA511">
        <v>0</v>
      </c>
      <c r="CB511">
        <v>2.4390243900000001E-2</v>
      </c>
      <c r="CC511">
        <v>2.4390243900000001E-2</v>
      </c>
      <c r="CD511">
        <v>2.4390243900000001E-2</v>
      </c>
      <c r="CE511">
        <v>2.4390243900000001E-2</v>
      </c>
      <c r="CF511">
        <v>2.4390243900000001E-2</v>
      </c>
      <c r="CG511">
        <v>0.90243902440000001</v>
      </c>
      <c r="CH511">
        <v>0.87804878050000001</v>
      </c>
      <c r="CI511">
        <v>0.80487804880000002</v>
      </c>
      <c r="CJ511">
        <v>0.79268292679999997</v>
      </c>
      <c r="CK511">
        <v>0.79268292679999997</v>
      </c>
      <c r="CL511">
        <v>0.81707317069999996</v>
      </c>
      <c r="CM511">
        <v>0.1219512195</v>
      </c>
      <c r="CN511">
        <v>2.4390243900000001E-2</v>
      </c>
      <c r="CO511">
        <v>2.4390243900000001E-2</v>
      </c>
      <c r="CP511">
        <v>1.2195121999999999E-2</v>
      </c>
      <c r="CQ511">
        <v>2.4390243900000001E-2</v>
      </c>
      <c r="CR511">
        <v>1.2195121999999999E-2</v>
      </c>
      <c r="CS511">
        <v>0</v>
      </c>
      <c r="CT511">
        <v>0</v>
      </c>
      <c r="CU511">
        <v>0.15853658540000001</v>
      </c>
      <c r="CV511">
        <v>1.2195121999999999E-2</v>
      </c>
      <c r="CW511">
        <v>3.65853659E-2</v>
      </c>
      <c r="CX511">
        <v>3.65853659E-2</v>
      </c>
      <c r="CY511">
        <v>4.8780487800000001E-2</v>
      </c>
      <c r="CZ511">
        <v>3.65853659E-2</v>
      </c>
      <c r="DA511">
        <v>2.4390243900000001E-2</v>
      </c>
      <c r="DB511">
        <v>3.65853659E-2</v>
      </c>
      <c r="DC511">
        <v>0.28048780490000003</v>
      </c>
      <c r="DD511">
        <v>0.15853658540000001</v>
      </c>
      <c r="DE511">
        <v>0.13414634149999999</v>
      </c>
      <c r="DF511">
        <v>0.20731707320000001</v>
      </c>
      <c r="DG511">
        <v>0.243902439</v>
      </c>
      <c r="DH511">
        <v>0.29268292680000002</v>
      </c>
      <c r="DI511">
        <v>0.1951219512</v>
      </c>
      <c r="DJ511">
        <v>0.1951219512</v>
      </c>
      <c r="DK511">
        <v>0.40243902440000001</v>
      </c>
      <c r="DL511">
        <v>0.76829268289999997</v>
      </c>
      <c r="DM511">
        <v>0.75609756100000003</v>
      </c>
      <c r="DN511">
        <v>0.70731707320000003</v>
      </c>
      <c r="DO511">
        <v>0.63414634150000004</v>
      </c>
      <c r="DP511">
        <v>0.63414634150000004</v>
      </c>
      <c r="DQ511">
        <v>0.73170731710000003</v>
      </c>
      <c r="DR511">
        <v>0.71951219509999997</v>
      </c>
      <c r="DS511">
        <v>3.65853659E-2</v>
      </c>
      <c r="DT511">
        <v>3.65853659E-2</v>
      </c>
      <c r="DU511">
        <v>4.8780487800000001E-2</v>
      </c>
      <c r="DV511">
        <v>3.65853659E-2</v>
      </c>
      <c r="DW511">
        <v>4.8780487800000001E-2</v>
      </c>
      <c r="DX511">
        <v>2.4390243900000001E-2</v>
      </c>
      <c r="DY511">
        <v>4.8780487800000001E-2</v>
      </c>
      <c r="DZ511">
        <v>4.8780487800000001E-2</v>
      </c>
      <c r="EA511">
        <v>3</v>
      </c>
      <c r="EB511">
        <v>3.7341772151999999</v>
      </c>
      <c r="EC511">
        <v>3.7051282050999998</v>
      </c>
      <c r="ED511">
        <v>3.6708860758999999</v>
      </c>
      <c r="EE511">
        <v>3.5641025641000001</v>
      </c>
      <c r="EF511">
        <v>3.5874999999999999</v>
      </c>
      <c r="EG511">
        <v>3.7435897435999999</v>
      </c>
      <c r="EH511">
        <v>3.7179487179000001</v>
      </c>
      <c r="EI511">
        <v>1.2195121999999999E-2</v>
      </c>
      <c r="EJ511">
        <v>0</v>
      </c>
      <c r="EK511">
        <v>0</v>
      </c>
      <c r="EL511">
        <v>1.2195121999999999E-2</v>
      </c>
      <c r="EM511">
        <v>2.4390243900000001E-2</v>
      </c>
      <c r="EN511">
        <v>4.8780487800000001E-2</v>
      </c>
      <c r="EO511">
        <v>4.8780487800000001E-2</v>
      </c>
      <c r="EP511">
        <v>0.15853658540000001</v>
      </c>
      <c r="EQ511">
        <v>9.7560975600000002E-2</v>
      </c>
      <c r="ER511">
        <v>0.56097560980000005</v>
      </c>
      <c r="ES511">
        <v>3.65853659E-2</v>
      </c>
      <c r="ET511">
        <v>1.2195121999999999E-2</v>
      </c>
      <c r="EU511">
        <v>1.2195121999999999E-2</v>
      </c>
      <c r="EV511">
        <v>1.2195121999999999E-2</v>
      </c>
      <c r="EW511">
        <v>1.2195121999999999E-2</v>
      </c>
      <c r="EX511">
        <v>1.2195121999999999E-2</v>
      </c>
      <c r="EY511">
        <v>0.15853658540000001</v>
      </c>
      <c r="EZ511">
        <v>0.14634146340000001</v>
      </c>
      <c r="FA511">
        <v>0.1097560976</v>
      </c>
      <c r="FB511">
        <v>0.2317073171</v>
      </c>
      <c r="FC511">
        <v>0.1951219512</v>
      </c>
      <c r="FD511">
        <v>0.76829268289999997</v>
      </c>
      <c r="FE511">
        <v>0.67073170729999998</v>
      </c>
      <c r="FF511">
        <v>0.76829268289999997</v>
      </c>
      <c r="FG511">
        <v>0.62195121949999999</v>
      </c>
      <c r="FH511">
        <v>0.69512195119999998</v>
      </c>
      <c r="FI511">
        <v>1.2195121999999999E-2</v>
      </c>
      <c r="FJ511">
        <v>7.3170731700000005E-2</v>
      </c>
      <c r="FK511">
        <v>4.8780487800000001E-2</v>
      </c>
      <c r="FL511">
        <v>4.8780487800000001E-2</v>
      </c>
      <c r="FM511">
        <v>2.4390243900000001E-2</v>
      </c>
      <c r="FN511">
        <v>1.2195121999999999E-2</v>
      </c>
      <c r="FO511">
        <v>4.8780487800000001E-2</v>
      </c>
      <c r="FP511">
        <v>1.2195121999999999E-2</v>
      </c>
      <c r="FQ511">
        <v>2.4390243900000001E-2</v>
      </c>
      <c r="FR511">
        <v>1.2195121999999999E-2</v>
      </c>
      <c r="FS511">
        <v>3.65853659E-2</v>
      </c>
      <c r="FT511">
        <v>4.8780487800000001E-2</v>
      </c>
      <c r="FU511">
        <v>4.8780487800000001E-2</v>
      </c>
      <c r="FV511">
        <v>6.0975609799999997E-2</v>
      </c>
      <c r="FW511">
        <v>6.0975609799999997E-2</v>
      </c>
      <c r="FX511">
        <v>2.4390243900000001E-2</v>
      </c>
      <c r="FY511">
        <v>1.2195121999999999E-2</v>
      </c>
      <c r="FZ511">
        <v>1.2195121999999999E-2</v>
      </c>
      <c r="GA511">
        <v>1.2195121999999999E-2</v>
      </c>
      <c r="GB511">
        <v>1.2195121999999999E-2</v>
      </c>
      <c r="GC511">
        <v>1.2195121999999999E-2</v>
      </c>
      <c r="GD511">
        <v>7.3170731700000005E-2</v>
      </c>
      <c r="GE511">
        <v>3.65853659E-2</v>
      </c>
      <c r="GF511">
        <v>4.8780487800000001E-2</v>
      </c>
      <c r="GG511">
        <v>3.65853659E-2</v>
      </c>
      <c r="GH511">
        <v>4.8780487800000001E-2</v>
      </c>
      <c r="GI511">
        <v>7.3170731700000005E-2</v>
      </c>
      <c r="GJ511">
        <v>3.3</v>
      </c>
      <c r="GK511">
        <v>3.5</v>
      </c>
      <c r="GL511">
        <v>3.4430379747000002</v>
      </c>
      <c r="GM511">
        <v>3.5064935065</v>
      </c>
      <c r="GN511">
        <v>3.4743589743999999</v>
      </c>
      <c r="GO511">
        <v>3.4936708860999999</v>
      </c>
      <c r="GP511">
        <v>0.4634146341</v>
      </c>
      <c r="GQ511">
        <v>0.36585365850000001</v>
      </c>
      <c r="GR511">
        <v>0.40243902440000001</v>
      </c>
      <c r="GS511">
        <v>0.35365853660000002</v>
      </c>
      <c r="GT511">
        <v>0.36585365850000001</v>
      </c>
      <c r="GU511">
        <v>0.30487804880000002</v>
      </c>
      <c r="GV511">
        <v>2.4390243900000001E-2</v>
      </c>
      <c r="GW511">
        <v>4.8780487800000001E-2</v>
      </c>
      <c r="GX511">
        <v>3.65853659E-2</v>
      </c>
      <c r="GY511">
        <v>6.0975609799999997E-2</v>
      </c>
      <c r="GZ511">
        <v>4.8780487800000001E-2</v>
      </c>
      <c r="HA511">
        <v>3.65853659E-2</v>
      </c>
      <c r="HB511">
        <v>0.41463414630000001</v>
      </c>
      <c r="HC511">
        <v>0.53658536590000006</v>
      </c>
      <c r="HD511">
        <v>0.5</v>
      </c>
      <c r="HE511">
        <v>0.53658536590000006</v>
      </c>
      <c r="HF511">
        <v>0.5243902439</v>
      </c>
      <c r="HG511">
        <v>0.57317073169999999</v>
      </c>
      <c r="HH511" t="s">
        <v>1348</v>
      </c>
      <c r="HI511">
        <v>58</v>
      </c>
      <c r="HJ511">
        <v>82</v>
      </c>
      <c r="HK511">
        <v>158</v>
      </c>
      <c r="HL511" t="s">
        <v>615</v>
      </c>
      <c r="HM511">
        <v>274</v>
      </c>
      <c r="HN511">
        <v>1</v>
      </c>
    </row>
    <row r="512" spans="1:222" x14ac:dyDescent="0.25">
      <c r="A512">
        <v>610195</v>
      </c>
      <c r="B512" t="s">
        <v>616</v>
      </c>
      <c r="D512" t="s">
        <v>67</v>
      </c>
      <c r="E512" t="s">
        <v>45</v>
      </c>
      <c r="M512" t="s">
        <v>38</v>
      </c>
      <c r="FD512"/>
      <c r="HH512" t="s">
        <v>1349</v>
      </c>
      <c r="HL512" t="s">
        <v>616</v>
      </c>
      <c r="HM512">
        <v>540</v>
      </c>
    </row>
    <row r="513" spans="1:222" x14ac:dyDescent="0.25">
      <c r="A513">
        <v>610196</v>
      </c>
      <c r="B513" t="s">
        <v>617</v>
      </c>
      <c r="C513" t="s">
        <v>38</v>
      </c>
      <c r="D513" t="s">
        <v>60</v>
      </c>
      <c r="E513" s="151">
        <v>0.62</v>
      </c>
      <c r="F513">
        <v>59</v>
      </c>
      <c r="G513" t="s">
        <v>40</v>
      </c>
      <c r="H513">
        <v>74</v>
      </c>
      <c r="I513" t="s">
        <v>39</v>
      </c>
      <c r="J513">
        <v>70</v>
      </c>
      <c r="K513" t="s">
        <v>39</v>
      </c>
      <c r="L513">
        <v>9.1199999999999992</v>
      </c>
      <c r="M513" t="s">
        <v>38</v>
      </c>
      <c r="N513">
        <v>55.878084180000002</v>
      </c>
      <c r="O513">
        <v>259</v>
      </c>
      <c r="P513">
        <v>259</v>
      </c>
      <c r="Q513">
        <v>50</v>
      </c>
      <c r="R513">
        <v>56</v>
      </c>
      <c r="S513">
        <v>71</v>
      </c>
      <c r="T513">
        <v>55</v>
      </c>
      <c r="U513">
        <v>1</v>
      </c>
      <c r="V513">
        <v>0</v>
      </c>
      <c r="W513">
        <v>12</v>
      </c>
      <c r="X513">
        <v>4</v>
      </c>
      <c r="Y513">
        <v>1.93050193E-2</v>
      </c>
      <c r="Z513">
        <v>3.8610038999999999E-3</v>
      </c>
      <c r="AA513">
        <v>7.7220077000000002E-3</v>
      </c>
      <c r="AB513">
        <v>1.93050193E-2</v>
      </c>
      <c r="AC513">
        <v>4.6332046299999999E-2</v>
      </c>
      <c r="AD513">
        <v>5.4054054099999999E-2</v>
      </c>
      <c r="AE513">
        <v>3.47490347E-2</v>
      </c>
      <c r="AF513">
        <v>1.93050193E-2</v>
      </c>
      <c r="AG513">
        <v>0.1196911197</v>
      </c>
      <c r="AH513">
        <v>0.11583011579999999</v>
      </c>
      <c r="AI513">
        <v>0.34362934360000003</v>
      </c>
      <c r="AJ513">
        <v>0.30501930500000002</v>
      </c>
      <c r="AK513">
        <v>0.20077220079999999</v>
      </c>
      <c r="AL513">
        <v>0.33590733589999999</v>
      </c>
      <c r="AM513">
        <v>0.32046332049999998</v>
      </c>
      <c r="AN513">
        <v>1.15830116E-2</v>
      </c>
      <c r="AO513">
        <v>1.93050193E-2</v>
      </c>
      <c r="AP513">
        <v>7.7220077000000002E-3</v>
      </c>
      <c r="AQ513">
        <v>1.54440154E-2</v>
      </c>
      <c r="AR513">
        <v>2.31660232E-2</v>
      </c>
      <c r="AS513">
        <v>0.57142857140000003</v>
      </c>
      <c r="AT513">
        <v>0.63706563709999997</v>
      </c>
      <c r="AU513">
        <v>0.76447876449999996</v>
      </c>
      <c r="AV513">
        <v>0.50965250969999998</v>
      </c>
      <c r="AW513">
        <v>0.49420849420000001</v>
      </c>
      <c r="AX513">
        <v>3.484375</v>
      </c>
      <c r="AY513">
        <v>3.6062992126000002</v>
      </c>
      <c r="AZ513">
        <v>3.7354085602999998</v>
      </c>
      <c r="BA513">
        <v>3.3568627450999999</v>
      </c>
      <c r="BB513">
        <v>3.2924901186</v>
      </c>
      <c r="BC513">
        <v>0</v>
      </c>
      <c r="BD513">
        <v>3.8610038999999999E-3</v>
      </c>
      <c r="BE513">
        <v>0</v>
      </c>
      <c r="BF513">
        <v>1.54440154E-2</v>
      </c>
      <c r="BG513">
        <v>5.4054054099999999E-2</v>
      </c>
      <c r="BH513">
        <v>2.7027026999999999E-2</v>
      </c>
      <c r="BI513">
        <v>3.8610038999999999E-3</v>
      </c>
      <c r="BJ513">
        <v>2.31660232E-2</v>
      </c>
      <c r="BK513">
        <v>2.7027026999999999E-2</v>
      </c>
      <c r="BL513">
        <v>5.4054054099999999E-2</v>
      </c>
      <c r="BM513">
        <v>6.1776061799999997E-2</v>
      </c>
      <c r="BN513">
        <v>5.0193050199999999E-2</v>
      </c>
      <c r="BO513">
        <v>3.8937007873999998</v>
      </c>
      <c r="BP513">
        <v>3.8015564201999998</v>
      </c>
      <c r="BQ513">
        <v>3.7549407115000002</v>
      </c>
      <c r="BR513">
        <v>3.6230158729999999</v>
      </c>
      <c r="BS513">
        <v>3.5138339920999999</v>
      </c>
      <c r="BT513">
        <v>3.6230158729999999</v>
      </c>
      <c r="BU513">
        <v>9.6525096500000004E-2</v>
      </c>
      <c r="BV513">
        <v>0.13899613899999999</v>
      </c>
      <c r="BW513">
        <v>0.1853281853</v>
      </c>
      <c r="BX513">
        <v>0.21235521239999999</v>
      </c>
      <c r="BY513">
        <v>0.1891891892</v>
      </c>
      <c r="BZ513">
        <v>0.1853281853</v>
      </c>
      <c r="CA513">
        <v>1.93050193E-2</v>
      </c>
      <c r="CB513">
        <v>7.7220077000000002E-3</v>
      </c>
      <c r="CC513">
        <v>2.31660232E-2</v>
      </c>
      <c r="CD513">
        <v>2.7027026999999999E-2</v>
      </c>
      <c r="CE513">
        <v>2.31660232E-2</v>
      </c>
      <c r="CF513">
        <v>2.7027026999999999E-2</v>
      </c>
      <c r="CG513">
        <v>0.88030888029999999</v>
      </c>
      <c r="CH513">
        <v>0.82625482630000002</v>
      </c>
      <c r="CI513">
        <v>0.76447876449999996</v>
      </c>
      <c r="CJ513">
        <v>0.69111969110000004</v>
      </c>
      <c r="CK513">
        <v>0.67181467179999999</v>
      </c>
      <c r="CL513">
        <v>0.71042471039999999</v>
      </c>
      <c r="CM513">
        <v>0.1351351351</v>
      </c>
      <c r="CN513">
        <v>1.15830116E-2</v>
      </c>
      <c r="CO513">
        <v>3.8610038999999999E-3</v>
      </c>
      <c r="CP513">
        <v>3.8610038999999999E-3</v>
      </c>
      <c r="CQ513">
        <v>1.93050193E-2</v>
      </c>
      <c r="CR513">
        <v>0</v>
      </c>
      <c r="CS513">
        <v>3.8610038999999999E-3</v>
      </c>
      <c r="CT513">
        <v>7.7220077000000002E-3</v>
      </c>
      <c r="CU513">
        <v>0.166023166</v>
      </c>
      <c r="CV513">
        <v>1.15830116E-2</v>
      </c>
      <c r="CW513">
        <v>2.7027026999999999E-2</v>
      </c>
      <c r="CX513">
        <v>3.86100386E-2</v>
      </c>
      <c r="CY513">
        <v>4.24710425E-2</v>
      </c>
      <c r="CZ513">
        <v>5.4054054099999999E-2</v>
      </c>
      <c r="DA513">
        <v>3.86100386E-2</v>
      </c>
      <c r="DB513">
        <v>5.7915057899999997E-2</v>
      </c>
      <c r="DC513">
        <v>0.28185328189999997</v>
      </c>
      <c r="DD513">
        <v>0.2702702703</v>
      </c>
      <c r="DE513">
        <v>0.25482625479999998</v>
      </c>
      <c r="DF513">
        <v>0.2277992278</v>
      </c>
      <c r="DG513">
        <v>0.25868725869999998</v>
      </c>
      <c r="DH513">
        <v>0.32432432430000002</v>
      </c>
      <c r="DI513">
        <v>0.2316602317</v>
      </c>
      <c r="DJ513">
        <v>0.26254826250000002</v>
      </c>
      <c r="DK513">
        <v>0.36293436289999997</v>
      </c>
      <c r="DL513">
        <v>0.67181467179999999</v>
      </c>
      <c r="DM513">
        <v>0.67953667949999996</v>
      </c>
      <c r="DN513">
        <v>0.68725868729999995</v>
      </c>
      <c r="DO513">
        <v>0.64092664089999996</v>
      </c>
      <c r="DP513">
        <v>0.59073359069999998</v>
      </c>
      <c r="DQ513">
        <v>0.68725868729999995</v>
      </c>
      <c r="DR513">
        <v>0.64864864860000004</v>
      </c>
      <c r="DS513">
        <v>5.4054054099999999E-2</v>
      </c>
      <c r="DT513">
        <v>3.47490347E-2</v>
      </c>
      <c r="DU513">
        <v>3.47490347E-2</v>
      </c>
      <c r="DV513">
        <v>4.24710425E-2</v>
      </c>
      <c r="DW513">
        <v>3.86100386E-2</v>
      </c>
      <c r="DX513">
        <v>3.0888030899999998E-2</v>
      </c>
      <c r="DY513">
        <v>3.86100386E-2</v>
      </c>
      <c r="DZ513">
        <v>2.31660232E-2</v>
      </c>
      <c r="EA513">
        <v>2.9224489795999999</v>
      </c>
      <c r="EB513">
        <v>3.66</v>
      </c>
      <c r="EC513">
        <v>3.6680000000000001</v>
      </c>
      <c r="ED513">
        <v>3.6693548386999999</v>
      </c>
      <c r="EE513">
        <v>3.5823293173000001</v>
      </c>
      <c r="EF513">
        <v>3.5537848606</v>
      </c>
      <c r="EG513">
        <v>3.6666666666999999</v>
      </c>
      <c r="EH513">
        <v>3.5889328062999999</v>
      </c>
      <c r="EI513">
        <v>0</v>
      </c>
      <c r="EJ513">
        <v>0</v>
      </c>
      <c r="EK513">
        <v>1.15830116E-2</v>
      </c>
      <c r="EL513">
        <v>0</v>
      </c>
      <c r="EM513">
        <v>1.93050193E-2</v>
      </c>
      <c r="EN513">
        <v>1.15830116E-2</v>
      </c>
      <c r="EO513">
        <v>4.24710425E-2</v>
      </c>
      <c r="EP513">
        <v>0.1544401544</v>
      </c>
      <c r="EQ513">
        <v>0.16216216219999999</v>
      </c>
      <c r="ER513">
        <v>0.52895752900000004</v>
      </c>
      <c r="ES513">
        <v>6.9498069499999995E-2</v>
      </c>
      <c r="ET513">
        <v>3.8610038999999999E-3</v>
      </c>
      <c r="EU513">
        <v>1.93050193E-2</v>
      </c>
      <c r="EV513">
        <v>1.93050193E-2</v>
      </c>
      <c r="EW513">
        <v>7.7220077200000001E-2</v>
      </c>
      <c r="EX513">
        <v>2.7027026999999999E-2</v>
      </c>
      <c r="EY513">
        <v>0.21621621620000001</v>
      </c>
      <c r="EZ513">
        <v>0.2393822394</v>
      </c>
      <c r="FA513">
        <v>0.2277992278</v>
      </c>
      <c r="FB513">
        <v>0.32432432430000002</v>
      </c>
      <c r="FC513">
        <v>0.28185328189999997</v>
      </c>
      <c r="FD513">
        <v>0.67181467179999999</v>
      </c>
      <c r="FE513">
        <v>0.54826254829999999</v>
      </c>
      <c r="FF513">
        <v>0.59459459459999997</v>
      </c>
      <c r="FG513">
        <v>0.43243243240000001</v>
      </c>
      <c r="FH513">
        <v>0.57142857140000003</v>
      </c>
      <c r="FI513">
        <v>4.6332046299999999E-2</v>
      </c>
      <c r="FJ513">
        <v>9.6525096500000004E-2</v>
      </c>
      <c r="FK513">
        <v>7.3359073400000002E-2</v>
      </c>
      <c r="FL513">
        <v>9.6525096500000004E-2</v>
      </c>
      <c r="FM513">
        <v>5.0193050199999999E-2</v>
      </c>
      <c r="FN513">
        <v>2.7027026999999999E-2</v>
      </c>
      <c r="FO513">
        <v>5.4054054099999999E-2</v>
      </c>
      <c r="FP513">
        <v>4.24710425E-2</v>
      </c>
      <c r="FQ513">
        <v>4.6332046299999999E-2</v>
      </c>
      <c r="FR513">
        <v>3.86100386E-2</v>
      </c>
      <c r="FS513">
        <v>3.47490347E-2</v>
      </c>
      <c r="FT513">
        <v>4.24710425E-2</v>
      </c>
      <c r="FU513">
        <v>4.24710425E-2</v>
      </c>
      <c r="FV513">
        <v>2.31660232E-2</v>
      </c>
      <c r="FW513">
        <v>3.0888030899999998E-2</v>
      </c>
      <c r="FX513">
        <v>2.31660232E-2</v>
      </c>
      <c r="FY513">
        <v>3.8610038999999999E-3</v>
      </c>
      <c r="FZ513">
        <v>7.7220077000000002E-3</v>
      </c>
      <c r="GA513">
        <v>3.0888030899999998E-2</v>
      </c>
      <c r="GB513">
        <v>2.31660232E-2</v>
      </c>
      <c r="GC513">
        <v>7.7220077000000002E-3</v>
      </c>
      <c r="GD513">
        <v>0.15057915059999999</v>
      </c>
      <c r="GE513">
        <v>0.1003861004</v>
      </c>
      <c r="GF513">
        <v>8.1081081099999994E-2</v>
      </c>
      <c r="GG513">
        <v>0.1196911197</v>
      </c>
      <c r="GH513">
        <v>0.1042471042</v>
      </c>
      <c r="GI513">
        <v>8.4942084900000006E-2</v>
      </c>
      <c r="GJ513">
        <v>3.2080000000000002</v>
      </c>
      <c r="GK513">
        <v>3.3617886178999998</v>
      </c>
      <c r="GL513">
        <v>3.4023904381999999</v>
      </c>
      <c r="GM513">
        <v>3.3253012048000001</v>
      </c>
      <c r="GN513">
        <v>3.3278008299000001</v>
      </c>
      <c r="GO513">
        <v>3.4615384615</v>
      </c>
      <c r="GP513">
        <v>0.3938223938</v>
      </c>
      <c r="GQ513">
        <v>0.3938223938</v>
      </c>
      <c r="GR513">
        <v>0.3938223938</v>
      </c>
      <c r="GS513">
        <v>0.31660231659999999</v>
      </c>
      <c r="GT513">
        <v>0.34749034750000002</v>
      </c>
      <c r="GU513">
        <v>0.32046332049999998</v>
      </c>
      <c r="GV513">
        <v>3.47490347E-2</v>
      </c>
      <c r="GW513">
        <v>5.0193050199999999E-2</v>
      </c>
      <c r="GX513">
        <v>3.0888030899999998E-2</v>
      </c>
      <c r="GY513">
        <v>3.86100386E-2</v>
      </c>
      <c r="GZ513">
        <v>6.9498069499999995E-2</v>
      </c>
      <c r="HA513">
        <v>4.6332046299999999E-2</v>
      </c>
      <c r="HB513">
        <v>0.3976833977</v>
      </c>
      <c r="HC513">
        <v>0.45173745170000001</v>
      </c>
      <c r="HD513">
        <v>0.48648648649999998</v>
      </c>
      <c r="HE513">
        <v>0.49420849420000001</v>
      </c>
      <c r="HF513">
        <v>0.45559845560000001</v>
      </c>
      <c r="HG513">
        <v>0.5405405405</v>
      </c>
      <c r="HH513" t="s">
        <v>1350</v>
      </c>
      <c r="HI513">
        <v>62</v>
      </c>
      <c r="HJ513">
        <v>259</v>
      </c>
      <c r="HK513">
        <v>385</v>
      </c>
      <c r="HL513" t="s">
        <v>617</v>
      </c>
      <c r="HM513">
        <v>689</v>
      </c>
      <c r="HN513">
        <v>10</v>
      </c>
    </row>
    <row r="514" spans="1:222" x14ac:dyDescent="0.25">
      <c r="A514">
        <v>610197</v>
      </c>
      <c r="B514" t="s">
        <v>619</v>
      </c>
      <c r="C514" t="s">
        <v>38</v>
      </c>
      <c r="D514" t="s">
        <v>47</v>
      </c>
      <c r="E514" s="151">
        <v>0.67</v>
      </c>
      <c r="F514">
        <v>22</v>
      </c>
      <c r="G514" t="s">
        <v>49</v>
      </c>
      <c r="H514">
        <v>41</v>
      </c>
      <c r="I514" t="s">
        <v>40</v>
      </c>
      <c r="J514">
        <v>43</v>
      </c>
      <c r="K514" t="s">
        <v>40</v>
      </c>
      <c r="L514">
        <v>8.33</v>
      </c>
      <c r="M514" t="s">
        <v>38</v>
      </c>
      <c r="N514">
        <v>61.382113820999997</v>
      </c>
      <c r="O514">
        <v>208</v>
      </c>
      <c r="P514">
        <v>208</v>
      </c>
      <c r="Q514">
        <v>19</v>
      </c>
      <c r="R514">
        <v>9</v>
      </c>
      <c r="S514">
        <v>3</v>
      </c>
      <c r="T514">
        <v>155</v>
      </c>
      <c r="U514">
        <v>0</v>
      </c>
      <c r="V514">
        <v>0</v>
      </c>
      <c r="W514">
        <v>2</v>
      </c>
      <c r="X514">
        <v>9</v>
      </c>
      <c r="Y514">
        <v>2.88461538E-2</v>
      </c>
      <c r="Z514">
        <v>3.8461538500000003E-2</v>
      </c>
      <c r="AA514">
        <v>2.40384615E-2</v>
      </c>
      <c r="AB514">
        <v>5.7692307700000001E-2</v>
      </c>
      <c r="AC514">
        <v>0.1009615385</v>
      </c>
      <c r="AD514">
        <v>8.1730769199999997E-2</v>
      </c>
      <c r="AE514">
        <v>3.8461538500000003E-2</v>
      </c>
      <c r="AF514">
        <v>8.6538461499999997E-2</v>
      </c>
      <c r="AG514">
        <v>8.6538461499999997E-2</v>
      </c>
      <c r="AH514">
        <v>0.1875</v>
      </c>
      <c r="AI514">
        <v>0.3509615385</v>
      </c>
      <c r="AJ514">
        <v>0.3605769231</v>
      </c>
      <c r="AK514">
        <v>0.3365384615</v>
      </c>
      <c r="AL514">
        <v>0.4134615385</v>
      </c>
      <c r="AM514">
        <v>0.3461538462</v>
      </c>
      <c r="AN514">
        <v>3.8461538500000003E-2</v>
      </c>
      <c r="AO514">
        <v>8.1730769199999997E-2</v>
      </c>
      <c r="AP514">
        <v>6.7307692299999999E-2</v>
      </c>
      <c r="AQ514">
        <v>8.1730769199999997E-2</v>
      </c>
      <c r="AR514">
        <v>9.1346153799999996E-2</v>
      </c>
      <c r="AS514">
        <v>0.5</v>
      </c>
      <c r="AT514">
        <v>0.4807692308</v>
      </c>
      <c r="AU514">
        <v>0.4855769231</v>
      </c>
      <c r="AV514">
        <v>0.3605769231</v>
      </c>
      <c r="AW514">
        <v>0.2740384615</v>
      </c>
      <c r="AX514">
        <v>3.375</v>
      </c>
      <c r="AY514">
        <v>3.3979057591999999</v>
      </c>
      <c r="AZ514">
        <v>3.3762886598000001</v>
      </c>
      <c r="BA514">
        <v>3.1727748691</v>
      </c>
      <c r="BB514">
        <v>2.8730158729999999</v>
      </c>
      <c r="BC514">
        <v>4.8076923000000002E-3</v>
      </c>
      <c r="BD514">
        <v>1.44230769E-2</v>
      </c>
      <c r="BE514">
        <v>4.8076923000000002E-3</v>
      </c>
      <c r="BF514">
        <v>3.3653846199999997E-2</v>
      </c>
      <c r="BG514">
        <v>5.2884615400000001E-2</v>
      </c>
      <c r="BH514">
        <v>2.88461538E-2</v>
      </c>
      <c r="BI514">
        <v>1.9230769200000001E-2</v>
      </c>
      <c r="BJ514">
        <v>3.3653846199999997E-2</v>
      </c>
      <c r="BK514">
        <v>7.2115384599999999E-2</v>
      </c>
      <c r="BL514">
        <v>5.7692307700000001E-2</v>
      </c>
      <c r="BM514">
        <v>6.7307692299999999E-2</v>
      </c>
      <c r="BN514">
        <v>4.3269230800000003E-2</v>
      </c>
      <c r="BO514">
        <v>3.7487684729000001</v>
      </c>
      <c r="BP514">
        <v>3.6954314721000001</v>
      </c>
      <c r="BQ514">
        <v>3.5854922280000001</v>
      </c>
      <c r="BR514">
        <v>3.4974093264000001</v>
      </c>
      <c r="BS514">
        <v>3.3877551019999999</v>
      </c>
      <c r="BT514">
        <v>3.5049999999999999</v>
      </c>
      <c r="BU514">
        <v>0.1923076923</v>
      </c>
      <c r="BV514">
        <v>0.1778846154</v>
      </c>
      <c r="BW514">
        <v>0.2259615385</v>
      </c>
      <c r="BX514">
        <v>0.25</v>
      </c>
      <c r="BY514">
        <v>0.2836538462</v>
      </c>
      <c r="BZ514">
        <v>0.3028846154</v>
      </c>
      <c r="CA514">
        <v>2.40384615E-2</v>
      </c>
      <c r="CB514">
        <v>5.2884615400000001E-2</v>
      </c>
      <c r="CC514">
        <v>7.2115384599999999E-2</v>
      </c>
      <c r="CD514">
        <v>7.2115384599999999E-2</v>
      </c>
      <c r="CE514">
        <v>5.7692307700000001E-2</v>
      </c>
      <c r="CF514">
        <v>3.8461538500000003E-2</v>
      </c>
      <c r="CG514">
        <v>0.7596153846</v>
      </c>
      <c r="CH514">
        <v>0.7211538462</v>
      </c>
      <c r="CI514">
        <v>0.625</v>
      </c>
      <c r="CJ514">
        <v>0.5865384615</v>
      </c>
      <c r="CK514">
        <v>0.5384615385</v>
      </c>
      <c r="CL514">
        <v>0.5865384615</v>
      </c>
      <c r="CM514">
        <v>9.6153846200000004E-2</v>
      </c>
      <c r="CN514">
        <v>4.8076923000000002E-3</v>
      </c>
      <c r="CO514">
        <v>4.8076923000000002E-3</v>
      </c>
      <c r="CP514">
        <v>9.6153846000000005E-3</v>
      </c>
      <c r="CQ514">
        <v>2.40384615E-2</v>
      </c>
      <c r="CR514">
        <v>2.88461538E-2</v>
      </c>
      <c r="CS514">
        <v>1.44230769E-2</v>
      </c>
      <c r="CT514">
        <v>4.8076923000000002E-3</v>
      </c>
      <c r="CU514">
        <v>0.1826923077</v>
      </c>
      <c r="CV514">
        <v>3.3653846199999997E-2</v>
      </c>
      <c r="CW514">
        <v>2.40384615E-2</v>
      </c>
      <c r="CX514">
        <v>4.8076923100000002E-2</v>
      </c>
      <c r="CY514">
        <v>7.2115384599999999E-2</v>
      </c>
      <c r="CZ514">
        <v>4.8076923100000002E-2</v>
      </c>
      <c r="DA514">
        <v>3.8461538500000003E-2</v>
      </c>
      <c r="DB514">
        <v>0.1201923077</v>
      </c>
      <c r="DC514">
        <v>0.3365384615</v>
      </c>
      <c r="DD514">
        <v>0.2740384615</v>
      </c>
      <c r="DE514">
        <v>0.3125</v>
      </c>
      <c r="DF514">
        <v>0.3653846154</v>
      </c>
      <c r="DG514">
        <v>0.3653846154</v>
      </c>
      <c r="DH514">
        <v>0.4519230769</v>
      </c>
      <c r="DI514">
        <v>0.3365384615</v>
      </c>
      <c r="DJ514">
        <v>0.3509615385</v>
      </c>
      <c r="DK514">
        <v>0.3076923077</v>
      </c>
      <c r="DL514">
        <v>0.6057692308</v>
      </c>
      <c r="DM514">
        <v>0.6057692308</v>
      </c>
      <c r="DN514">
        <v>0.4903846154</v>
      </c>
      <c r="DO514">
        <v>0.4567307692</v>
      </c>
      <c r="DP514">
        <v>0.4134615385</v>
      </c>
      <c r="DQ514">
        <v>0.5336538462</v>
      </c>
      <c r="DR514">
        <v>0.4519230769</v>
      </c>
      <c r="DS514">
        <v>7.6923076899999998E-2</v>
      </c>
      <c r="DT514">
        <v>8.1730769199999997E-2</v>
      </c>
      <c r="DU514">
        <v>5.2884615400000001E-2</v>
      </c>
      <c r="DV514">
        <v>8.6538461499999997E-2</v>
      </c>
      <c r="DW514">
        <v>8.1730769199999997E-2</v>
      </c>
      <c r="DX514">
        <v>5.7692307700000001E-2</v>
      </c>
      <c r="DY514">
        <v>7.6923076899999998E-2</v>
      </c>
      <c r="DZ514">
        <v>7.2115384599999999E-2</v>
      </c>
      <c r="EA514">
        <v>2.9270833333000001</v>
      </c>
      <c r="EB514">
        <v>3.612565445</v>
      </c>
      <c r="EC514">
        <v>3.6040609137000001</v>
      </c>
      <c r="ED514">
        <v>3.4631578947000001</v>
      </c>
      <c r="EE514">
        <v>3.3664921466000002</v>
      </c>
      <c r="EF514">
        <v>3.3265306122</v>
      </c>
      <c r="EG514">
        <v>3.5052083333000001</v>
      </c>
      <c r="EH514">
        <v>3.3471502591000002</v>
      </c>
      <c r="EI514">
        <v>3.3653846199999997E-2</v>
      </c>
      <c r="EJ514">
        <v>0</v>
      </c>
      <c r="EK514">
        <v>1.9230769200000001E-2</v>
      </c>
      <c r="EL514">
        <v>4.8076923000000002E-3</v>
      </c>
      <c r="EM514">
        <v>4.3269230800000003E-2</v>
      </c>
      <c r="EN514">
        <v>4.3269230800000003E-2</v>
      </c>
      <c r="EO514">
        <v>8.1730769199999997E-2</v>
      </c>
      <c r="EP514">
        <v>0.125</v>
      </c>
      <c r="EQ514">
        <v>0.1490384615</v>
      </c>
      <c r="ER514">
        <v>0.3990384615</v>
      </c>
      <c r="ES514">
        <v>0.1009615385</v>
      </c>
      <c r="ET514">
        <v>0</v>
      </c>
      <c r="EU514">
        <v>2.40384615E-2</v>
      </c>
      <c r="EV514">
        <v>1.44230769E-2</v>
      </c>
      <c r="EW514">
        <v>0.1298076923</v>
      </c>
      <c r="EX514">
        <v>2.88461538E-2</v>
      </c>
      <c r="EY514">
        <v>0.3846153846</v>
      </c>
      <c r="EZ514">
        <v>0.3653846154</v>
      </c>
      <c r="FA514">
        <v>0.4086538462</v>
      </c>
      <c r="FB514">
        <v>0.4278846154</v>
      </c>
      <c r="FC514">
        <v>0.3990384615</v>
      </c>
      <c r="FD514">
        <v>0.5336538462</v>
      </c>
      <c r="FE514">
        <v>0.4759615385</v>
      </c>
      <c r="FF514">
        <v>0.3894230769</v>
      </c>
      <c r="FG514">
        <v>0.3269230769</v>
      </c>
      <c r="FH514">
        <v>0.4615384615</v>
      </c>
      <c r="FI514">
        <v>1.9230769200000001E-2</v>
      </c>
      <c r="FJ514">
        <v>6.25E-2</v>
      </c>
      <c r="FK514">
        <v>0.1009615385</v>
      </c>
      <c r="FL514">
        <v>3.8461538500000003E-2</v>
      </c>
      <c r="FM514">
        <v>2.40384615E-2</v>
      </c>
      <c r="FN514">
        <v>1.44230769E-2</v>
      </c>
      <c r="FO514">
        <v>1.44230769E-2</v>
      </c>
      <c r="FP514">
        <v>1.9230769200000001E-2</v>
      </c>
      <c r="FQ514">
        <v>1.44230769E-2</v>
      </c>
      <c r="FR514">
        <v>1.9230769200000001E-2</v>
      </c>
      <c r="FS514">
        <v>4.8076923100000002E-2</v>
      </c>
      <c r="FT514">
        <v>5.7692307700000001E-2</v>
      </c>
      <c r="FU514">
        <v>6.7307692299999999E-2</v>
      </c>
      <c r="FV514">
        <v>6.25E-2</v>
      </c>
      <c r="FW514">
        <v>6.7307692299999999E-2</v>
      </c>
      <c r="FX514">
        <v>1.9230769200000001E-2</v>
      </c>
      <c r="FY514">
        <v>1.9230769200000001E-2</v>
      </c>
      <c r="FZ514">
        <v>1.44230769E-2</v>
      </c>
      <c r="GA514">
        <v>5.7692307700000001E-2</v>
      </c>
      <c r="GB514">
        <v>5.7692307700000001E-2</v>
      </c>
      <c r="GC514">
        <v>2.40384615E-2</v>
      </c>
      <c r="GD514">
        <v>0.2067307692</v>
      </c>
      <c r="GE514">
        <v>0.1394230769</v>
      </c>
      <c r="GF514">
        <v>0.1442307692</v>
      </c>
      <c r="GG514">
        <v>0.1730769231</v>
      </c>
      <c r="GH514">
        <v>0.1346153846</v>
      </c>
      <c r="GI514">
        <v>0.1442307692</v>
      </c>
      <c r="GJ514">
        <v>3.0201005025000001</v>
      </c>
      <c r="GK514">
        <v>3.1347150258999998</v>
      </c>
      <c r="GL514">
        <v>3.171875</v>
      </c>
      <c r="GM514">
        <v>3.0051813472000002</v>
      </c>
      <c r="GN514">
        <v>3.0483870968</v>
      </c>
      <c r="GO514">
        <v>3.1538461538</v>
      </c>
      <c r="GP514">
        <v>0.4663461538</v>
      </c>
      <c r="GQ514">
        <v>0.4663461538</v>
      </c>
      <c r="GR514">
        <v>0.4326923077</v>
      </c>
      <c r="GS514">
        <v>0.4038461538</v>
      </c>
      <c r="GT514">
        <v>0.4086538462</v>
      </c>
      <c r="GU514">
        <v>0.4326923077</v>
      </c>
      <c r="GV514">
        <v>4.3269230800000003E-2</v>
      </c>
      <c r="GW514">
        <v>7.2115384599999999E-2</v>
      </c>
      <c r="GX514">
        <v>7.6923076899999998E-2</v>
      </c>
      <c r="GY514">
        <v>7.2115384599999999E-2</v>
      </c>
      <c r="GZ514">
        <v>0.1057692308</v>
      </c>
      <c r="HA514">
        <v>6.25E-2</v>
      </c>
      <c r="HB514">
        <v>0.2644230769</v>
      </c>
      <c r="HC514">
        <v>0.3028846154</v>
      </c>
      <c r="HD514">
        <v>0.3317307692</v>
      </c>
      <c r="HE514">
        <v>0.2932692308</v>
      </c>
      <c r="HF514">
        <v>0.2932692308</v>
      </c>
      <c r="HG514">
        <v>0.3365384615</v>
      </c>
      <c r="HH514" t="s">
        <v>1351</v>
      </c>
      <c r="HI514">
        <v>67</v>
      </c>
      <c r="HJ514">
        <v>208</v>
      </c>
      <c r="HK514">
        <v>302</v>
      </c>
      <c r="HL514" t="s">
        <v>619</v>
      </c>
      <c r="HM514">
        <v>492</v>
      </c>
      <c r="HN514">
        <v>11</v>
      </c>
    </row>
    <row r="515" spans="1:222" x14ac:dyDescent="0.25">
      <c r="A515">
        <v>610198</v>
      </c>
      <c r="B515" t="s">
        <v>623</v>
      </c>
      <c r="C515" t="s">
        <v>38</v>
      </c>
      <c r="D515" t="s">
        <v>58</v>
      </c>
      <c r="E515" s="151">
        <v>0.47</v>
      </c>
      <c r="F515">
        <v>30</v>
      </c>
      <c r="G515" t="s">
        <v>49</v>
      </c>
      <c r="H515">
        <v>57</v>
      </c>
      <c r="I515" t="s">
        <v>40</v>
      </c>
      <c r="J515">
        <v>30</v>
      </c>
      <c r="K515" t="s">
        <v>49</v>
      </c>
      <c r="L515">
        <v>7.51</v>
      </c>
      <c r="M515" t="s">
        <v>38</v>
      </c>
      <c r="N515">
        <v>43.981481481000003</v>
      </c>
      <c r="O515">
        <v>105</v>
      </c>
      <c r="P515">
        <v>105</v>
      </c>
      <c r="Q515">
        <v>2</v>
      </c>
      <c r="R515">
        <v>8</v>
      </c>
      <c r="S515">
        <v>0</v>
      </c>
      <c r="T515">
        <v>84</v>
      </c>
      <c r="U515">
        <v>0</v>
      </c>
      <c r="V515">
        <v>0</v>
      </c>
      <c r="W515">
        <v>3</v>
      </c>
      <c r="X515">
        <v>2</v>
      </c>
      <c r="Y515">
        <v>2.85714286E-2</v>
      </c>
      <c r="Z515">
        <v>1.9047618999999998E-2</v>
      </c>
      <c r="AA515">
        <v>1.9047618999999998E-2</v>
      </c>
      <c r="AB515">
        <v>4.7619047599999999E-2</v>
      </c>
      <c r="AC515">
        <v>2.85714286E-2</v>
      </c>
      <c r="AD515">
        <v>4.7619047599999999E-2</v>
      </c>
      <c r="AE515">
        <v>6.6666666700000002E-2</v>
      </c>
      <c r="AF515">
        <v>6.6666666700000002E-2</v>
      </c>
      <c r="AG515">
        <v>0.1238095238</v>
      </c>
      <c r="AH515">
        <v>0.15238095239999999</v>
      </c>
      <c r="AI515">
        <v>0.43809523810000001</v>
      </c>
      <c r="AJ515">
        <v>0.45714285710000002</v>
      </c>
      <c r="AK515">
        <v>0.37142857140000002</v>
      </c>
      <c r="AL515">
        <v>0.39047619049999999</v>
      </c>
      <c r="AM515">
        <v>0.4095238095</v>
      </c>
      <c r="AN515">
        <v>1.9047618999999998E-2</v>
      </c>
      <c r="AO515">
        <v>5.71428571E-2</v>
      </c>
      <c r="AP515">
        <v>6.6666666700000002E-2</v>
      </c>
      <c r="AQ515">
        <v>3.8095238099999998E-2</v>
      </c>
      <c r="AR515">
        <v>4.7619047599999999E-2</v>
      </c>
      <c r="AS515">
        <v>0.46666666670000001</v>
      </c>
      <c r="AT515">
        <v>0.4</v>
      </c>
      <c r="AU515">
        <v>0.47619047619999999</v>
      </c>
      <c r="AV515">
        <v>0.4</v>
      </c>
      <c r="AW515">
        <v>0.36190476189999998</v>
      </c>
      <c r="AX515">
        <v>3.3689320388000001</v>
      </c>
      <c r="AY515">
        <v>3.3131313131</v>
      </c>
      <c r="AZ515">
        <v>3.3979591836999998</v>
      </c>
      <c r="BA515">
        <v>3.1881188118999999</v>
      </c>
      <c r="BB515">
        <v>3.16</v>
      </c>
      <c r="BC515">
        <v>1.9047618999999998E-2</v>
      </c>
      <c r="BD515">
        <v>2.85714286E-2</v>
      </c>
      <c r="BE515">
        <v>1.9047618999999998E-2</v>
      </c>
      <c r="BF515">
        <v>2.85714286E-2</v>
      </c>
      <c r="BG515">
        <v>6.6666666700000002E-2</v>
      </c>
      <c r="BH515">
        <v>5.71428571E-2</v>
      </c>
      <c r="BI515">
        <v>0</v>
      </c>
      <c r="BJ515">
        <v>2.85714286E-2</v>
      </c>
      <c r="BK515">
        <v>2.85714286E-2</v>
      </c>
      <c r="BL515">
        <v>7.6190476199999996E-2</v>
      </c>
      <c r="BM515">
        <v>4.7619047599999999E-2</v>
      </c>
      <c r="BN515">
        <v>2.85714286E-2</v>
      </c>
      <c r="BO515">
        <v>3.7669902913</v>
      </c>
      <c r="BP515">
        <v>3.6470588235000001</v>
      </c>
      <c r="BQ515">
        <v>3.63</v>
      </c>
      <c r="BR515">
        <v>3.5346534652999999</v>
      </c>
      <c r="BS515">
        <v>3.4356435643999998</v>
      </c>
      <c r="BT515">
        <v>3.4607843137000001</v>
      </c>
      <c r="BU515">
        <v>0.17142857140000001</v>
      </c>
      <c r="BV515">
        <v>0.2</v>
      </c>
      <c r="BW515">
        <v>0.2380952381</v>
      </c>
      <c r="BX515">
        <v>0.20952380949999999</v>
      </c>
      <c r="BY515">
        <v>0.2476190476</v>
      </c>
      <c r="BZ515">
        <v>0.29523809519999999</v>
      </c>
      <c r="CA515">
        <v>1.9047618999999998E-2</v>
      </c>
      <c r="CB515">
        <v>2.85714286E-2</v>
      </c>
      <c r="CC515">
        <v>4.7619047599999999E-2</v>
      </c>
      <c r="CD515">
        <v>3.8095238099999998E-2</v>
      </c>
      <c r="CE515">
        <v>3.8095238099999998E-2</v>
      </c>
      <c r="CF515">
        <v>2.85714286E-2</v>
      </c>
      <c r="CG515">
        <v>0.79047619049999995</v>
      </c>
      <c r="CH515">
        <v>0.71428571429999999</v>
      </c>
      <c r="CI515">
        <v>0.66666666669999997</v>
      </c>
      <c r="CJ515">
        <v>0.6476190476</v>
      </c>
      <c r="CK515">
        <v>0.6</v>
      </c>
      <c r="CL515">
        <v>0.5904761905</v>
      </c>
      <c r="CM515">
        <v>0.15238095239999999</v>
      </c>
      <c r="CN515">
        <v>1.9047618999999998E-2</v>
      </c>
      <c r="CO515">
        <v>9.5238094999999991E-3</v>
      </c>
      <c r="CP515">
        <v>9.5238094999999991E-3</v>
      </c>
      <c r="CQ515">
        <v>2.85714286E-2</v>
      </c>
      <c r="CR515">
        <v>1.9047618999999998E-2</v>
      </c>
      <c r="CS515">
        <v>1.9047618999999998E-2</v>
      </c>
      <c r="CT515">
        <v>2.85714286E-2</v>
      </c>
      <c r="CU515">
        <v>0.219047619</v>
      </c>
      <c r="CV515">
        <v>7.6190476199999996E-2</v>
      </c>
      <c r="CW515">
        <v>8.5714285700000004E-2</v>
      </c>
      <c r="CX515">
        <v>8.5714285700000004E-2</v>
      </c>
      <c r="CY515">
        <v>8.5714285700000004E-2</v>
      </c>
      <c r="CZ515">
        <v>9.5238095199999998E-2</v>
      </c>
      <c r="DA515">
        <v>7.6190476199999996E-2</v>
      </c>
      <c r="DB515">
        <v>6.6666666700000002E-2</v>
      </c>
      <c r="DC515">
        <v>0.30476190479999998</v>
      </c>
      <c r="DD515">
        <v>0.39047619049999999</v>
      </c>
      <c r="DE515">
        <v>0.38095238100000001</v>
      </c>
      <c r="DF515">
        <v>0.36190476189999998</v>
      </c>
      <c r="DG515">
        <v>0.38095238100000001</v>
      </c>
      <c r="DH515">
        <v>0.42857142860000003</v>
      </c>
      <c r="DI515">
        <v>0.3523809524</v>
      </c>
      <c r="DJ515">
        <v>0.33333333329999998</v>
      </c>
      <c r="DK515">
        <v>0.219047619</v>
      </c>
      <c r="DL515">
        <v>0.4095238095</v>
      </c>
      <c r="DM515">
        <v>0.41904761899999998</v>
      </c>
      <c r="DN515">
        <v>0.4</v>
      </c>
      <c r="DO515">
        <v>0.37142857140000002</v>
      </c>
      <c r="DP515">
        <v>0.36190476189999998</v>
      </c>
      <c r="DQ515">
        <v>0.44761904759999999</v>
      </c>
      <c r="DR515">
        <v>0.45714285710000002</v>
      </c>
      <c r="DS515">
        <v>0.1047619048</v>
      </c>
      <c r="DT515">
        <v>0.1047619048</v>
      </c>
      <c r="DU515">
        <v>0.1047619048</v>
      </c>
      <c r="DV515">
        <v>0.14285714290000001</v>
      </c>
      <c r="DW515">
        <v>0.1333333333</v>
      </c>
      <c r="DX515">
        <v>9.5238095199999998E-2</v>
      </c>
      <c r="DY515">
        <v>0.1047619048</v>
      </c>
      <c r="DZ515">
        <v>0.11428571429999999</v>
      </c>
      <c r="EA515">
        <v>2.6595744681000002</v>
      </c>
      <c r="EB515">
        <v>3.3297872339999999</v>
      </c>
      <c r="EC515">
        <v>3.3510638298000002</v>
      </c>
      <c r="ED515">
        <v>3.3444444444000001</v>
      </c>
      <c r="EE515">
        <v>3.2637362636999998</v>
      </c>
      <c r="EF515">
        <v>3.2526315789</v>
      </c>
      <c r="EG515">
        <v>3.3723404255</v>
      </c>
      <c r="EH515">
        <v>3.376344086</v>
      </c>
      <c r="EI515">
        <v>2.85714286E-2</v>
      </c>
      <c r="EJ515">
        <v>9.5238094999999991E-3</v>
      </c>
      <c r="EK515">
        <v>9.5238094999999991E-3</v>
      </c>
      <c r="EL515">
        <v>2.85714286E-2</v>
      </c>
      <c r="EM515">
        <v>9.5238095199999998E-2</v>
      </c>
      <c r="EN515">
        <v>9.5238095199999998E-2</v>
      </c>
      <c r="EO515">
        <v>9.5238095199999998E-2</v>
      </c>
      <c r="EP515">
        <v>0.11428571429999999</v>
      </c>
      <c r="EQ515">
        <v>9.5238095199999998E-2</v>
      </c>
      <c r="ER515">
        <v>0.2476190476</v>
      </c>
      <c r="ES515">
        <v>0.180952381</v>
      </c>
      <c r="ET515">
        <v>1.9047618999999998E-2</v>
      </c>
      <c r="EU515">
        <v>2.85714286E-2</v>
      </c>
      <c r="EV515">
        <v>9.5238095199999998E-2</v>
      </c>
      <c r="EW515">
        <v>6.6666666700000002E-2</v>
      </c>
      <c r="EX515">
        <v>4.7619047599999999E-2</v>
      </c>
      <c r="EY515">
        <v>0.36190476189999998</v>
      </c>
      <c r="EZ515">
        <v>0.3238095238</v>
      </c>
      <c r="FA515">
        <v>0.3238095238</v>
      </c>
      <c r="FB515">
        <v>0.3238095238</v>
      </c>
      <c r="FC515">
        <v>0.3523809524</v>
      </c>
      <c r="FD515">
        <v>0.48571428570000003</v>
      </c>
      <c r="FE515">
        <v>0.4095238095</v>
      </c>
      <c r="FF515">
        <v>0.34285714290000002</v>
      </c>
      <c r="FG515">
        <v>0.34285714290000002</v>
      </c>
      <c r="FH515">
        <v>0.37142857140000002</v>
      </c>
      <c r="FI515">
        <v>2.85714286E-2</v>
      </c>
      <c r="FJ515">
        <v>0.1238095238</v>
      </c>
      <c r="FK515">
        <v>0.1047619048</v>
      </c>
      <c r="FL515">
        <v>0.1333333333</v>
      </c>
      <c r="FM515">
        <v>0.1238095238</v>
      </c>
      <c r="FN515">
        <v>1.9047618999999998E-2</v>
      </c>
      <c r="FO515">
        <v>0</v>
      </c>
      <c r="FP515">
        <v>9.5238094999999991E-3</v>
      </c>
      <c r="FQ515">
        <v>2.85714286E-2</v>
      </c>
      <c r="FR515">
        <v>9.5238094999999991E-3</v>
      </c>
      <c r="FS515">
        <v>8.5714285700000004E-2</v>
      </c>
      <c r="FT515">
        <v>0.11428571429999999</v>
      </c>
      <c r="FU515">
        <v>0.1238095238</v>
      </c>
      <c r="FV515">
        <v>0.1047619048</v>
      </c>
      <c r="FW515">
        <v>9.5238095199999998E-2</v>
      </c>
      <c r="FX515">
        <v>3.8095238099999998E-2</v>
      </c>
      <c r="FY515">
        <v>9.5238094999999991E-3</v>
      </c>
      <c r="FZ515">
        <v>1.9047618999999998E-2</v>
      </c>
      <c r="GA515">
        <v>4.7619047599999999E-2</v>
      </c>
      <c r="GB515">
        <v>1.9047618999999998E-2</v>
      </c>
      <c r="GC515">
        <v>1.9047618999999998E-2</v>
      </c>
      <c r="GD515">
        <v>0.20952380949999999</v>
      </c>
      <c r="GE515">
        <v>0.11428571429999999</v>
      </c>
      <c r="GF515">
        <v>0.11428571429999999</v>
      </c>
      <c r="GG515">
        <v>0.11428571429999999</v>
      </c>
      <c r="GH515">
        <v>9.5238095199999998E-2</v>
      </c>
      <c r="GI515">
        <v>9.5238095199999998E-2</v>
      </c>
      <c r="GJ515">
        <v>2.9375</v>
      </c>
      <c r="GK515">
        <v>3.1382978722999999</v>
      </c>
      <c r="GL515">
        <v>3.1473684210999999</v>
      </c>
      <c r="GM515">
        <v>3.0531914894000001</v>
      </c>
      <c r="GN515">
        <v>3.1935483870999999</v>
      </c>
      <c r="GO515">
        <v>3.2421052632</v>
      </c>
      <c r="GP515">
        <v>0.43809523810000001</v>
      </c>
      <c r="GQ515">
        <v>0.51428571430000003</v>
      </c>
      <c r="GR515">
        <v>0.48571428570000003</v>
      </c>
      <c r="GS515">
        <v>0.47619047619999999</v>
      </c>
      <c r="GT515">
        <v>0.46666666670000001</v>
      </c>
      <c r="GU515">
        <v>0.43809523810000001</v>
      </c>
      <c r="GV515">
        <v>8.5714285700000004E-2</v>
      </c>
      <c r="GW515">
        <v>0.1047619048</v>
      </c>
      <c r="GX515">
        <v>9.5238095199999998E-2</v>
      </c>
      <c r="GY515">
        <v>0.1047619048</v>
      </c>
      <c r="GZ515">
        <v>0.11428571429999999</v>
      </c>
      <c r="HA515">
        <v>9.5238095199999998E-2</v>
      </c>
      <c r="HB515">
        <v>0.22857142859999999</v>
      </c>
      <c r="HC515">
        <v>0.25714285710000001</v>
      </c>
      <c r="HD515">
        <v>0.28571428570000001</v>
      </c>
      <c r="HE515">
        <v>0.25714285710000001</v>
      </c>
      <c r="HF515">
        <v>0.30476190479999998</v>
      </c>
      <c r="HG515">
        <v>0.3523809524</v>
      </c>
      <c r="HH515" t="s">
        <v>1352</v>
      </c>
      <c r="HI515">
        <v>47</v>
      </c>
      <c r="HJ515">
        <v>105</v>
      </c>
      <c r="HK515">
        <v>190</v>
      </c>
      <c r="HL515" t="s">
        <v>623</v>
      </c>
      <c r="HM515">
        <v>432</v>
      </c>
      <c r="HN515">
        <v>6</v>
      </c>
    </row>
    <row r="516" spans="1:222" x14ac:dyDescent="0.25">
      <c r="A516">
        <v>610199</v>
      </c>
      <c r="B516" t="s">
        <v>192</v>
      </c>
      <c r="C516" t="s">
        <v>38</v>
      </c>
      <c r="D516" t="s">
        <v>58</v>
      </c>
      <c r="E516" s="151">
        <v>0.6</v>
      </c>
      <c r="F516">
        <v>91</v>
      </c>
      <c r="G516" t="s">
        <v>62</v>
      </c>
      <c r="H516">
        <v>87</v>
      </c>
      <c r="I516" t="s">
        <v>62</v>
      </c>
      <c r="J516">
        <v>73</v>
      </c>
      <c r="K516" t="s">
        <v>39</v>
      </c>
      <c r="L516">
        <v>9.3800000000000008</v>
      </c>
      <c r="M516" t="s">
        <v>38</v>
      </c>
      <c r="N516">
        <v>60.080645161</v>
      </c>
      <c r="O516">
        <v>101</v>
      </c>
      <c r="P516">
        <v>101</v>
      </c>
      <c r="Q516">
        <v>0</v>
      </c>
      <c r="R516">
        <v>90</v>
      </c>
      <c r="S516">
        <v>0</v>
      </c>
      <c r="T516">
        <v>3</v>
      </c>
      <c r="U516">
        <v>0</v>
      </c>
      <c r="V516">
        <v>0</v>
      </c>
      <c r="W516">
        <v>4</v>
      </c>
      <c r="X516">
        <v>3</v>
      </c>
      <c r="Y516">
        <v>0</v>
      </c>
      <c r="Z516">
        <v>9.9009900999999997E-3</v>
      </c>
      <c r="AA516">
        <v>0</v>
      </c>
      <c r="AB516">
        <v>9.9009900999999997E-3</v>
      </c>
      <c r="AC516">
        <v>1.9801980199999999E-2</v>
      </c>
      <c r="AD516">
        <v>1.9801980199999999E-2</v>
      </c>
      <c r="AE516">
        <v>2.9702970299999999E-2</v>
      </c>
      <c r="AF516">
        <v>3.9603960399999999E-2</v>
      </c>
      <c r="AG516">
        <v>5.9405940599999998E-2</v>
      </c>
      <c r="AH516">
        <v>4.9504950499999999E-2</v>
      </c>
      <c r="AI516">
        <v>0.1188118812</v>
      </c>
      <c r="AJ516">
        <v>0.14851485149999999</v>
      </c>
      <c r="AK516">
        <v>8.9108910900000005E-2</v>
      </c>
      <c r="AL516">
        <v>0.2475247525</v>
      </c>
      <c r="AM516">
        <v>0.2079207921</v>
      </c>
      <c r="AN516">
        <v>9.9009900999999997E-3</v>
      </c>
      <c r="AO516">
        <v>9.9009900999999997E-3</v>
      </c>
      <c r="AP516">
        <v>2.9702970299999999E-2</v>
      </c>
      <c r="AQ516">
        <v>0</v>
      </c>
      <c r="AR516">
        <v>9.9009900999999997E-3</v>
      </c>
      <c r="AS516">
        <v>0.85148514850000001</v>
      </c>
      <c r="AT516">
        <v>0.80198019799999998</v>
      </c>
      <c r="AU516">
        <v>0.8415841584</v>
      </c>
      <c r="AV516">
        <v>0.68316831680000001</v>
      </c>
      <c r="AW516">
        <v>0.71287128710000003</v>
      </c>
      <c r="AX516">
        <v>3.84</v>
      </c>
      <c r="AY516">
        <v>3.76</v>
      </c>
      <c r="AZ516">
        <v>3.8265306122</v>
      </c>
      <c r="BA516">
        <v>3.6039603960000002</v>
      </c>
      <c r="BB516">
        <v>3.63</v>
      </c>
      <c r="BC516">
        <v>0</v>
      </c>
      <c r="BD516">
        <v>0</v>
      </c>
      <c r="BE516">
        <v>0</v>
      </c>
      <c r="BF516">
        <v>1.9801980199999999E-2</v>
      </c>
      <c r="BG516">
        <v>3.9603960399999999E-2</v>
      </c>
      <c r="BH516">
        <v>2.9702970299999999E-2</v>
      </c>
      <c r="BI516">
        <v>9.9009900999999997E-3</v>
      </c>
      <c r="BJ516">
        <v>9.9009900999999997E-3</v>
      </c>
      <c r="BK516">
        <v>2.9702970299999999E-2</v>
      </c>
      <c r="BL516">
        <v>1.9801980199999999E-2</v>
      </c>
      <c r="BM516">
        <v>9.9009900999999997E-3</v>
      </c>
      <c r="BN516">
        <v>2.9702970299999999E-2</v>
      </c>
      <c r="BO516">
        <v>3.9207920791999999</v>
      </c>
      <c r="BP516">
        <v>3.94</v>
      </c>
      <c r="BQ516">
        <v>3.75</v>
      </c>
      <c r="BR516">
        <v>3.71</v>
      </c>
      <c r="BS516">
        <v>3.6868686869</v>
      </c>
      <c r="BT516">
        <v>3.66</v>
      </c>
      <c r="BU516">
        <v>5.9405940599999998E-2</v>
      </c>
      <c r="BV516">
        <v>3.9603960399999999E-2</v>
      </c>
      <c r="BW516">
        <v>0.18811881189999999</v>
      </c>
      <c r="BX516">
        <v>0.18811881189999999</v>
      </c>
      <c r="BY516">
        <v>0.1683168317</v>
      </c>
      <c r="BZ516">
        <v>0.18811881189999999</v>
      </c>
      <c r="CA516">
        <v>0</v>
      </c>
      <c r="CB516">
        <v>9.9009900999999997E-3</v>
      </c>
      <c r="CC516">
        <v>9.9009900999999997E-3</v>
      </c>
      <c r="CD516">
        <v>9.9009900999999997E-3</v>
      </c>
      <c r="CE516">
        <v>1.9801980199999999E-2</v>
      </c>
      <c r="CF516">
        <v>9.9009900999999997E-3</v>
      </c>
      <c r="CG516">
        <v>0.93069306929999995</v>
      </c>
      <c r="CH516">
        <v>0.94059405939999996</v>
      </c>
      <c r="CI516">
        <v>0.77227722769999996</v>
      </c>
      <c r="CJ516">
        <v>0.76237623759999995</v>
      </c>
      <c r="CK516">
        <v>0.76237623759999995</v>
      </c>
      <c r="CL516">
        <v>0.74257425740000005</v>
      </c>
      <c r="CM516">
        <v>0.14851485149999999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9.9009900999999997E-3</v>
      </c>
      <c r="CU516">
        <v>0.1089108911</v>
      </c>
      <c r="CV516">
        <v>0</v>
      </c>
      <c r="CW516">
        <v>0</v>
      </c>
      <c r="CX516">
        <v>0</v>
      </c>
      <c r="CY516">
        <v>1.9801980199999999E-2</v>
      </c>
      <c r="CZ516">
        <v>1.9801980199999999E-2</v>
      </c>
      <c r="DA516">
        <v>1.9801980199999999E-2</v>
      </c>
      <c r="DB516">
        <v>1.9801980199999999E-2</v>
      </c>
      <c r="DC516">
        <v>0.25742574260000001</v>
      </c>
      <c r="DD516">
        <v>0.1188118812</v>
      </c>
      <c r="DE516">
        <v>0.1683168317</v>
      </c>
      <c r="DF516">
        <v>0.1683168317</v>
      </c>
      <c r="DG516">
        <v>0.2079207921</v>
      </c>
      <c r="DH516">
        <v>0.21782178220000001</v>
      </c>
      <c r="DI516">
        <v>0.17821782180000001</v>
      </c>
      <c r="DJ516">
        <v>0.1683168317</v>
      </c>
      <c r="DK516">
        <v>0.44554455450000002</v>
      </c>
      <c r="DL516">
        <v>0.87128712870000002</v>
      </c>
      <c r="DM516">
        <v>0.82178217819999999</v>
      </c>
      <c r="DN516">
        <v>0.81188118809999998</v>
      </c>
      <c r="DO516">
        <v>0.75247524750000006</v>
      </c>
      <c r="DP516">
        <v>0.73267326730000004</v>
      </c>
      <c r="DQ516">
        <v>0.77227722769999996</v>
      </c>
      <c r="DR516">
        <v>0.77227722769999996</v>
      </c>
      <c r="DS516">
        <v>3.9603960399999999E-2</v>
      </c>
      <c r="DT516">
        <v>9.9009900999999997E-3</v>
      </c>
      <c r="DU516">
        <v>9.9009900999999997E-3</v>
      </c>
      <c r="DV516">
        <v>1.9801980199999999E-2</v>
      </c>
      <c r="DW516">
        <v>1.9801980199999999E-2</v>
      </c>
      <c r="DX516">
        <v>2.9702970299999999E-2</v>
      </c>
      <c r="DY516">
        <v>2.9702970299999999E-2</v>
      </c>
      <c r="DZ516">
        <v>2.9702970299999999E-2</v>
      </c>
      <c r="EA516">
        <v>3.0412371133999998</v>
      </c>
      <c r="EB516">
        <v>3.88</v>
      </c>
      <c r="EC516">
        <v>3.83</v>
      </c>
      <c r="ED516">
        <v>3.8282828282999999</v>
      </c>
      <c r="EE516">
        <v>3.7474747475000001</v>
      </c>
      <c r="EF516">
        <v>3.7346938775999998</v>
      </c>
      <c r="EG516">
        <v>3.7755102041000002</v>
      </c>
      <c r="EH516">
        <v>3.7551020408000002</v>
      </c>
      <c r="EI516">
        <v>9.9009900999999997E-3</v>
      </c>
      <c r="EJ516">
        <v>0</v>
      </c>
      <c r="EK516">
        <v>9.9009900999999997E-3</v>
      </c>
      <c r="EL516">
        <v>0</v>
      </c>
      <c r="EM516">
        <v>1.9801980199999999E-2</v>
      </c>
      <c r="EN516">
        <v>1.9801980199999999E-2</v>
      </c>
      <c r="EO516">
        <v>9.9009900999999997E-3</v>
      </c>
      <c r="EP516">
        <v>6.9306930700000005E-2</v>
      </c>
      <c r="EQ516">
        <v>8.9108910900000005E-2</v>
      </c>
      <c r="ER516">
        <v>0.73267326730000004</v>
      </c>
      <c r="ES516">
        <v>3.9603960399999999E-2</v>
      </c>
      <c r="ET516">
        <v>9.9009900999999997E-3</v>
      </c>
      <c r="EU516">
        <v>9.9009900999999997E-3</v>
      </c>
      <c r="EV516">
        <v>9.9009900999999997E-3</v>
      </c>
      <c r="EW516">
        <v>8.9108910900000005E-2</v>
      </c>
      <c r="EX516">
        <v>0</v>
      </c>
      <c r="EY516">
        <v>0.22772277229999999</v>
      </c>
      <c r="EZ516">
        <v>0.21782178220000001</v>
      </c>
      <c r="FA516">
        <v>0.31683168319999999</v>
      </c>
      <c r="FB516">
        <v>0.39603960399999999</v>
      </c>
      <c r="FC516">
        <v>0.26732673270000001</v>
      </c>
      <c r="FD516">
        <v>0.6732673267</v>
      </c>
      <c r="FE516">
        <v>0.6633663366</v>
      </c>
      <c r="FF516">
        <v>0.56435643560000004</v>
      </c>
      <c r="FG516">
        <v>0.39603960399999999</v>
      </c>
      <c r="FH516">
        <v>0.6633663366</v>
      </c>
      <c r="FI516">
        <v>2.9702970299999999E-2</v>
      </c>
      <c r="FJ516">
        <v>1.9801980199999999E-2</v>
      </c>
      <c r="FK516">
        <v>4.9504950499999999E-2</v>
      </c>
      <c r="FL516">
        <v>5.9405940599999998E-2</v>
      </c>
      <c r="FM516">
        <v>1.9801980199999999E-2</v>
      </c>
      <c r="FN516">
        <v>3.9603960399999999E-2</v>
      </c>
      <c r="FO516">
        <v>5.9405940599999998E-2</v>
      </c>
      <c r="FP516">
        <v>2.9702970299999999E-2</v>
      </c>
      <c r="FQ516">
        <v>3.9603960399999999E-2</v>
      </c>
      <c r="FR516">
        <v>3.9603960399999999E-2</v>
      </c>
      <c r="FS516">
        <v>1.9801980199999999E-2</v>
      </c>
      <c r="FT516">
        <v>2.9702970299999999E-2</v>
      </c>
      <c r="FU516">
        <v>2.9702970299999999E-2</v>
      </c>
      <c r="FV516">
        <v>1.9801980199999999E-2</v>
      </c>
      <c r="FW516">
        <v>9.9009900999999997E-3</v>
      </c>
      <c r="FX516">
        <v>3.9603960399999999E-2</v>
      </c>
      <c r="FY516">
        <v>1.9801980199999999E-2</v>
      </c>
      <c r="FZ516">
        <v>0</v>
      </c>
      <c r="GA516">
        <v>2.9702970299999999E-2</v>
      </c>
      <c r="GB516">
        <v>0</v>
      </c>
      <c r="GC516">
        <v>1.9801980199999999E-2</v>
      </c>
      <c r="GD516">
        <v>0.1089108911</v>
      </c>
      <c r="GE516">
        <v>9.9009900999999997E-2</v>
      </c>
      <c r="GF516">
        <v>5.9405940599999998E-2</v>
      </c>
      <c r="GG516">
        <v>6.9306930700000005E-2</v>
      </c>
      <c r="GH516">
        <v>0.1188118812</v>
      </c>
      <c r="GI516">
        <v>7.9207920799999998E-2</v>
      </c>
      <c r="GJ516">
        <v>3.2626262626</v>
      </c>
      <c r="GK516">
        <v>3.4897959184</v>
      </c>
      <c r="GL516">
        <v>3.5555555555999998</v>
      </c>
      <c r="GM516">
        <v>3.4646464645999999</v>
      </c>
      <c r="GN516">
        <v>3.3917525773000001</v>
      </c>
      <c r="GO516">
        <v>3.4545454544999998</v>
      </c>
      <c r="GP516">
        <v>0.38613861389999998</v>
      </c>
      <c r="GQ516">
        <v>0.23762376239999999</v>
      </c>
      <c r="GR516">
        <v>0.31683168319999999</v>
      </c>
      <c r="GS516">
        <v>0.29702970299999998</v>
      </c>
      <c r="GT516">
        <v>0.34653465350000001</v>
      </c>
      <c r="GU516">
        <v>0.31683168319999999</v>
      </c>
      <c r="GV516">
        <v>1.9801980199999999E-2</v>
      </c>
      <c r="GW516">
        <v>2.9702970299999999E-2</v>
      </c>
      <c r="GX516">
        <v>1.9801980199999999E-2</v>
      </c>
      <c r="GY516">
        <v>1.9801980199999999E-2</v>
      </c>
      <c r="GZ516">
        <v>3.9603960399999999E-2</v>
      </c>
      <c r="HA516">
        <v>1.9801980199999999E-2</v>
      </c>
      <c r="HB516">
        <v>0.44554455450000002</v>
      </c>
      <c r="HC516">
        <v>0.61386138609999996</v>
      </c>
      <c r="HD516">
        <v>0.60396039599999995</v>
      </c>
      <c r="HE516">
        <v>0.58415841580000005</v>
      </c>
      <c r="HF516">
        <v>0.495049505</v>
      </c>
      <c r="HG516">
        <v>0.56435643560000004</v>
      </c>
      <c r="HH516" t="s">
        <v>1353</v>
      </c>
      <c r="HI516">
        <v>60</v>
      </c>
      <c r="HJ516">
        <v>101</v>
      </c>
      <c r="HK516">
        <v>149</v>
      </c>
      <c r="HL516" t="s">
        <v>192</v>
      </c>
      <c r="HM516">
        <v>248</v>
      </c>
      <c r="HN516">
        <v>1</v>
      </c>
    </row>
    <row r="517" spans="1:222" x14ac:dyDescent="0.25">
      <c r="A517">
        <v>610200</v>
      </c>
      <c r="B517" t="s">
        <v>627</v>
      </c>
      <c r="D517" t="s">
        <v>69</v>
      </c>
      <c r="E517" t="s">
        <v>45</v>
      </c>
      <c r="M517" t="s">
        <v>38</v>
      </c>
      <c r="FD517"/>
      <c r="HH517" t="s">
        <v>1354</v>
      </c>
      <c r="HL517" t="s">
        <v>627</v>
      </c>
      <c r="HM517">
        <v>316</v>
      </c>
    </row>
    <row r="518" spans="1:222" x14ac:dyDescent="0.25">
      <c r="A518">
        <v>610201</v>
      </c>
      <c r="B518" t="s">
        <v>628</v>
      </c>
      <c r="C518" t="s">
        <v>38</v>
      </c>
      <c r="D518" t="s">
        <v>47</v>
      </c>
      <c r="E518" s="151">
        <v>0.61</v>
      </c>
      <c r="F518">
        <v>61</v>
      </c>
      <c r="G518" t="s">
        <v>39</v>
      </c>
      <c r="H518">
        <v>40</v>
      </c>
      <c r="I518" t="s">
        <v>40</v>
      </c>
      <c r="J518">
        <v>49</v>
      </c>
      <c r="K518" t="s">
        <v>40</v>
      </c>
      <c r="L518">
        <v>9.35</v>
      </c>
      <c r="M518" t="s">
        <v>38</v>
      </c>
      <c r="N518">
        <v>55.089820359000001</v>
      </c>
      <c r="O518">
        <v>315</v>
      </c>
      <c r="P518">
        <v>315</v>
      </c>
      <c r="Q518">
        <v>107</v>
      </c>
      <c r="R518">
        <v>27</v>
      </c>
      <c r="S518">
        <v>10</v>
      </c>
      <c r="T518">
        <v>125</v>
      </c>
      <c r="U518">
        <v>0</v>
      </c>
      <c r="V518">
        <v>1</v>
      </c>
      <c r="W518">
        <v>18</v>
      </c>
      <c r="X518">
        <v>13</v>
      </c>
      <c r="Y518">
        <v>3.1746031999999999E-3</v>
      </c>
      <c r="Z518">
        <v>6.3492063000000001E-3</v>
      </c>
      <c r="AA518">
        <v>3.1746031999999999E-3</v>
      </c>
      <c r="AB518">
        <v>9.5238094999999991E-3</v>
      </c>
      <c r="AC518">
        <v>3.1746031700000003E-2</v>
      </c>
      <c r="AD518">
        <v>3.8095238099999998E-2</v>
      </c>
      <c r="AE518">
        <v>4.1269841299999999E-2</v>
      </c>
      <c r="AF518">
        <v>1.5873015899999999E-2</v>
      </c>
      <c r="AG518">
        <v>9.2063492100000005E-2</v>
      </c>
      <c r="AH518">
        <v>0.11428571429999999</v>
      </c>
      <c r="AI518">
        <v>0.33968253970000001</v>
      </c>
      <c r="AJ518">
        <v>0.32698412700000001</v>
      </c>
      <c r="AK518">
        <v>0.15238095239999999</v>
      </c>
      <c r="AL518">
        <v>0.3650793651</v>
      </c>
      <c r="AM518">
        <v>0.31746031749999998</v>
      </c>
      <c r="AN518">
        <v>9.5238094999999991E-3</v>
      </c>
      <c r="AO518">
        <v>1.9047618999999998E-2</v>
      </c>
      <c r="AP518">
        <v>2.53968254E-2</v>
      </c>
      <c r="AQ518">
        <v>2.53968254E-2</v>
      </c>
      <c r="AR518">
        <v>2.2222222199999999E-2</v>
      </c>
      <c r="AS518">
        <v>0.60952380949999996</v>
      </c>
      <c r="AT518">
        <v>0.6063492063</v>
      </c>
      <c r="AU518">
        <v>0.8031746032</v>
      </c>
      <c r="AV518">
        <v>0.5079365079</v>
      </c>
      <c r="AW518">
        <v>0.51428571430000003</v>
      </c>
      <c r="AX518">
        <v>3.5705128204999999</v>
      </c>
      <c r="AY518">
        <v>3.5631067961</v>
      </c>
      <c r="AZ518">
        <v>3.8013029316</v>
      </c>
      <c r="BA518">
        <v>3.4071661238000002</v>
      </c>
      <c r="BB518">
        <v>3.3441558441999999</v>
      </c>
      <c r="BC518">
        <v>6.3492063000000001E-3</v>
      </c>
      <c r="BD518">
        <v>6.3492063000000001E-3</v>
      </c>
      <c r="BE518">
        <v>1.9047618999999998E-2</v>
      </c>
      <c r="BF518">
        <v>2.53968254E-2</v>
      </c>
      <c r="BG518">
        <v>9.5238095199999998E-2</v>
      </c>
      <c r="BH518">
        <v>6.3492063500000001E-2</v>
      </c>
      <c r="BI518">
        <v>6.3492063000000001E-3</v>
      </c>
      <c r="BJ518">
        <v>3.4920634899999997E-2</v>
      </c>
      <c r="BK518">
        <v>2.85714286E-2</v>
      </c>
      <c r="BL518">
        <v>8.2539682500000003E-2</v>
      </c>
      <c r="BM518">
        <v>0.15873015870000001</v>
      </c>
      <c r="BN518">
        <v>0.1015873016</v>
      </c>
      <c r="BO518">
        <v>3.7980769231</v>
      </c>
      <c r="BP518">
        <v>3.7395498391999999</v>
      </c>
      <c r="BQ518">
        <v>3.6196721311000002</v>
      </c>
      <c r="BR518">
        <v>3.5065359477000002</v>
      </c>
      <c r="BS518">
        <v>3.1661237784999998</v>
      </c>
      <c r="BT518">
        <v>3.3214285713999998</v>
      </c>
      <c r="BU518">
        <v>0.1682539683</v>
      </c>
      <c r="BV518">
        <v>0.1682539683</v>
      </c>
      <c r="BW518">
        <v>0.253968254</v>
      </c>
      <c r="BX518">
        <v>0.2380952381</v>
      </c>
      <c r="BY518">
        <v>0.20952380949999999</v>
      </c>
      <c r="BZ518">
        <v>0.26984126980000001</v>
      </c>
      <c r="CA518">
        <v>9.5238094999999991E-3</v>
      </c>
      <c r="CB518">
        <v>1.26984127E-2</v>
      </c>
      <c r="CC518">
        <v>3.1746031700000003E-2</v>
      </c>
      <c r="CD518">
        <v>2.85714286E-2</v>
      </c>
      <c r="CE518">
        <v>2.53968254E-2</v>
      </c>
      <c r="CF518">
        <v>2.2222222199999999E-2</v>
      </c>
      <c r="CG518">
        <v>0.80952380950000002</v>
      </c>
      <c r="CH518">
        <v>0.77777777780000001</v>
      </c>
      <c r="CI518">
        <v>0.66666666669999997</v>
      </c>
      <c r="CJ518">
        <v>0.62539682539999997</v>
      </c>
      <c r="CK518">
        <v>0.51111111109999996</v>
      </c>
      <c r="CL518">
        <v>0.54285714289999998</v>
      </c>
      <c r="CM518">
        <v>9.5238095199999998E-2</v>
      </c>
      <c r="CN518">
        <v>9.5238094999999991E-3</v>
      </c>
      <c r="CO518">
        <v>9.5238094999999991E-3</v>
      </c>
      <c r="CP518">
        <v>9.5238094999999991E-3</v>
      </c>
      <c r="CQ518">
        <v>1.26984127E-2</v>
      </c>
      <c r="CR518">
        <v>1.5873015899999999E-2</v>
      </c>
      <c r="CS518">
        <v>6.3492063000000001E-3</v>
      </c>
      <c r="CT518">
        <v>6.3492063000000001E-3</v>
      </c>
      <c r="CU518">
        <v>0.17142857140000001</v>
      </c>
      <c r="CV518">
        <v>1.9047618999999998E-2</v>
      </c>
      <c r="CW518">
        <v>1.26984127E-2</v>
      </c>
      <c r="CX518">
        <v>2.85714286E-2</v>
      </c>
      <c r="CY518">
        <v>4.7619047599999999E-2</v>
      </c>
      <c r="CZ518">
        <v>4.7619047599999999E-2</v>
      </c>
      <c r="DA518">
        <v>2.2222222199999999E-2</v>
      </c>
      <c r="DB518">
        <v>1.9047618999999998E-2</v>
      </c>
      <c r="DC518">
        <v>0.3936507937</v>
      </c>
      <c r="DD518">
        <v>0.26984126980000001</v>
      </c>
      <c r="DE518">
        <v>0.23492063490000001</v>
      </c>
      <c r="DF518">
        <v>0.26984126980000001</v>
      </c>
      <c r="DG518">
        <v>0.33015873019999997</v>
      </c>
      <c r="DH518">
        <v>0.37142857140000002</v>
      </c>
      <c r="DI518">
        <v>0.30158730160000002</v>
      </c>
      <c r="DJ518">
        <v>0.21587301589999999</v>
      </c>
      <c r="DK518">
        <v>0.25714285710000001</v>
      </c>
      <c r="DL518">
        <v>0.63809523810000002</v>
      </c>
      <c r="DM518">
        <v>0.66666666669999997</v>
      </c>
      <c r="DN518">
        <v>0.62222222220000001</v>
      </c>
      <c r="DO518">
        <v>0.54603174600000004</v>
      </c>
      <c r="DP518">
        <v>0.48888888889999998</v>
      </c>
      <c r="DQ518">
        <v>0.58412698409999997</v>
      </c>
      <c r="DR518">
        <v>0.66984126980000003</v>
      </c>
      <c r="DS518">
        <v>8.2539682500000003E-2</v>
      </c>
      <c r="DT518">
        <v>6.3492063500000001E-2</v>
      </c>
      <c r="DU518">
        <v>7.6190476199999996E-2</v>
      </c>
      <c r="DV518">
        <v>6.9841269799999994E-2</v>
      </c>
      <c r="DW518">
        <v>6.3492063500000001E-2</v>
      </c>
      <c r="DX518">
        <v>7.6190476199999996E-2</v>
      </c>
      <c r="DY518">
        <v>8.5714285700000004E-2</v>
      </c>
      <c r="DZ518">
        <v>8.8888888900000004E-2</v>
      </c>
      <c r="EA518">
        <v>2.8858131488000001</v>
      </c>
      <c r="EB518">
        <v>3.6406779661000002</v>
      </c>
      <c r="EC518">
        <v>3.6872852234</v>
      </c>
      <c r="ED518">
        <v>3.6177474403000001</v>
      </c>
      <c r="EE518">
        <v>3.5050847458000001</v>
      </c>
      <c r="EF518">
        <v>3.4432989691000002</v>
      </c>
      <c r="EG518">
        <v>3.6006944444000002</v>
      </c>
      <c r="EH518">
        <v>3.7003484321000002</v>
      </c>
      <c r="EI518">
        <v>3.1746031999999999E-3</v>
      </c>
      <c r="EJ518">
        <v>0</v>
      </c>
      <c r="EK518">
        <v>3.1746031999999999E-3</v>
      </c>
      <c r="EL518">
        <v>0</v>
      </c>
      <c r="EM518">
        <v>9.5238094999999991E-3</v>
      </c>
      <c r="EN518">
        <v>1.9047618999999998E-2</v>
      </c>
      <c r="EO518">
        <v>3.4920634899999997E-2</v>
      </c>
      <c r="EP518">
        <v>9.2063492100000005E-2</v>
      </c>
      <c r="EQ518">
        <v>0.1396825397</v>
      </c>
      <c r="ER518">
        <v>0.62539682539999997</v>
      </c>
      <c r="ES518">
        <v>7.3015872999999995E-2</v>
      </c>
      <c r="ET518">
        <v>0</v>
      </c>
      <c r="EU518">
        <v>6.3492063000000001E-3</v>
      </c>
      <c r="EV518">
        <v>4.1269841299999999E-2</v>
      </c>
      <c r="EW518">
        <v>0.1333333333</v>
      </c>
      <c r="EX518">
        <v>3.1746031999999999E-3</v>
      </c>
      <c r="EY518">
        <v>0.28571428570000001</v>
      </c>
      <c r="EZ518">
        <v>0.30476190479999998</v>
      </c>
      <c r="FA518">
        <v>0.36825396830000001</v>
      </c>
      <c r="FB518">
        <v>0.44126984130000002</v>
      </c>
      <c r="FC518">
        <v>0.35873015870000002</v>
      </c>
      <c r="FD518">
        <v>0.58095238100000002</v>
      </c>
      <c r="FE518">
        <v>0.51746031749999999</v>
      </c>
      <c r="FF518">
        <v>0.41904761899999998</v>
      </c>
      <c r="FG518">
        <v>0.253968254</v>
      </c>
      <c r="FH518">
        <v>0.53650793649999995</v>
      </c>
      <c r="FI518">
        <v>4.4444444399999998E-2</v>
      </c>
      <c r="FJ518">
        <v>8.2539682500000003E-2</v>
      </c>
      <c r="FK518">
        <v>7.9365079399999997E-2</v>
      </c>
      <c r="FL518">
        <v>7.3015872999999995E-2</v>
      </c>
      <c r="FM518">
        <v>1.9047618999999998E-2</v>
      </c>
      <c r="FN518">
        <v>1.5873015899999999E-2</v>
      </c>
      <c r="FO518">
        <v>1.9047618999999998E-2</v>
      </c>
      <c r="FP518">
        <v>1.26984127E-2</v>
      </c>
      <c r="FQ518">
        <v>2.85714286E-2</v>
      </c>
      <c r="FR518">
        <v>1.26984127E-2</v>
      </c>
      <c r="FS518">
        <v>7.3015872999999995E-2</v>
      </c>
      <c r="FT518">
        <v>6.9841269799999994E-2</v>
      </c>
      <c r="FU518">
        <v>7.9365079399999997E-2</v>
      </c>
      <c r="FV518">
        <v>6.9841269799999994E-2</v>
      </c>
      <c r="FW518">
        <v>6.9841269799999994E-2</v>
      </c>
      <c r="FX518">
        <v>4.7619047599999999E-2</v>
      </c>
      <c r="FY518">
        <v>1.9047618999999998E-2</v>
      </c>
      <c r="FZ518">
        <v>1.26984127E-2</v>
      </c>
      <c r="GA518">
        <v>4.4444444399999998E-2</v>
      </c>
      <c r="GB518">
        <v>3.8095238099999998E-2</v>
      </c>
      <c r="GC518">
        <v>5.0793650799999999E-2</v>
      </c>
      <c r="GD518">
        <v>0.24126984130000001</v>
      </c>
      <c r="GE518">
        <v>0.13015873019999999</v>
      </c>
      <c r="GF518">
        <v>0.1015873016</v>
      </c>
      <c r="GG518">
        <v>0.17460317459999999</v>
      </c>
      <c r="GH518">
        <v>0.16507936509999999</v>
      </c>
      <c r="GI518">
        <v>0.16507936509999999</v>
      </c>
      <c r="GJ518">
        <v>2.8321917808000001</v>
      </c>
      <c r="GK518">
        <v>3.1514084507</v>
      </c>
      <c r="GL518">
        <v>3.2456747405000002</v>
      </c>
      <c r="GM518">
        <v>3.0422535211000001</v>
      </c>
      <c r="GN518">
        <v>3.0290909090999998</v>
      </c>
      <c r="GO518">
        <v>3.0276816608999999</v>
      </c>
      <c r="GP518">
        <v>0.45714285710000002</v>
      </c>
      <c r="GQ518">
        <v>0.44761904759999999</v>
      </c>
      <c r="GR518">
        <v>0.4507936508</v>
      </c>
      <c r="GS518">
        <v>0.38095238100000001</v>
      </c>
      <c r="GT518">
        <v>0.40317460319999998</v>
      </c>
      <c r="GU518">
        <v>0.4095238095</v>
      </c>
      <c r="GV518">
        <v>7.3015872999999995E-2</v>
      </c>
      <c r="GW518">
        <v>9.8412698399999998E-2</v>
      </c>
      <c r="GX518">
        <v>8.2539682500000003E-2</v>
      </c>
      <c r="GY518">
        <v>9.8412698399999998E-2</v>
      </c>
      <c r="GZ518">
        <v>0.126984127</v>
      </c>
      <c r="HA518">
        <v>8.2539682500000003E-2</v>
      </c>
      <c r="HB518">
        <v>0.180952381</v>
      </c>
      <c r="HC518">
        <v>0.30476190479999998</v>
      </c>
      <c r="HD518">
        <v>0.3523809524</v>
      </c>
      <c r="HE518">
        <v>0.30158730160000002</v>
      </c>
      <c r="HF518">
        <v>0.2666666667</v>
      </c>
      <c r="HG518">
        <v>0.29206349209999999</v>
      </c>
      <c r="HH518" t="s">
        <v>1355</v>
      </c>
      <c r="HI518">
        <v>61</v>
      </c>
      <c r="HJ518">
        <v>315</v>
      </c>
      <c r="HK518">
        <v>460</v>
      </c>
      <c r="HL518" t="s">
        <v>628</v>
      </c>
      <c r="HM518">
        <v>835</v>
      </c>
      <c r="HN518">
        <v>14</v>
      </c>
    </row>
    <row r="519" spans="1:222" x14ac:dyDescent="0.25">
      <c r="A519">
        <v>610202</v>
      </c>
      <c r="B519" t="s">
        <v>631</v>
      </c>
      <c r="C519" t="s">
        <v>38</v>
      </c>
      <c r="D519" t="s">
        <v>94</v>
      </c>
      <c r="E519" t="s">
        <v>45</v>
      </c>
      <c r="M519" t="s">
        <v>38</v>
      </c>
      <c r="FD519"/>
      <c r="HH519" t="s">
        <v>1356</v>
      </c>
      <c r="HI519" t="s">
        <v>912</v>
      </c>
      <c r="HL519" t="s">
        <v>631</v>
      </c>
      <c r="HM519">
        <v>317</v>
      </c>
    </row>
    <row r="520" spans="1:222" x14ac:dyDescent="0.25">
      <c r="A520">
        <v>610203</v>
      </c>
      <c r="B520" t="s">
        <v>632</v>
      </c>
      <c r="C520" t="s">
        <v>38</v>
      </c>
      <c r="D520" t="s">
        <v>47</v>
      </c>
      <c r="E520" s="151">
        <v>0.49</v>
      </c>
      <c r="F520">
        <v>58</v>
      </c>
      <c r="G520" t="s">
        <v>40</v>
      </c>
      <c r="H520">
        <v>82</v>
      </c>
      <c r="I520" t="s">
        <v>62</v>
      </c>
      <c r="J520">
        <v>74</v>
      </c>
      <c r="K520" t="s">
        <v>39</v>
      </c>
      <c r="L520">
        <v>9.24</v>
      </c>
      <c r="M520" t="s">
        <v>38</v>
      </c>
      <c r="N520">
        <v>48.265895954000001</v>
      </c>
      <c r="O520">
        <v>330</v>
      </c>
      <c r="P520">
        <v>330</v>
      </c>
      <c r="Q520">
        <v>2</v>
      </c>
      <c r="R520">
        <v>2</v>
      </c>
      <c r="S520">
        <v>1</v>
      </c>
      <c r="T520">
        <v>312</v>
      </c>
      <c r="U520">
        <v>1</v>
      </c>
      <c r="V520">
        <v>0</v>
      </c>
      <c r="W520">
        <v>0</v>
      </c>
      <c r="X520">
        <v>3</v>
      </c>
      <c r="Y520">
        <v>1.51515152E-2</v>
      </c>
      <c r="Z520">
        <v>1.8181818200000002E-2</v>
      </c>
      <c r="AA520">
        <v>1.51515152E-2</v>
      </c>
      <c r="AB520">
        <v>3.0303030299999999E-2</v>
      </c>
      <c r="AC520">
        <v>3.3333333299999997E-2</v>
      </c>
      <c r="AD520">
        <v>3.9393939400000001E-2</v>
      </c>
      <c r="AE520">
        <v>1.8181818200000002E-2</v>
      </c>
      <c r="AF520">
        <v>3.0303030299999999E-2</v>
      </c>
      <c r="AG520">
        <v>6.3636363599999995E-2</v>
      </c>
      <c r="AH520">
        <v>0.1151515152</v>
      </c>
      <c r="AI520">
        <v>0.3727272727</v>
      </c>
      <c r="AJ520">
        <v>0.4060606061</v>
      </c>
      <c r="AK520">
        <v>0.2090909091</v>
      </c>
      <c r="AL520">
        <v>0.34242424240000002</v>
      </c>
      <c r="AM520">
        <v>0.29696969699999998</v>
      </c>
      <c r="AN520">
        <v>9.0909091000000008E-3</v>
      </c>
      <c r="AO520">
        <v>1.8181818200000002E-2</v>
      </c>
      <c r="AP520">
        <v>9.0909091000000008E-3</v>
      </c>
      <c r="AQ520">
        <v>3.9393939400000001E-2</v>
      </c>
      <c r="AR520">
        <v>2.4242424200000001E-2</v>
      </c>
      <c r="AS520">
        <v>0.56363636360000002</v>
      </c>
      <c r="AT520">
        <v>0.53939393940000002</v>
      </c>
      <c r="AU520">
        <v>0.73636363640000002</v>
      </c>
      <c r="AV520">
        <v>0.5242424242</v>
      </c>
      <c r="AW520">
        <v>0.53030303030000003</v>
      </c>
      <c r="AX520">
        <v>3.498470948</v>
      </c>
      <c r="AY520">
        <v>3.4938271605</v>
      </c>
      <c r="AZ520">
        <v>3.6819571865</v>
      </c>
      <c r="BA520">
        <v>3.4164037855</v>
      </c>
      <c r="BB520">
        <v>3.3571428570999999</v>
      </c>
      <c r="BC520">
        <v>6.0606061000000001E-3</v>
      </c>
      <c r="BD520">
        <v>3.0303029999999998E-3</v>
      </c>
      <c r="BE520">
        <v>3.0303029999999998E-3</v>
      </c>
      <c r="BF520">
        <v>1.2121212100000001E-2</v>
      </c>
      <c r="BG520">
        <v>2.7272727300000001E-2</v>
      </c>
      <c r="BH520">
        <v>1.51515152E-2</v>
      </c>
      <c r="BI520">
        <v>3.0303029999999998E-3</v>
      </c>
      <c r="BJ520">
        <v>1.51515152E-2</v>
      </c>
      <c r="BK520">
        <v>1.2121212100000001E-2</v>
      </c>
      <c r="BL520">
        <v>2.4242424200000001E-2</v>
      </c>
      <c r="BM520">
        <v>4.8484848499999997E-2</v>
      </c>
      <c r="BN520">
        <v>3.0303030299999999E-2</v>
      </c>
      <c r="BO520">
        <v>3.8780487804999999</v>
      </c>
      <c r="BP520">
        <v>3.8379204893000001</v>
      </c>
      <c r="BQ520">
        <v>3.7957317072999999</v>
      </c>
      <c r="BR520">
        <v>3.7250000000000001</v>
      </c>
      <c r="BS520">
        <v>3.6116207950999999</v>
      </c>
      <c r="BT520">
        <v>3.7142857142999999</v>
      </c>
      <c r="BU520">
        <v>9.6969696999999994E-2</v>
      </c>
      <c r="BV520">
        <v>0.12121212119999999</v>
      </c>
      <c r="BW520">
        <v>0.16969696970000001</v>
      </c>
      <c r="BX520">
        <v>0.18181818180000001</v>
      </c>
      <c r="BY520">
        <v>0.20606060609999999</v>
      </c>
      <c r="BZ520">
        <v>0.17878787879999999</v>
      </c>
      <c r="CA520">
        <v>6.0606061000000001E-3</v>
      </c>
      <c r="CB520">
        <v>9.0909091000000008E-3</v>
      </c>
      <c r="CC520">
        <v>6.0606061000000001E-3</v>
      </c>
      <c r="CD520">
        <v>3.0303030299999999E-2</v>
      </c>
      <c r="CE520">
        <v>9.0909091000000008E-3</v>
      </c>
      <c r="CF520">
        <v>3.0303029999999998E-3</v>
      </c>
      <c r="CG520">
        <v>0.88787878789999997</v>
      </c>
      <c r="CH520">
        <v>0.85151515150000001</v>
      </c>
      <c r="CI520">
        <v>0.80909090910000003</v>
      </c>
      <c r="CJ520">
        <v>0.75151515150000003</v>
      </c>
      <c r="CK520">
        <v>0.70909090910000006</v>
      </c>
      <c r="CL520">
        <v>0.77272727269999997</v>
      </c>
      <c r="CM520">
        <v>0.1181818182</v>
      </c>
      <c r="CN520">
        <v>1.2121212100000001E-2</v>
      </c>
      <c r="CO520">
        <v>6.0606061000000001E-3</v>
      </c>
      <c r="CP520">
        <v>6.0606061000000001E-3</v>
      </c>
      <c r="CQ520">
        <v>3.0303029999999998E-3</v>
      </c>
      <c r="CR520">
        <v>6.0606061000000001E-3</v>
      </c>
      <c r="CS520">
        <v>1.51515152E-2</v>
      </c>
      <c r="CT520">
        <v>9.0909091000000008E-3</v>
      </c>
      <c r="CU520">
        <v>8.7878787900000005E-2</v>
      </c>
      <c r="CV520">
        <v>2.12121212E-2</v>
      </c>
      <c r="CW520">
        <v>1.8181818200000002E-2</v>
      </c>
      <c r="CX520">
        <v>3.0303030299999999E-2</v>
      </c>
      <c r="CY520">
        <v>3.3333333299999997E-2</v>
      </c>
      <c r="CZ520">
        <v>3.6363636400000003E-2</v>
      </c>
      <c r="DA520">
        <v>1.2121212100000001E-2</v>
      </c>
      <c r="DB520">
        <v>3.6363636400000003E-2</v>
      </c>
      <c r="DC520">
        <v>0.30606060610000002</v>
      </c>
      <c r="DD520">
        <v>0.26060606060000002</v>
      </c>
      <c r="DE520">
        <v>0.29393939390000001</v>
      </c>
      <c r="DF520">
        <v>0.28484848480000002</v>
      </c>
      <c r="DG520">
        <v>0.3363636364</v>
      </c>
      <c r="DH520">
        <v>0.46060606059999998</v>
      </c>
      <c r="DI520">
        <v>0.3</v>
      </c>
      <c r="DJ520">
        <v>0.30909090909999998</v>
      </c>
      <c r="DK520">
        <v>0.4545454545</v>
      </c>
      <c r="DL520">
        <v>0.69393939390000003</v>
      </c>
      <c r="DM520">
        <v>0.6636363636</v>
      </c>
      <c r="DN520">
        <v>0.6636363636</v>
      </c>
      <c r="DO520">
        <v>0.59696969700000002</v>
      </c>
      <c r="DP520">
        <v>0.49393939390000002</v>
      </c>
      <c r="DQ520">
        <v>0.6636363636</v>
      </c>
      <c r="DR520">
        <v>0.6393939394</v>
      </c>
      <c r="DS520">
        <v>3.3333333299999997E-2</v>
      </c>
      <c r="DT520">
        <v>1.2121212100000001E-2</v>
      </c>
      <c r="DU520">
        <v>1.8181818200000002E-2</v>
      </c>
      <c r="DV520">
        <v>1.51515152E-2</v>
      </c>
      <c r="DW520">
        <v>3.0303030299999999E-2</v>
      </c>
      <c r="DX520">
        <v>3.0303029999999998E-3</v>
      </c>
      <c r="DY520">
        <v>9.0909091000000008E-3</v>
      </c>
      <c r="DZ520">
        <v>6.0606061000000001E-3</v>
      </c>
      <c r="EA520">
        <v>3.1347962381999999</v>
      </c>
      <c r="EB520">
        <v>3.6564417177999999</v>
      </c>
      <c r="EC520">
        <v>3.6450617284</v>
      </c>
      <c r="ED520">
        <v>3.6307692307999999</v>
      </c>
      <c r="EE520">
        <v>3.5750000000000002</v>
      </c>
      <c r="EF520">
        <v>3.4468085105999999</v>
      </c>
      <c r="EG520">
        <v>3.6269113150000001</v>
      </c>
      <c r="EH520">
        <v>3.5884146340999998</v>
      </c>
      <c r="EI520">
        <v>0</v>
      </c>
      <c r="EJ520">
        <v>9.0909091000000008E-3</v>
      </c>
      <c r="EK520">
        <v>0</v>
      </c>
      <c r="EL520">
        <v>3.0303029999999998E-3</v>
      </c>
      <c r="EM520">
        <v>2.4242424200000001E-2</v>
      </c>
      <c r="EN520">
        <v>2.12121212E-2</v>
      </c>
      <c r="EO520">
        <v>1.2121212100000001E-2</v>
      </c>
      <c r="EP520">
        <v>0.11212121210000001</v>
      </c>
      <c r="EQ520">
        <v>0.1181818182</v>
      </c>
      <c r="ER520">
        <v>0.58787878790000003</v>
      </c>
      <c r="ES520">
        <v>0.11212121210000001</v>
      </c>
      <c r="ET520">
        <v>3.0303029999999998E-3</v>
      </c>
      <c r="EU520">
        <v>9.0909091000000008E-3</v>
      </c>
      <c r="EV520">
        <v>2.12121212E-2</v>
      </c>
      <c r="EW520">
        <v>6.96969697E-2</v>
      </c>
      <c r="EX520">
        <v>1.51515152E-2</v>
      </c>
      <c r="EY520">
        <v>0.2212121212</v>
      </c>
      <c r="EZ520">
        <v>0.2666666667</v>
      </c>
      <c r="FA520">
        <v>0.303030303</v>
      </c>
      <c r="FB520">
        <v>0.3484848485</v>
      </c>
      <c r="FC520">
        <v>0.3</v>
      </c>
      <c r="FD520">
        <v>0.70909090910000006</v>
      </c>
      <c r="FE520">
        <v>0.64242424239999996</v>
      </c>
      <c r="FF520">
        <v>0.6</v>
      </c>
      <c r="FG520">
        <v>0.49696969699999999</v>
      </c>
      <c r="FH520">
        <v>0.63030303030000001</v>
      </c>
      <c r="FI520">
        <v>2.4242424200000001E-2</v>
      </c>
      <c r="FJ520">
        <v>5.1515151500000002E-2</v>
      </c>
      <c r="FK520">
        <v>3.0303030299999999E-2</v>
      </c>
      <c r="FL520">
        <v>3.6363636400000003E-2</v>
      </c>
      <c r="FM520">
        <v>1.2121212100000001E-2</v>
      </c>
      <c r="FN520">
        <v>3.6363636400000003E-2</v>
      </c>
      <c r="FO520">
        <v>2.7272727300000001E-2</v>
      </c>
      <c r="FP520">
        <v>4.2424242399999999E-2</v>
      </c>
      <c r="FQ520">
        <v>3.3333333299999997E-2</v>
      </c>
      <c r="FR520">
        <v>3.6363636400000003E-2</v>
      </c>
      <c r="FS520">
        <v>6.0606061000000001E-3</v>
      </c>
      <c r="FT520">
        <v>3.0303029999999998E-3</v>
      </c>
      <c r="FU520">
        <v>3.0303029999999998E-3</v>
      </c>
      <c r="FV520">
        <v>1.51515152E-2</v>
      </c>
      <c r="FW520">
        <v>6.0606061000000001E-3</v>
      </c>
      <c r="FX520">
        <v>9.0909091000000008E-3</v>
      </c>
      <c r="FY520">
        <v>3.0303029999999998E-3</v>
      </c>
      <c r="FZ520">
        <v>6.0606061000000001E-3</v>
      </c>
      <c r="GA520">
        <v>6.0606061000000001E-3</v>
      </c>
      <c r="GB520">
        <v>9.0909091000000008E-3</v>
      </c>
      <c r="GC520">
        <v>6.0606061000000001E-3</v>
      </c>
      <c r="GD520">
        <v>8.7878787900000005E-2</v>
      </c>
      <c r="GE520">
        <v>2.7272727300000001E-2</v>
      </c>
      <c r="GF520">
        <v>4.5454545499999999E-2</v>
      </c>
      <c r="GG520">
        <v>6.3636363599999995E-2</v>
      </c>
      <c r="GH520">
        <v>5.45454545E-2</v>
      </c>
      <c r="GI520">
        <v>2.4242424200000001E-2</v>
      </c>
      <c r="GJ520">
        <v>3.282674772</v>
      </c>
      <c r="GK520">
        <v>3.4756097560999999</v>
      </c>
      <c r="GL520">
        <v>3.4680851063999998</v>
      </c>
      <c r="GM520">
        <v>3.4478527607</v>
      </c>
      <c r="GN520">
        <v>3.4197530864000001</v>
      </c>
      <c r="GO520">
        <v>3.5197568388999998</v>
      </c>
      <c r="GP520">
        <v>0.51212121209999995</v>
      </c>
      <c r="GQ520">
        <v>0.45757575760000002</v>
      </c>
      <c r="GR520">
        <v>0.42121212120000001</v>
      </c>
      <c r="GS520">
        <v>0.4</v>
      </c>
      <c r="GT520">
        <v>0.43333333330000001</v>
      </c>
      <c r="GU520">
        <v>0.41212121210000002</v>
      </c>
      <c r="GV520">
        <v>3.0303029999999998E-3</v>
      </c>
      <c r="GW520">
        <v>6.0606061000000001E-3</v>
      </c>
      <c r="GX520">
        <v>3.0303029999999998E-3</v>
      </c>
      <c r="GY520">
        <v>1.2121212100000001E-2</v>
      </c>
      <c r="GZ520">
        <v>1.8181818200000002E-2</v>
      </c>
      <c r="HA520">
        <v>3.0303029999999998E-3</v>
      </c>
      <c r="HB520">
        <v>0.38787878790000002</v>
      </c>
      <c r="HC520">
        <v>0.50606060610000003</v>
      </c>
      <c r="HD520">
        <v>0.5242424242</v>
      </c>
      <c r="HE520">
        <v>0.51818181819999998</v>
      </c>
      <c r="HF520">
        <v>0.48484848479999998</v>
      </c>
      <c r="HG520">
        <v>0.55454545450000003</v>
      </c>
      <c r="HH520" t="s">
        <v>1357</v>
      </c>
      <c r="HI520">
        <v>49</v>
      </c>
      <c r="HJ520">
        <v>330</v>
      </c>
      <c r="HK520">
        <v>501</v>
      </c>
      <c r="HL520" t="s">
        <v>632</v>
      </c>
      <c r="HM520">
        <v>1038</v>
      </c>
      <c r="HN520">
        <v>9</v>
      </c>
    </row>
    <row r="521" spans="1:222" x14ac:dyDescent="0.25">
      <c r="A521">
        <v>610206</v>
      </c>
      <c r="B521" t="s">
        <v>634</v>
      </c>
      <c r="C521" t="s">
        <v>38</v>
      </c>
      <c r="D521" t="s">
        <v>67</v>
      </c>
      <c r="E521" t="s">
        <v>83</v>
      </c>
      <c r="F521">
        <v>67</v>
      </c>
      <c r="G521" t="s">
        <v>39</v>
      </c>
      <c r="H521">
        <v>76</v>
      </c>
      <c r="I521" t="s">
        <v>39</v>
      </c>
      <c r="J521">
        <v>77</v>
      </c>
      <c r="K521" t="s">
        <v>39</v>
      </c>
      <c r="L521">
        <v>9.5</v>
      </c>
      <c r="M521" t="s">
        <v>38</v>
      </c>
      <c r="N521">
        <v>11.70212766</v>
      </c>
      <c r="O521">
        <v>87</v>
      </c>
      <c r="P521">
        <v>87</v>
      </c>
      <c r="Q521">
        <v>14</v>
      </c>
      <c r="R521">
        <v>0</v>
      </c>
      <c r="S521">
        <v>1</v>
      </c>
      <c r="T521">
        <v>65</v>
      </c>
      <c r="U521">
        <v>0</v>
      </c>
      <c r="V521">
        <v>0</v>
      </c>
      <c r="W521">
        <v>2</v>
      </c>
      <c r="X521">
        <v>2</v>
      </c>
      <c r="Y521">
        <v>3.4482758600000003E-2</v>
      </c>
      <c r="Z521">
        <v>1.14942529E-2</v>
      </c>
      <c r="AA521">
        <v>1.14942529E-2</v>
      </c>
      <c r="AB521">
        <v>2.2988505699999998E-2</v>
      </c>
      <c r="AC521">
        <v>6.8965517200000007E-2</v>
      </c>
      <c r="AD521">
        <v>2.2988505699999998E-2</v>
      </c>
      <c r="AE521">
        <v>2.2988505699999998E-2</v>
      </c>
      <c r="AF521">
        <v>5.7471264399999999E-2</v>
      </c>
      <c r="AG521">
        <v>9.1954022999999996E-2</v>
      </c>
      <c r="AH521">
        <v>9.1954022999999996E-2</v>
      </c>
      <c r="AI521">
        <v>0.20689655169999999</v>
      </c>
      <c r="AJ521">
        <v>0.24137931030000001</v>
      </c>
      <c r="AK521">
        <v>0.17241379309999999</v>
      </c>
      <c r="AL521">
        <v>0.21839080459999999</v>
      </c>
      <c r="AM521">
        <v>0.33333333329999998</v>
      </c>
      <c r="AN521">
        <v>0</v>
      </c>
      <c r="AO521">
        <v>2.2988505699999998E-2</v>
      </c>
      <c r="AP521">
        <v>2.2988505699999998E-2</v>
      </c>
      <c r="AQ521">
        <v>1.14942529E-2</v>
      </c>
      <c r="AR521">
        <v>2.2988505699999998E-2</v>
      </c>
      <c r="AS521">
        <v>0.73563218389999996</v>
      </c>
      <c r="AT521">
        <v>0.70114942530000002</v>
      </c>
      <c r="AU521">
        <v>0.73563218389999996</v>
      </c>
      <c r="AV521">
        <v>0.65517241380000002</v>
      </c>
      <c r="AW521">
        <v>0.48275862069999997</v>
      </c>
      <c r="AX521">
        <v>3.6436781609</v>
      </c>
      <c r="AY521">
        <v>3.6705882352999999</v>
      </c>
      <c r="AZ521">
        <v>3.6705882352999999</v>
      </c>
      <c r="BA521">
        <v>3.5232558140000001</v>
      </c>
      <c r="BB521">
        <v>3.2588235293999999</v>
      </c>
      <c r="BC521">
        <v>0</v>
      </c>
      <c r="BD521">
        <v>0</v>
      </c>
      <c r="BE521">
        <v>0</v>
      </c>
      <c r="BF521">
        <v>0</v>
      </c>
      <c r="BG521">
        <v>3.4482758600000003E-2</v>
      </c>
      <c r="BH521">
        <v>1.14942529E-2</v>
      </c>
      <c r="BI521">
        <v>0</v>
      </c>
      <c r="BJ521">
        <v>0</v>
      </c>
      <c r="BK521">
        <v>0</v>
      </c>
      <c r="BL521">
        <v>2.2988505699999998E-2</v>
      </c>
      <c r="BM521">
        <v>3.4482758600000003E-2</v>
      </c>
      <c r="BN521">
        <v>1.14942529E-2</v>
      </c>
      <c r="BO521">
        <v>3.9195402299</v>
      </c>
      <c r="BP521">
        <v>3.8928571429000001</v>
      </c>
      <c r="BQ521">
        <v>3.7647058823999999</v>
      </c>
      <c r="BR521">
        <v>3.8117647058999999</v>
      </c>
      <c r="BS521">
        <v>3.6511627906999999</v>
      </c>
      <c r="BT521">
        <v>3.8139534884000001</v>
      </c>
      <c r="BU521">
        <v>8.0459770099999994E-2</v>
      </c>
      <c r="BV521">
        <v>0.1034482759</v>
      </c>
      <c r="BW521">
        <v>0.22988505749999999</v>
      </c>
      <c r="BX521">
        <v>0.13793103449999999</v>
      </c>
      <c r="BY521">
        <v>0.17241379309999999</v>
      </c>
      <c r="BZ521">
        <v>0.12643678159999999</v>
      </c>
      <c r="CA521">
        <v>0</v>
      </c>
      <c r="CB521">
        <v>3.4482758600000003E-2</v>
      </c>
      <c r="CC521">
        <v>2.2988505699999998E-2</v>
      </c>
      <c r="CD521">
        <v>2.2988505699999998E-2</v>
      </c>
      <c r="CE521">
        <v>1.14942529E-2</v>
      </c>
      <c r="CF521">
        <v>1.14942529E-2</v>
      </c>
      <c r="CG521">
        <v>0.91954022989999995</v>
      </c>
      <c r="CH521">
        <v>0.86206896550000001</v>
      </c>
      <c r="CI521">
        <v>0.74712643680000002</v>
      </c>
      <c r="CJ521">
        <v>0.81609195400000001</v>
      </c>
      <c r="CK521">
        <v>0.74712643680000002</v>
      </c>
      <c r="CL521">
        <v>0.83908045980000001</v>
      </c>
      <c r="CM521">
        <v>0.17241379309999999</v>
      </c>
      <c r="CN521">
        <v>0</v>
      </c>
      <c r="CO521">
        <v>0</v>
      </c>
      <c r="CP521">
        <v>0</v>
      </c>
      <c r="CQ521">
        <v>0</v>
      </c>
      <c r="CR521">
        <v>2.2988505699999998E-2</v>
      </c>
      <c r="CS521">
        <v>0</v>
      </c>
      <c r="CT521">
        <v>2.2988505699999998E-2</v>
      </c>
      <c r="CU521">
        <v>0.13793103449999999</v>
      </c>
      <c r="CV521">
        <v>1.14942529E-2</v>
      </c>
      <c r="CW521">
        <v>0</v>
      </c>
      <c r="CX521">
        <v>4.5977011499999998E-2</v>
      </c>
      <c r="CY521">
        <v>3.4482758600000003E-2</v>
      </c>
      <c r="CZ521">
        <v>4.5977011499999998E-2</v>
      </c>
      <c r="DA521">
        <v>2.2988505699999998E-2</v>
      </c>
      <c r="DB521">
        <v>4.5977011499999998E-2</v>
      </c>
      <c r="DC521">
        <v>0.19540229889999999</v>
      </c>
      <c r="DD521">
        <v>0.16091954019999999</v>
      </c>
      <c r="DE521">
        <v>0.1494252874</v>
      </c>
      <c r="DF521">
        <v>0.1149425287</v>
      </c>
      <c r="DG521">
        <v>0.25287356319999998</v>
      </c>
      <c r="DH521">
        <v>0.29885057469999998</v>
      </c>
      <c r="DI521">
        <v>0.18390804599999999</v>
      </c>
      <c r="DJ521">
        <v>0.25287356319999998</v>
      </c>
      <c r="DK521">
        <v>0.44827586209999998</v>
      </c>
      <c r="DL521">
        <v>0.80459770109999995</v>
      </c>
      <c r="DM521">
        <v>0.82758620689999995</v>
      </c>
      <c r="DN521">
        <v>0.81609195400000001</v>
      </c>
      <c r="DO521">
        <v>0.66666666669999997</v>
      </c>
      <c r="DP521">
        <v>0.60919540230000002</v>
      </c>
      <c r="DQ521">
        <v>0.77011494250000001</v>
      </c>
      <c r="DR521">
        <v>0.64367816089999996</v>
      </c>
      <c r="DS521">
        <v>4.5977011499999998E-2</v>
      </c>
      <c r="DT521">
        <v>2.2988505699999998E-2</v>
      </c>
      <c r="DU521">
        <v>2.2988505699999998E-2</v>
      </c>
      <c r="DV521">
        <v>2.2988505699999998E-2</v>
      </c>
      <c r="DW521">
        <v>4.5977011499999998E-2</v>
      </c>
      <c r="DX521">
        <v>2.2988505699999998E-2</v>
      </c>
      <c r="DY521">
        <v>2.2988505699999998E-2</v>
      </c>
      <c r="DZ521">
        <v>3.4482758600000003E-2</v>
      </c>
      <c r="EA521">
        <v>2.9638554216999999</v>
      </c>
      <c r="EB521">
        <v>3.8117647058999999</v>
      </c>
      <c r="EC521">
        <v>3.8470588234999998</v>
      </c>
      <c r="ED521">
        <v>3.7882352941000002</v>
      </c>
      <c r="EE521">
        <v>3.6626506023999998</v>
      </c>
      <c r="EF521">
        <v>3.5294117646999998</v>
      </c>
      <c r="EG521">
        <v>3.7647058823999999</v>
      </c>
      <c r="EH521">
        <v>3.5714285713999998</v>
      </c>
      <c r="EI521">
        <v>0</v>
      </c>
      <c r="EJ521">
        <v>1.14942529E-2</v>
      </c>
      <c r="EK521">
        <v>1.14942529E-2</v>
      </c>
      <c r="EL521">
        <v>0</v>
      </c>
      <c r="EM521">
        <v>1.14942529E-2</v>
      </c>
      <c r="EN521">
        <v>1.14942529E-2</v>
      </c>
      <c r="EO521">
        <v>0</v>
      </c>
      <c r="EP521">
        <v>5.7471264399999999E-2</v>
      </c>
      <c r="EQ521">
        <v>9.1954022999999996E-2</v>
      </c>
      <c r="ER521">
        <v>0.77011494250000001</v>
      </c>
      <c r="ES521">
        <v>3.4482758600000003E-2</v>
      </c>
      <c r="ET521">
        <v>0</v>
      </c>
      <c r="EU521">
        <v>1.14942529E-2</v>
      </c>
      <c r="EV521">
        <v>2.2988505699999998E-2</v>
      </c>
      <c r="EW521">
        <v>6.8965517200000007E-2</v>
      </c>
      <c r="EX521">
        <v>2.2988505699999998E-2</v>
      </c>
      <c r="EY521">
        <v>0.24137931030000001</v>
      </c>
      <c r="EZ521">
        <v>0.27586206899999999</v>
      </c>
      <c r="FA521">
        <v>0.32183908049999999</v>
      </c>
      <c r="FB521">
        <v>0.36781609199999998</v>
      </c>
      <c r="FC521">
        <v>0.19540229889999999</v>
      </c>
      <c r="FD521">
        <v>0.68965517239999996</v>
      </c>
      <c r="FE521">
        <v>0.57471264369999997</v>
      </c>
      <c r="FF521">
        <v>0.54022988510000003</v>
      </c>
      <c r="FG521">
        <v>0.44827586209999998</v>
      </c>
      <c r="FH521">
        <v>0.68965517239999996</v>
      </c>
      <c r="FI521">
        <v>1.14942529E-2</v>
      </c>
      <c r="FJ521">
        <v>5.7471264399999999E-2</v>
      </c>
      <c r="FK521">
        <v>3.4482758600000003E-2</v>
      </c>
      <c r="FL521">
        <v>3.4482758600000003E-2</v>
      </c>
      <c r="FM521">
        <v>1.14942529E-2</v>
      </c>
      <c r="FN521">
        <v>4.5977011499999998E-2</v>
      </c>
      <c r="FO521">
        <v>4.5977011499999998E-2</v>
      </c>
      <c r="FP521">
        <v>3.4482758600000003E-2</v>
      </c>
      <c r="FQ521">
        <v>3.4482758600000003E-2</v>
      </c>
      <c r="FR521">
        <v>3.4482758600000003E-2</v>
      </c>
      <c r="FS521">
        <v>1.14942529E-2</v>
      </c>
      <c r="FT521">
        <v>3.4482758600000003E-2</v>
      </c>
      <c r="FU521">
        <v>4.5977011499999998E-2</v>
      </c>
      <c r="FV521">
        <v>4.5977011499999998E-2</v>
      </c>
      <c r="FW521">
        <v>4.5977011499999998E-2</v>
      </c>
      <c r="FX521">
        <v>0</v>
      </c>
      <c r="FY521">
        <v>0</v>
      </c>
      <c r="FZ521">
        <v>1.14942529E-2</v>
      </c>
      <c r="GA521">
        <v>0</v>
      </c>
      <c r="GB521">
        <v>2.2988505699999998E-2</v>
      </c>
      <c r="GC521">
        <v>0</v>
      </c>
      <c r="GD521">
        <v>0.12643678159999999</v>
      </c>
      <c r="GE521">
        <v>6.8965517200000007E-2</v>
      </c>
      <c r="GF521">
        <v>4.5977011499999998E-2</v>
      </c>
      <c r="GG521">
        <v>0.1034482759</v>
      </c>
      <c r="GH521">
        <v>4.5977011499999998E-2</v>
      </c>
      <c r="GI521">
        <v>5.7471264399999999E-2</v>
      </c>
      <c r="GJ521">
        <v>3.3488372093000001</v>
      </c>
      <c r="GK521">
        <v>3.5529411765000001</v>
      </c>
      <c r="GL521">
        <v>3.5411764706</v>
      </c>
      <c r="GM521">
        <v>3.5357142857000001</v>
      </c>
      <c r="GN521">
        <v>3.4216867469999999</v>
      </c>
      <c r="GO521">
        <v>3.5238095237999998</v>
      </c>
      <c r="GP521">
        <v>0.39080459769999998</v>
      </c>
      <c r="GQ521">
        <v>0.29885057469999998</v>
      </c>
      <c r="GR521">
        <v>0.32183908049999999</v>
      </c>
      <c r="GS521">
        <v>0.24137931030000001</v>
      </c>
      <c r="GT521">
        <v>0.39080459769999998</v>
      </c>
      <c r="GU521">
        <v>0.34482758619999998</v>
      </c>
      <c r="GV521">
        <v>1.14942529E-2</v>
      </c>
      <c r="GW521">
        <v>2.2988505699999998E-2</v>
      </c>
      <c r="GX521">
        <v>2.2988505699999998E-2</v>
      </c>
      <c r="GY521">
        <v>3.4482758600000003E-2</v>
      </c>
      <c r="GZ521">
        <v>4.5977011499999998E-2</v>
      </c>
      <c r="HA521">
        <v>3.4482758600000003E-2</v>
      </c>
      <c r="HB521">
        <v>0.47126436779999997</v>
      </c>
      <c r="HC521">
        <v>0.60919540230000002</v>
      </c>
      <c r="HD521">
        <v>0.59770114939999996</v>
      </c>
      <c r="HE521">
        <v>0.62068965519999997</v>
      </c>
      <c r="HF521">
        <v>0.49425287359999998</v>
      </c>
      <c r="HG521">
        <v>0.56321839080000002</v>
      </c>
      <c r="HH521" t="s">
        <v>1358</v>
      </c>
      <c r="HI521" t="s">
        <v>912</v>
      </c>
      <c r="HJ521">
        <v>87</v>
      </c>
      <c r="HK521">
        <v>132</v>
      </c>
      <c r="HL521" t="s">
        <v>634</v>
      </c>
      <c r="HM521">
        <v>1128</v>
      </c>
      <c r="HN521">
        <v>3</v>
      </c>
    </row>
    <row r="522" spans="1:222" x14ac:dyDescent="0.25">
      <c r="A522">
        <v>610207</v>
      </c>
      <c r="B522" t="s">
        <v>643</v>
      </c>
      <c r="D522" t="s">
        <v>67</v>
      </c>
      <c r="E522" t="s">
        <v>45</v>
      </c>
      <c r="M522" t="s">
        <v>38</v>
      </c>
      <c r="N522">
        <v>12</v>
      </c>
      <c r="O522">
        <v>28</v>
      </c>
      <c r="P522">
        <v>28</v>
      </c>
      <c r="Q522">
        <v>0</v>
      </c>
      <c r="R522">
        <v>26</v>
      </c>
      <c r="S522">
        <v>0</v>
      </c>
      <c r="T522">
        <v>0</v>
      </c>
      <c r="U522">
        <v>0</v>
      </c>
      <c r="V522">
        <v>0</v>
      </c>
      <c r="W522">
        <v>2</v>
      </c>
      <c r="X522">
        <v>0</v>
      </c>
      <c r="Y522">
        <v>0</v>
      </c>
      <c r="Z522">
        <v>0</v>
      </c>
      <c r="AA522">
        <v>0</v>
      </c>
      <c r="AB522">
        <v>3.5714285700000001E-2</v>
      </c>
      <c r="AC522">
        <v>7.1428571400000002E-2</v>
      </c>
      <c r="AD522">
        <v>3.5714285700000001E-2</v>
      </c>
      <c r="AE522">
        <v>0</v>
      </c>
      <c r="AF522">
        <v>7.1428571400000002E-2</v>
      </c>
      <c r="AG522">
        <v>0.14285714290000001</v>
      </c>
      <c r="AH522">
        <v>0.25</v>
      </c>
      <c r="AI522">
        <v>0.32142857139999997</v>
      </c>
      <c r="AJ522">
        <v>0.35714285709999999</v>
      </c>
      <c r="AK522">
        <v>0.14285714290000001</v>
      </c>
      <c r="AL522">
        <v>0.35714285709999999</v>
      </c>
      <c r="AM522">
        <v>0.1785714286</v>
      </c>
      <c r="AN522">
        <v>0</v>
      </c>
      <c r="AO522">
        <v>0</v>
      </c>
      <c r="AP522">
        <v>3.5714285700000001E-2</v>
      </c>
      <c r="AQ522">
        <v>0</v>
      </c>
      <c r="AR522">
        <v>0</v>
      </c>
      <c r="AS522">
        <v>0.64285714289999996</v>
      </c>
      <c r="AT522">
        <v>0.64285714289999996</v>
      </c>
      <c r="AU522">
        <v>0.75</v>
      </c>
      <c r="AV522">
        <v>0.46428571429999999</v>
      </c>
      <c r="AW522">
        <v>0.5</v>
      </c>
      <c r="AX522">
        <v>3.6071428570999999</v>
      </c>
      <c r="AY522">
        <v>3.6428571429000001</v>
      </c>
      <c r="AZ522">
        <v>3.7037037037</v>
      </c>
      <c r="BA522">
        <v>3.25</v>
      </c>
      <c r="BB522">
        <v>3.1071428570999999</v>
      </c>
      <c r="BC522">
        <v>0</v>
      </c>
      <c r="BD522">
        <v>0</v>
      </c>
      <c r="BE522">
        <v>0</v>
      </c>
      <c r="BF522">
        <v>0</v>
      </c>
      <c r="BG522">
        <v>7.1428571400000002E-2</v>
      </c>
      <c r="BH522">
        <v>3.5714285700000001E-2</v>
      </c>
      <c r="BI522">
        <v>3.5714285700000001E-2</v>
      </c>
      <c r="BJ522">
        <v>3.5714285700000001E-2</v>
      </c>
      <c r="BK522">
        <v>0.1785714286</v>
      </c>
      <c r="BL522">
        <v>0.14285714290000001</v>
      </c>
      <c r="BM522">
        <v>0.1071428571</v>
      </c>
      <c r="BN522">
        <v>0.14285714290000001</v>
      </c>
      <c r="BO522">
        <v>3.7857142857000001</v>
      </c>
      <c r="BP522">
        <v>3.7777777777999999</v>
      </c>
      <c r="BQ522">
        <v>3.3214285713999998</v>
      </c>
      <c r="BR522">
        <v>3.5185185185000001</v>
      </c>
      <c r="BS522">
        <v>3.4285714286000002</v>
      </c>
      <c r="BT522">
        <v>3.3928571429000001</v>
      </c>
      <c r="BU522">
        <v>0.14285714290000001</v>
      </c>
      <c r="BV522">
        <v>0.14285714290000001</v>
      </c>
      <c r="BW522">
        <v>0.32142857139999997</v>
      </c>
      <c r="BX522">
        <v>0.1785714286</v>
      </c>
      <c r="BY522">
        <v>0.14285714290000001</v>
      </c>
      <c r="BZ522">
        <v>0.21428571430000001</v>
      </c>
      <c r="CA522">
        <v>0</v>
      </c>
      <c r="CB522">
        <v>3.5714285700000001E-2</v>
      </c>
      <c r="CC522">
        <v>0</v>
      </c>
      <c r="CD522">
        <v>3.5714285700000001E-2</v>
      </c>
      <c r="CE522">
        <v>0</v>
      </c>
      <c r="CF522">
        <v>0</v>
      </c>
      <c r="CG522">
        <v>0.82142857140000003</v>
      </c>
      <c r="CH522">
        <v>0.78571428570000001</v>
      </c>
      <c r="CI522">
        <v>0.5</v>
      </c>
      <c r="CJ522">
        <v>0.64285714289999996</v>
      </c>
      <c r="CK522">
        <v>0.67857142859999997</v>
      </c>
      <c r="CL522">
        <v>0.60714285710000004</v>
      </c>
      <c r="CM522">
        <v>7.1428571400000002E-2</v>
      </c>
      <c r="CN522">
        <v>0</v>
      </c>
      <c r="CO522">
        <v>0</v>
      </c>
      <c r="CP522">
        <v>0</v>
      </c>
      <c r="CQ522">
        <v>3.5714285700000001E-2</v>
      </c>
      <c r="CR522">
        <v>0</v>
      </c>
      <c r="CS522">
        <v>0</v>
      </c>
      <c r="CT522">
        <v>3.5714285700000001E-2</v>
      </c>
      <c r="CU522">
        <v>0.35714285709999999</v>
      </c>
      <c r="CV522">
        <v>0</v>
      </c>
      <c r="CW522">
        <v>3.5714285700000001E-2</v>
      </c>
      <c r="CX522">
        <v>0.1071428571</v>
      </c>
      <c r="CY522">
        <v>0</v>
      </c>
      <c r="CZ522">
        <v>3.5714285700000001E-2</v>
      </c>
      <c r="DA522">
        <v>3.5714285700000001E-2</v>
      </c>
      <c r="DB522">
        <v>3.5714285700000001E-2</v>
      </c>
      <c r="DC522">
        <v>0.21428571430000001</v>
      </c>
      <c r="DD522">
        <v>0.14285714290000001</v>
      </c>
      <c r="DE522">
        <v>0.1785714286</v>
      </c>
      <c r="DF522">
        <v>0.25</v>
      </c>
      <c r="DG522">
        <v>0.39285714290000001</v>
      </c>
      <c r="DH522">
        <v>0.5</v>
      </c>
      <c r="DI522">
        <v>0.5</v>
      </c>
      <c r="DJ522">
        <v>0.42857142860000003</v>
      </c>
      <c r="DK522">
        <v>0.32142857139999997</v>
      </c>
      <c r="DL522">
        <v>0.78571428570000001</v>
      </c>
      <c r="DM522">
        <v>0.75</v>
      </c>
      <c r="DN522">
        <v>0.60714285710000004</v>
      </c>
      <c r="DO522">
        <v>0.53571428570000001</v>
      </c>
      <c r="DP522">
        <v>0.35714285709999999</v>
      </c>
      <c r="DQ522">
        <v>0.39285714290000001</v>
      </c>
      <c r="DR522">
        <v>0.42857142860000003</v>
      </c>
      <c r="DS522">
        <v>3.5714285700000001E-2</v>
      </c>
      <c r="DT522">
        <v>7.1428571400000002E-2</v>
      </c>
      <c r="DU522">
        <v>3.5714285700000001E-2</v>
      </c>
      <c r="DV522">
        <v>3.5714285700000001E-2</v>
      </c>
      <c r="DW522">
        <v>3.5714285700000001E-2</v>
      </c>
      <c r="DX522">
        <v>0.1071428571</v>
      </c>
      <c r="DY522">
        <v>7.1428571400000002E-2</v>
      </c>
      <c r="DZ522">
        <v>7.1428571400000002E-2</v>
      </c>
      <c r="EA522">
        <v>2.8148148148000001</v>
      </c>
      <c r="EB522">
        <v>3.8461538462</v>
      </c>
      <c r="EC522">
        <v>3.7407407407000002</v>
      </c>
      <c r="ED522">
        <v>3.5185185185000001</v>
      </c>
      <c r="EE522">
        <v>3.4814814814999999</v>
      </c>
      <c r="EF522">
        <v>3.36</v>
      </c>
      <c r="EG522">
        <v>3.3846153846</v>
      </c>
      <c r="EH522">
        <v>3.3461538462</v>
      </c>
      <c r="EI522">
        <v>0</v>
      </c>
      <c r="EJ522">
        <v>0</v>
      </c>
      <c r="EK522">
        <v>3.5714285700000001E-2</v>
      </c>
      <c r="EL522">
        <v>0</v>
      </c>
      <c r="EM522">
        <v>0.1071428571</v>
      </c>
      <c r="EN522">
        <v>7.1428571400000002E-2</v>
      </c>
      <c r="EO522">
        <v>0.14285714290000001</v>
      </c>
      <c r="EP522">
        <v>0.14285714290000001</v>
      </c>
      <c r="EQ522">
        <v>0.14285714290000001</v>
      </c>
      <c r="ER522">
        <v>0.21428571430000001</v>
      </c>
      <c r="ES522">
        <v>0.14285714290000001</v>
      </c>
      <c r="ET522">
        <v>0</v>
      </c>
      <c r="EU522">
        <v>0</v>
      </c>
      <c r="EV522">
        <v>7.1428571400000002E-2</v>
      </c>
      <c r="EW522">
        <v>0.1071428571</v>
      </c>
      <c r="EX522">
        <v>3.5714285700000001E-2</v>
      </c>
      <c r="EY522">
        <v>0.28571428570000001</v>
      </c>
      <c r="EZ522">
        <v>0.25</v>
      </c>
      <c r="FA522">
        <v>0.42857142860000003</v>
      </c>
      <c r="FB522">
        <v>0.39285714290000001</v>
      </c>
      <c r="FC522">
        <v>0.32142857139999997</v>
      </c>
      <c r="FD522">
        <v>0.60714285710000004</v>
      </c>
      <c r="FE522">
        <v>0.67857142859999997</v>
      </c>
      <c r="FF522">
        <v>0.42857142860000003</v>
      </c>
      <c r="FG522">
        <v>0.32142857139999997</v>
      </c>
      <c r="FH522">
        <v>0.57142857140000003</v>
      </c>
      <c r="FI522">
        <v>3.5714285700000001E-2</v>
      </c>
      <c r="FJ522">
        <v>0</v>
      </c>
      <c r="FK522">
        <v>0</v>
      </c>
      <c r="FL522">
        <v>0.1071428571</v>
      </c>
      <c r="FM522">
        <v>0</v>
      </c>
      <c r="FN522">
        <v>3.5714285700000001E-2</v>
      </c>
      <c r="FO522">
        <v>3.5714285700000001E-2</v>
      </c>
      <c r="FP522">
        <v>3.5714285700000001E-2</v>
      </c>
      <c r="FQ522">
        <v>3.5714285700000001E-2</v>
      </c>
      <c r="FR522">
        <v>3.5714285700000001E-2</v>
      </c>
      <c r="FS522">
        <v>3.5714285700000001E-2</v>
      </c>
      <c r="FT522">
        <v>3.5714285700000001E-2</v>
      </c>
      <c r="FU522">
        <v>3.5714285700000001E-2</v>
      </c>
      <c r="FV522">
        <v>3.5714285700000001E-2</v>
      </c>
      <c r="FW522">
        <v>3.5714285700000001E-2</v>
      </c>
      <c r="FX522">
        <v>0.1785714286</v>
      </c>
      <c r="FY522">
        <v>0</v>
      </c>
      <c r="FZ522">
        <v>0</v>
      </c>
      <c r="GA522">
        <v>7.1428571400000002E-2</v>
      </c>
      <c r="GB522">
        <v>3.5714285700000001E-2</v>
      </c>
      <c r="GC522">
        <v>7.1428571400000002E-2</v>
      </c>
      <c r="GD522">
        <v>0.21428571430000001</v>
      </c>
      <c r="GE522">
        <v>0.32142857139999997</v>
      </c>
      <c r="GF522">
        <v>0.32142857139999997</v>
      </c>
      <c r="GG522">
        <v>0.25</v>
      </c>
      <c r="GH522">
        <v>0.14285714290000001</v>
      </c>
      <c r="GI522">
        <v>0.25</v>
      </c>
      <c r="GJ522">
        <v>2.6296296296000001</v>
      </c>
      <c r="GK522">
        <v>3</v>
      </c>
      <c r="GL522">
        <v>2.9629629629999998</v>
      </c>
      <c r="GM522">
        <v>2.8461538462</v>
      </c>
      <c r="GN522">
        <v>3.0833333333000001</v>
      </c>
      <c r="GO522">
        <v>2.8846153846</v>
      </c>
      <c r="GP522">
        <v>0.35714285709999999</v>
      </c>
      <c r="GQ522">
        <v>0.21428571430000001</v>
      </c>
      <c r="GR522">
        <v>0.35714285709999999</v>
      </c>
      <c r="GS522">
        <v>0.35714285709999999</v>
      </c>
      <c r="GT522">
        <v>0.39285714290000001</v>
      </c>
      <c r="GU522">
        <v>0.32142857139999997</v>
      </c>
      <c r="GV522">
        <v>3.5714285700000001E-2</v>
      </c>
      <c r="GW522">
        <v>0.14285714290000001</v>
      </c>
      <c r="GX522">
        <v>3.5714285700000001E-2</v>
      </c>
      <c r="GY522">
        <v>7.1428571400000002E-2</v>
      </c>
      <c r="GZ522">
        <v>0.14285714290000001</v>
      </c>
      <c r="HA522">
        <v>7.1428571400000002E-2</v>
      </c>
      <c r="HB522">
        <v>0.21428571430000001</v>
      </c>
      <c r="HC522">
        <v>0.32142857139999997</v>
      </c>
      <c r="HD522">
        <v>0.28571428570000001</v>
      </c>
      <c r="HE522">
        <v>0.25</v>
      </c>
      <c r="HF522">
        <v>0.28571428570000001</v>
      </c>
      <c r="HG522">
        <v>0.28571428570000001</v>
      </c>
      <c r="HH522" t="s">
        <v>1359</v>
      </c>
      <c r="HJ522">
        <v>28</v>
      </c>
      <c r="HK522">
        <v>33</v>
      </c>
      <c r="HL522" t="s">
        <v>643</v>
      </c>
      <c r="HM522">
        <v>275</v>
      </c>
      <c r="HN522">
        <v>0</v>
      </c>
    </row>
    <row r="523" spans="1:222" x14ac:dyDescent="0.25">
      <c r="A523">
        <v>610208</v>
      </c>
      <c r="B523" t="s">
        <v>382</v>
      </c>
      <c r="C523" t="s">
        <v>38</v>
      </c>
      <c r="D523" t="s">
        <v>58</v>
      </c>
      <c r="E523" s="151">
        <v>0.32</v>
      </c>
      <c r="F523">
        <v>90</v>
      </c>
      <c r="G523" t="s">
        <v>62</v>
      </c>
      <c r="H523">
        <v>94</v>
      </c>
      <c r="I523" t="s">
        <v>62</v>
      </c>
      <c r="J523">
        <v>99</v>
      </c>
      <c r="K523" t="s">
        <v>62</v>
      </c>
      <c r="L523">
        <v>8.9</v>
      </c>
      <c r="M523" t="s">
        <v>38</v>
      </c>
      <c r="N523">
        <v>32.216494845</v>
      </c>
      <c r="O523">
        <v>82</v>
      </c>
      <c r="P523">
        <v>82</v>
      </c>
      <c r="Q523">
        <v>0</v>
      </c>
      <c r="R523">
        <v>72</v>
      </c>
      <c r="S523">
        <v>0</v>
      </c>
      <c r="T523">
        <v>3</v>
      </c>
      <c r="U523">
        <v>0</v>
      </c>
      <c r="V523">
        <v>0</v>
      </c>
      <c r="W523">
        <v>6</v>
      </c>
      <c r="X523">
        <v>1</v>
      </c>
      <c r="Y523">
        <v>1.2195121999999999E-2</v>
      </c>
      <c r="Z523">
        <v>0</v>
      </c>
      <c r="AA523">
        <v>0</v>
      </c>
      <c r="AB523">
        <v>0</v>
      </c>
      <c r="AC523">
        <v>1.2195121999999999E-2</v>
      </c>
      <c r="AD523">
        <v>2.4390243900000001E-2</v>
      </c>
      <c r="AE523">
        <v>3.65853659E-2</v>
      </c>
      <c r="AF523">
        <v>4.8780487800000001E-2</v>
      </c>
      <c r="AG523">
        <v>7.3170731700000005E-2</v>
      </c>
      <c r="AH523">
        <v>7.3170731700000005E-2</v>
      </c>
      <c r="AI523">
        <v>0.1097560976</v>
      </c>
      <c r="AJ523">
        <v>0.13414634149999999</v>
      </c>
      <c r="AK523">
        <v>0.1219512195</v>
      </c>
      <c r="AL523">
        <v>0.15853658540000001</v>
      </c>
      <c r="AM523">
        <v>0.1219512195</v>
      </c>
      <c r="AN523">
        <v>0</v>
      </c>
      <c r="AO523">
        <v>2.4390243900000001E-2</v>
      </c>
      <c r="AP523">
        <v>2.4390243900000001E-2</v>
      </c>
      <c r="AQ523">
        <v>1.2195121999999999E-2</v>
      </c>
      <c r="AR523">
        <v>1.2195121999999999E-2</v>
      </c>
      <c r="AS523">
        <v>0.85365853660000002</v>
      </c>
      <c r="AT523">
        <v>0.80487804880000002</v>
      </c>
      <c r="AU523">
        <v>0.80487804880000002</v>
      </c>
      <c r="AV523">
        <v>0.75609756100000003</v>
      </c>
      <c r="AW523">
        <v>0.78048780490000003</v>
      </c>
      <c r="AX523">
        <v>3.8048780488</v>
      </c>
      <c r="AY523">
        <v>3.7875000000000001</v>
      </c>
      <c r="AZ523">
        <v>3.7749999999999999</v>
      </c>
      <c r="BA523">
        <v>3.6913580247</v>
      </c>
      <c r="BB523">
        <v>3.6913580247</v>
      </c>
      <c r="BC523">
        <v>0</v>
      </c>
      <c r="BD523">
        <v>0</v>
      </c>
      <c r="BE523">
        <v>0</v>
      </c>
      <c r="BF523">
        <v>1.2195121999999999E-2</v>
      </c>
      <c r="BG523">
        <v>7.3170731700000005E-2</v>
      </c>
      <c r="BH523">
        <v>1.2195121999999999E-2</v>
      </c>
      <c r="BI523">
        <v>0</v>
      </c>
      <c r="BJ523">
        <v>1.2195121999999999E-2</v>
      </c>
      <c r="BK523">
        <v>1.2195121999999999E-2</v>
      </c>
      <c r="BL523">
        <v>2.4390243900000001E-2</v>
      </c>
      <c r="BM523">
        <v>1.2195121999999999E-2</v>
      </c>
      <c r="BN523">
        <v>3.65853659E-2</v>
      </c>
      <c r="BO523">
        <v>3.8902439024</v>
      </c>
      <c r="BP523">
        <v>3.8374999999999999</v>
      </c>
      <c r="BQ523">
        <v>3.8641975308999998</v>
      </c>
      <c r="BR523">
        <v>3.8395061728000002</v>
      </c>
      <c r="BS523">
        <v>3.6749999999999998</v>
      </c>
      <c r="BT523">
        <v>3.7777777777999999</v>
      </c>
      <c r="BU523">
        <v>0.1097560976</v>
      </c>
      <c r="BV523">
        <v>0.13414634149999999</v>
      </c>
      <c r="BW523">
        <v>0.1097560976</v>
      </c>
      <c r="BX523">
        <v>7.3170731700000005E-2</v>
      </c>
      <c r="BY523">
        <v>7.3170731700000005E-2</v>
      </c>
      <c r="BZ523">
        <v>0.1097560976</v>
      </c>
      <c r="CA523">
        <v>0</v>
      </c>
      <c r="CB523">
        <v>2.4390243900000001E-2</v>
      </c>
      <c r="CC523">
        <v>1.2195121999999999E-2</v>
      </c>
      <c r="CD523">
        <v>1.2195121999999999E-2</v>
      </c>
      <c r="CE523">
        <v>2.4390243900000001E-2</v>
      </c>
      <c r="CF523">
        <v>1.2195121999999999E-2</v>
      </c>
      <c r="CG523">
        <v>0.89024390239999995</v>
      </c>
      <c r="CH523">
        <v>0.82926829270000002</v>
      </c>
      <c r="CI523">
        <v>0.86585365849999996</v>
      </c>
      <c r="CJ523">
        <v>0.87804878050000001</v>
      </c>
      <c r="CK523">
        <v>0.81707317069999996</v>
      </c>
      <c r="CL523">
        <v>0.82926829270000002</v>
      </c>
      <c r="CM523">
        <v>8.5365853699999994E-2</v>
      </c>
      <c r="CN523">
        <v>1.2195121999999999E-2</v>
      </c>
      <c r="CO523">
        <v>0</v>
      </c>
      <c r="CP523">
        <v>1.2195121999999999E-2</v>
      </c>
      <c r="CQ523">
        <v>0</v>
      </c>
      <c r="CR523">
        <v>0</v>
      </c>
      <c r="CS523">
        <v>1.2195121999999999E-2</v>
      </c>
      <c r="CT523">
        <v>0</v>
      </c>
      <c r="CU523">
        <v>0.1097560976</v>
      </c>
      <c r="CV523">
        <v>2.4390243900000001E-2</v>
      </c>
      <c r="CW523">
        <v>1.2195121999999999E-2</v>
      </c>
      <c r="CX523">
        <v>4.8780487800000001E-2</v>
      </c>
      <c r="CY523">
        <v>4.8780487800000001E-2</v>
      </c>
      <c r="CZ523">
        <v>6.0975609799999997E-2</v>
      </c>
      <c r="DA523">
        <v>2.4390243900000001E-2</v>
      </c>
      <c r="DB523">
        <v>3.65853659E-2</v>
      </c>
      <c r="DC523">
        <v>0.15853658540000001</v>
      </c>
      <c r="DD523">
        <v>0.14634146340000001</v>
      </c>
      <c r="DE523">
        <v>0.13414634149999999</v>
      </c>
      <c r="DF523">
        <v>0.13414634149999999</v>
      </c>
      <c r="DG523">
        <v>0.17073170730000001</v>
      </c>
      <c r="DH523">
        <v>0.14634146340000001</v>
      </c>
      <c r="DI523">
        <v>0.13414634149999999</v>
      </c>
      <c r="DJ523">
        <v>0.17073170730000001</v>
      </c>
      <c r="DK523">
        <v>0.64634146339999998</v>
      </c>
      <c r="DL523">
        <v>0.79268292679999997</v>
      </c>
      <c r="DM523">
        <v>0.84146341459999996</v>
      </c>
      <c r="DN523">
        <v>0.79268292679999997</v>
      </c>
      <c r="DO523">
        <v>0.76829268289999997</v>
      </c>
      <c r="DP523">
        <v>0.79268292679999997</v>
      </c>
      <c r="DQ523">
        <v>0.81707317069999996</v>
      </c>
      <c r="DR523">
        <v>0.78048780490000003</v>
      </c>
      <c r="DS523">
        <v>0</v>
      </c>
      <c r="DT523">
        <v>2.4390243900000001E-2</v>
      </c>
      <c r="DU523">
        <v>1.2195121999999999E-2</v>
      </c>
      <c r="DV523">
        <v>1.2195121999999999E-2</v>
      </c>
      <c r="DW523">
        <v>1.2195121999999999E-2</v>
      </c>
      <c r="DX523">
        <v>0</v>
      </c>
      <c r="DY523">
        <v>1.2195121999999999E-2</v>
      </c>
      <c r="DZ523">
        <v>1.2195121999999999E-2</v>
      </c>
      <c r="EA523">
        <v>3.3658536584999998</v>
      </c>
      <c r="EB523">
        <v>3.7625000000000002</v>
      </c>
      <c r="EC523">
        <v>3.8395061728000002</v>
      </c>
      <c r="ED523">
        <v>3.7283950617000001</v>
      </c>
      <c r="EE523">
        <v>3.7283950617000001</v>
      </c>
      <c r="EF523">
        <v>3.7317073171000001</v>
      </c>
      <c r="EG523">
        <v>3.7777777777999999</v>
      </c>
      <c r="EH523">
        <v>3.7530864197999998</v>
      </c>
      <c r="EI523">
        <v>1.2195121999999999E-2</v>
      </c>
      <c r="EJ523">
        <v>0</v>
      </c>
      <c r="EK523">
        <v>1.2195121999999999E-2</v>
      </c>
      <c r="EL523">
        <v>0</v>
      </c>
      <c r="EM523">
        <v>2.4390243900000001E-2</v>
      </c>
      <c r="EN523">
        <v>0</v>
      </c>
      <c r="EO523">
        <v>8.5365853699999994E-2</v>
      </c>
      <c r="EP523">
        <v>0.15853658540000001</v>
      </c>
      <c r="EQ523">
        <v>0.1951219512</v>
      </c>
      <c r="ER523">
        <v>0.5</v>
      </c>
      <c r="ES523">
        <v>1.2195121999999999E-2</v>
      </c>
      <c r="ET523">
        <v>0</v>
      </c>
      <c r="EU523">
        <v>0</v>
      </c>
      <c r="EV523">
        <v>0</v>
      </c>
      <c r="EW523">
        <v>1.2195121999999999E-2</v>
      </c>
      <c r="EX523">
        <v>0</v>
      </c>
      <c r="EY523">
        <v>9.7560975600000002E-2</v>
      </c>
      <c r="EZ523">
        <v>0.13414634149999999</v>
      </c>
      <c r="FA523">
        <v>0.18292682930000001</v>
      </c>
      <c r="FB523">
        <v>0.20731707320000001</v>
      </c>
      <c r="FC523">
        <v>0.13414634149999999</v>
      </c>
      <c r="FD523">
        <v>0.86585365849999996</v>
      </c>
      <c r="FE523">
        <v>0.81707317069999996</v>
      </c>
      <c r="FF523">
        <v>0.79268292679999997</v>
      </c>
      <c r="FG523">
        <v>0.74390243899999997</v>
      </c>
      <c r="FH523">
        <v>0.85365853660000002</v>
      </c>
      <c r="FI523">
        <v>2.4390243900000001E-2</v>
      </c>
      <c r="FJ523">
        <v>4.8780487800000001E-2</v>
      </c>
      <c r="FK523">
        <v>2.4390243900000001E-2</v>
      </c>
      <c r="FL523">
        <v>2.4390243900000001E-2</v>
      </c>
      <c r="FM523">
        <v>1.2195121999999999E-2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1.2195121999999999E-2</v>
      </c>
      <c r="FT523">
        <v>0</v>
      </c>
      <c r="FU523">
        <v>0</v>
      </c>
      <c r="FV523">
        <v>1.2195121999999999E-2</v>
      </c>
      <c r="FW523">
        <v>0</v>
      </c>
      <c r="FX523">
        <v>0</v>
      </c>
      <c r="FY523">
        <v>0</v>
      </c>
      <c r="FZ523">
        <v>1.2195121999999999E-2</v>
      </c>
      <c r="GA523">
        <v>1.2195121999999999E-2</v>
      </c>
      <c r="GB523">
        <v>1.2195121999999999E-2</v>
      </c>
      <c r="GC523">
        <v>1.2195121999999999E-2</v>
      </c>
      <c r="GD523">
        <v>3.65853659E-2</v>
      </c>
      <c r="GE523">
        <v>3.65853659E-2</v>
      </c>
      <c r="GF523">
        <v>3.65853659E-2</v>
      </c>
      <c r="GG523">
        <v>6.0975609799999997E-2</v>
      </c>
      <c r="GH523">
        <v>6.0975609799999997E-2</v>
      </c>
      <c r="GI523">
        <v>4.8780487800000001E-2</v>
      </c>
      <c r="GJ523">
        <v>3.4634146340999998</v>
      </c>
      <c r="GK523">
        <v>3.3902439024</v>
      </c>
      <c r="GL523">
        <v>3.4146341463000001</v>
      </c>
      <c r="GM523">
        <v>3.4024390244</v>
      </c>
      <c r="GN523">
        <v>3.3658536584999998</v>
      </c>
      <c r="GO523">
        <v>3.3414634146000002</v>
      </c>
      <c r="GP523">
        <v>0.4634146341</v>
      </c>
      <c r="GQ523">
        <v>0.53658536590000006</v>
      </c>
      <c r="GR523">
        <v>0.4756097561</v>
      </c>
      <c r="GS523">
        <v>0.4390243902</v>
      </c>
      <c r="GT523">
        <v>0.4756097561</v>
      </c>
      <c r="GU523">
        <v>0.5243902439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0.5</v>
      </c>
      <c r="HC523">
        <v>0.42682926830000001</v>
      </c>
      <c r="HD523">
        <v>0.4756097561</v>
      </c>
      <c r="HE523">
        <v>0.487804878</v>
      </c>
      <c r="HF523">
        <v>0.45121951220000001</v>
      </c>
      <c r="HG523">
        <v>0.41463414630000001</v>
      </c>
      <c r="HH523" t="s">
        <v>1360</v>
      </c>
      <c r="HI523">
        <v>32</v>
      </c>
      <c r="HJ523">
        <v>82</v>
      </c>
      <c r="HK523">
        <v>125</v>
      </c>
      <c r="HL523" t="s">
        <v>382</v>
      </c>
      <c r="HM523">
        <v>388</v>
      </c>
      <c r="HN523">
        <v>0</v>
      </c>
    </row>
    <row r="524" spans="1:222" x14ac:dyDescent="0.25">
      <c r="A524">
        <v>610209</v>
      </c>
      <c r="B524" t="s">
        <v>646</v>
      </c>
      <c r="C524" t="s">
        <v>38</v>
      </c>
      <c r="D524" t="s">
        <v>53</v>
      </c>
      <c r="E524" t="s">
        <v>83</v>
      </c>
      <c r="F524">
        <v>52</v>
      </c>
      <c r="G524" t="s">
        <v>40</v>
      </c>
      <c r="H524">
        <v>76</v>
      </c>
      <c r="I524" t="s">
        <v>39</v>
      </c>
      <c r="J524">
        <v>60</v>
      </c>
      <c r="K524" t="s">
        <v>39</v>
      </c>
      <c r="L524">
        <v>8.6999999999999993</v>
      </c>
      <c r="M524" t="s">
        <v>38</v>
      </c>
      <c r="N524">
        <v>78.121420388999994</v>
      </c>
      <c r="O524">
        <v>395</v>
      </c>
      <c r="P524">
        <v>395</v>
      </c>
      <c r="Q524">
        <v>21</v>
      </c>
      <c r="R524">
        <v>7</v>
      </c>
      <c r="S524">
        <v>99</v>
      </c>
      <c r="T524">
        <v>234</v>
      </c>
      <c r="U524">
        <v>2</v>
      </c>
      <c r="V524">
        <v>1</v>
      </c>
      <c r="W524">
        <v>10</v>
      </c>
      <c r="X524">
        <v>11</v>
      </c>
      <c r="Y524">
        <v>1.26582278E-2</v>
      </c>
      <c r="Z524">
        <v>3.0379746799999999E-2</v>
      </c>
      <c r="AA524">
        <v>1.0126582300000001E-2</v>
      </c>
      <c r="AB524">
        <v>2.0253164600000002E-2</v>
      </c>
      <c r="AC524">
        <v>5.56962025E-2</v>
      </c>
      <c r="AD524">
        <v>4.8101265800000001E-2</v>
      </c>
      <c r="AE524">
        <v>6.8354430399999999E-2</v>
      </c>
      <c r="AF524">
        <v>3.2911392400000003E-2</v>
      </c>
      <c r="AG524">
        <v>0.11139240509999999</v>
      </c>
      <c r="AH524">
        <v>0.1443037975</v>
      </c>
      <c r="AI524">
        <v>0.31645569620000003</v>
      </c>
      <c r="AJ524">
        <v>0.36455696199999998</v>
      </c>
      <c r="AK524">
        <v>0.2025316456</v>
      </c>
      <c r="AL524">
        <v>0.29113924050000001</v>
      </c>
      <c r="AM524">
        <v>0.27594936710000001</v>
      </c>
      <c r="AN524">
        <v>1.51898734E-2</v>
      </c>
      <c r="AO524">
        <v>3.5443038000000003E-2</v>
      </c>
      <c r="AP524">
        <v>2.5316455700000001E-2</v>
      </c>
      <c r="AQ524">
        <v>4.0506329100000002E-2</v>
      </c>
      <c r="AR524">
        <v>3.0379746799999999E-2</v>
      </c>
      <c r="AS524">
        <v>0.60759493669999998</v>
      </c>
      <c r="AT524">
        <v>0.50126582279999998</v>
      </c>
      <c r="AU524">
        <v>0.72911392409999998</v>
      </c>
      <c r="AV524">
        <v>0.53670886080000002</v>
      </c>
      <c r="AW524">
        <v>0.49367088609999998</v>
      </c>
      <c r="AX524">
        <v>3.5424164523999999</v>
      </c>
      <c r="AY524">
        <v>3.3858267717000001</v>
      </c>
      <c r="AZ524">
        <v>3.6935064935000002</v>
      </c>
      <c r="BA524">
        <v>3.401055409</v>
      </c>
      <c r="BB524">
        <v>3.2454308094000002</v>
      </c>
      <c r="BC524">
        <v>5.0632910999999997E-3</v>
      </c>
      <c r="BD524">
        <v>7.5949366999999999E-3</v>
      </c>
      <c r="BE524">
        <v>7.5949366999999999E-3</v>
      </c>
      <c r="BF524">
        <v>2.5316455700000001E-2</v>
      </c>
      <c r="BG524">
        <v>3.2911392400000003E-2</v>
      </c>
      <c r="BH524">
        <v>1.0126582300000001E-2</v>
      </c>
      <c r="BI524">
        <v>1.7721519000000002E-2</v>
      </c>
      <c r="BJ524">
        <v>2.27848101E-2</v>
      </c>
      <c r="BK524">
        <v>1.51898734E-2</v>
      </c>
      <c r="BL524">
        <v>3.5443038000000003E-2</v>
      </c>
      <c r="BM524">
        <v>4.3037974700000002E-2</v>
      </c>
      <c r="BN524">
        <v>7.0886075899999998E-2</v>
      </c>
      <c r="BO524">
        <v>3.8670076725999998</v>
      </c>
      <c r="BP524">
        <v>3.7763496143999999</v>
      </c>
      <c r="BQ524">
        <v>3.7448453607999999</v>
      </c>
      <c r="BR524">
        <v>3.6745406824</v>
      </c>
      <c r="BS524">
        <v>3.6041666666999999</v>
      </c>
      <c r="BT524">
        <v>3.6701298700999998</v>
      </c>
      <c r="BU524">
        <v>8.1012658200000004E-2</v>
      </c>
      <c r="BV524">
        <v>0.1518987342</v>
      </c>
      <c r="BW524">
        <v>0.19746835439999999</v>
      </c>
      <c r="BX524">
        <v>0.16708860759999999</v>
      </c>
      <c r="BY524">
        <v>0.2</v>
      </c>
      <c r="BZ524">
        <v>0.1493670886</v>
      </c>
      <c r="CA524">
        <v>1.0126582300000001E-2</v>
      </c>
      <c r="CB524">
        <v>1.51898734E-2</v>
      </c>
      <c r="CC524">
        <v>1.7721519000000002E-2</v>
      </c>
      <c r="CD524">
        <v>3.5443038000000003E-2</v>
      </c>
      <c r="CE524">
        <v>2.7848101300000001E-2</v>
      </c>
      <c r="CF524">
        <v>2.5316455700000001E-2</v>
      </c>
      <c r="CG524">
        <v>0.88607594940000001</v>
      </c>
      <c r="CH524">
        <v>0.80253164560000001</v>
      </c>
      <c r="CI524">
        <v>0.76202531650000005</v>
      </c>
      <c r="CJ524">
        <v>0.73670886079999998</v>
      </c>
      <c r="CK524">
        <v>0.69620253160000001</v>
      </c>
      <c r="CL524">
        <v>0.74430379749999998</v>
      </c>
      <c r="CM524">
        <v>0.1164556962</v>
      </c>
      <c r="CN524">
        <v>7.5949366999999999E-3</v>
      </c>
      <c r="CO524">
        <v>7.5949366999999999E-3</v>
      </c>
      <c r="CP524">
        <v>7.5949366999999999E-3</v>
      </c>
      <c r="CQ524">
        <v>5.0632910999999997E-3</v>
      </c>
      <c r="CR524">
        <v>1.7721519000000002E-2</v>
      </c>
      <c r="CS524">
        <v>5.0632910999999997E-3</v>
      </c>
      <c r="CT524">
        <v>1.26582278E-2</v>
      </c>
      <c r="CU524">
        <v>0.1417721519</v>
      </c>
      <c r="CV524">
        <v>4.3037974700000002E-2</v>
      </c>
      <c r="CW524">
        <v>3.0379746799999999E-2</v>
      </c>
      <c r="CX524">
        <v>4.0506329100000002E-2</v>
      </c>
      <c r="CY524">
        <v>6.3291139199999999E-2</v>
      </c>
      <c r="CZ524">
        <v>7.3417721500000005E-2</v>
      </c>
      <c r="DA524">
        <v>3.7974683500000002E-2</v>
      </c>
      <c r="DB524">
        <v>7.0886075899999998E-2</v>
      </c>
      <c r="DC524">
        <v>0.33924050630000002</v>
      </c>
      <c r="DD524">
        <v>0.35696202529999999</v>
      </c>
      <c r="DE524">
        <v>0.30379746839999999</v>
      </c>
      <c r="DF524">
        <v>0.27341772149999999</v>
      </c>
      <c r="DG524">
        <v>0.30886075950000003</v>
      </c>
      <c r="DH524">
        <v>0.3139240506</v>
      </c>
      <c r="DI524">
        <v>0.23797468350000001</v>
      </c>
      <c r="DJ524">
        <v>0.24303797469999999</v>
      </c>
      <c r="DK524">
        <v>0.33924050630000002</v>
      </c>
      <c r="DL524">
        <v>0.55696202530000005</v>
      </c>
      <c r="DM524">
        <v>0.62278481009999997</v>
      </c>
      <c r="DN524">
        <v>0.61518987339999998</v>
      </c>
      <c r="DO524">
        <v>0.57721518989999998</v>
      </c>
      <c r="DP524">
        <v>0.55696202530000005</v>
      </c>
      <c r="DQ524">
        <v>0.67848101270000005</v>
      </c>
      <c r="DR524">
        <v>0.62531645570000005</v>
      </c>
      <c r="DS524">
        <v>6.3291139199999999E-2</v>
      </c>
      <c r="DT524">
        <v>3.5443038000000003E-2</v>
      </c>
      <c r="DU524">
        <v>3.5443038000000003E-2</v>
      </c>
      <c r="DV524">
        <v>6.3291139199999999E-2</v>
      </c>
      <c r="DW524">
        <v>4.5569620300000002E-2</v>
      </c>
      <c r="DX524">
        <v>3.7974683500000002E-2</v>
      </c>
      <c r="DY524">
        <v>4.0506329100000002E-2</v>
      </c>
      <c r="DZ524">
        <v>4.8101265800000001E-2</v>
      </c>
      <c r="EA524">
        <v>2.9621621621999998</v>
      </c>
      <c r="EB524">
        <v>3.5170603675000001</v>
      </c>
      <c r="EC524">
        <v>3.5984251969000001</v>
      </c>
      <c r="ED524">
        <v>3.5972972972999999</v>
      </c>
      <c r="EE524">
        <v>3.5278514588999998</v>
      </c>
      <c r="EF524">
        <v>3.4657894737000001</v>
      </c>
      <c r="EG524">
        <v>3.6569920844000001</v>
      </c>
      <c r="EH524">
        <v>3.5558510638</v>
      </c>
      <c r="EI524">
        <v>1.0126582300000001E-2</v>
      </c>
      <c r="EJ524">
        <v>7.5949366999999999E-3</v>
      </c>
      <c r="EK524">
        <v>1.26582278E-2</v>
      </c>
      <c r="EL524">
        <v>1.51898734E-2</v>
      </c>
      <c r="EM524">
        <v>3.5443038000000003E-2</v>
      </c>
      <c r="EN524">
        <v>2.5316455700000001E-2</v>
      </c>
      <c r="EO524">
        <v>4.3037974700000002E-2</v>
      </c>
      <c r="EP524">
        <v>0.1164556962</v>
      </c>
      <c r="EQ524">
        <v>0.17721518989999999</v>
      </c>
      <c r="ER524">
        <v>0.43797468350000002</v>
      </c>
      <c r="ES524">
        <v>0.11898734179999999</v>
      </c>
      <c r="ET524">
        <v>7.5949366999999999E-3</v>
      </c>
      <c r="EU524">
        <v>3.2911392400000003E-2</v>
      </c>
      <c r="EV524">
        <v>2.0253164600000002E-2</v>
      </c>
      <c r="EW524">
        <v>0.1088607595</v>
      </c>
      <c r="EX524">
        <v>1.7721519000000002E-2</v>
      </c>
      <c r="EY524">
        <v>0.29620253159999999</v>
      </c>
      <c r="EZ524">
        <v>0.28354430380000001</v>
      </c>
      <c r="FA524">
        <v>0.30379746839999999</v>
      </c>
      <c r="FB524">
        <v>0.38481012660000002</v>
      </c>
      <c r="FC524">
        <v>0.36202531650000003</v>
      </c>
      <c r="FD524">
        <v>0.60506329110000001</v>
      </c>
      <c r="FE524">
        <v>0.56962025319999998</v>
      </c>
      <c r="FF524">
        <v>0.56962025319999998</v>
      </c>
      <c r="FG524">
        <v>0.34936708859999999</v>
      </c>
      <c r="FH524">
        <v>0.50379746839999995</v>
      </c>
      <c r="FI524">
        <v>4.0506329100000002E-2</v>
      </c>
      <c r="FJ524">
        <v>3.7974683500000002E-2</v>
      </c>
      <c r="FK524">
        <v>3.7974683500000002E-2</v>
      </c>
      <c r="FL524">
        <v>6.8354430399999999E-2</v>
      </c>
      <c r="FM524">
        <v>4.0506329100000002E-2</v>
      </c>
      <c r="FN524">
        <v>2.27848101E-2</v>
      </c>
      <c r="FO524">
        <v>2.7848101300000001E-2</v>
      </c>
      <c r="FP524">
        <v>2.0253164600000002E-2</v>
      </c>
      <c r="FQ524">
        <v>2.7848101300000001E-2</v>
      </c>
      <c r="FR524">
        <v>2.5316455700000001E-2</v>
      </c>
      <c r="FS524">
        <v>2.7848101300000001E-2</v>
      </c>
      <c r="FT524">
        <v>4.8101265800000001E-2</v>
      </c>
      <c r="FU524">
        <v>4.8101265800000001E-2</v>
      </c>
      <c r="FV524">
        <v>6.07594937E-2</v>
      </c>
      <c r="FW524">
        <v>5.0632911400000001E-2</v>
      </c>
      <c r="FX524">
        <v>2.0253164600000002E-2</v>
      </c>
      <c r="FY524">
        <v>1.0126582300000001E-2</v>
      </c>
      <c r="FZ524">
        <v>5.0632910999999997E-3</v>
      </c>
      <c r="GA524">
        <v>2.0253164600000002E-2</v>
      </c>
      <c r="GB524">
        <v>4.5569620300000002E-2</v>
      </c>
      <c r="GC524">
        <v>1.51898734E-2</v>
      </c>
      <c r="GD524">
        <v>0.12151898730000001</v>
      </c>
      <c r="GE524">
        <v>7.5949367099999998E-2</v>
      </c>
      <c r="GF524">
        <v>8.3544303799999997E-2</v>
      </c>
      <c r="GG524">
        <v>9.3670886100000003E-2</v>
      </c>
      <c r="GH524">
        <v>0.11139240509999999</v>
      </c>
      <c r="GI524">
        <v>7.0886075899999998E-2</v>
      </c>
      <c r="GJ524">
        <v>3.2585751978999999</v>
      </c>
      <c r="GK524">
        <v>3.4224598930000001</v>
      </c>
      <c r="GL524">
        <v>3.3925729442999999</v>
      </c>
      <c r="GM524">
        <v>3.3378016086</v>
      </c>
      <c r="GN524">
        <v>3.2810810811</v>
      </c>
      <c r="GO524">
        <v>3.4228723404000001</v>
      </c>
      <c r="GP524">
        <v>0.40759493670000002</v>
      </c>
      <c r="GQ524">
        <v>0.36455696199999998</v>
      </c>
      <c r="GR524">
        <v>0.3974683544</v>
      </c>
      <c r="GS524">
        <v>0.37721518990000003</v>
      </c>
      <c r="GT524">
        <v>0.3139240506</v>
      </c>
      <c r="GU524">
        <v>0.36202531650000003</v>
      </c>
      <c r="GV524">
        <v>4.0506329100000002E-2</v>
      </c>
      <c r="GW524">
        <v>5.3164557000000001E-2</v>
      </c>
      <c r="GX524">
        <v>4.5569620300000002E-2</v>
      </c>
      <c r="GY524">
        <v>5.56962025E-2</v>
      </c>
      <c r="GZ524">
        <v>6.3291139199999999E-2</v>
      </c>
      <c r="HA524">
        <v>4.8101265800000001E-2</v>
      </c>
      <c r="HB524">
        <v>0.41012658229999999</v>
      </c>
      <c r="HC524">
        <v>0.4962025316</v>
      </c>
      <c r="HD524">
        <v>0.46835443040000002</v>
      </c>
      <c r="HE524">
        <v>0.45316455700000002</v>
      </c>
      <c r="HF524">
        <v>0.4658227848</v>
      </c>
      <c r="HG524">
        <v>0.50379746839999995</v>
      </c>
      <c r="HH524" t="s">
        <v>1361</v>
      </c>
      <c r="HI524" t="s">
        <v>912</v>
      </c>
      <c r="HJ524">
        <v>395</v>
      </c>
      <c r="HK524">
        <v>682</v>
      </c>
      <c r="HL524" t="s">
        <v>646</v>
      </c>
      <c r="HM524">
        <v>873</v>
      </c>
      <c r="HN524">
        <v>10</v>
      </c>
    </row>
    <row r="525" spans="1:222" x14ac:dyDescent="0.25">
      <c r="A525">
        <v>610212</v>
      </c>
      <c r="B525" t="s">
        <v>52</v>
      </c>
      <c r="C525" t="s">
        <v>38</v>
      </c>
      <c r="D525" t="s">
        <v>53</v>
      </c>
      <c r="E525" s="151">
        <v>0.71</v>
      </c>
      <c r="F525">
        <v>50</v>
      </c>
      <c r="G525" t="s">
        <v>40</v>
      </c>
      <c r="H525">
        <v>34</v>
      </c>
      <c r="I525" t="s">
        <v>49</v>
      </c>
      <c r="J525">
        <v>75</v>
      </c>
      <c r="K525" t="s">
        <v>39</v>
      </c>
      <c r="L525">
        <v>8.84</v>
      </c>
      <c r="M525" t="s">
        <v>38</v>
      </c>
      <c r="N525">
        <v>71.080139372999994</v>
      </c>
      <c r="O525">
        <v>164</v>
      </c>
      <c r="P525">
        <v>164</v>
      </c>
      <c r="Q525">
        <v>6</v>
      </c>
      <c r="R525">
        <v>4</v>
      </c>
      <c r="S525">
        <v>17</v>
      </c>
      <c r="T525">
        <v>125</v>
      </c>
      <c r="U525">
        <v>0</v>
      </c>
      <c r="V525">
        <v>0</v>
      </c>
      <c r="W525">
        <v>2</v>
      </c>
      <c r="X525">
        <v>3</v>
      </c>
      <c r="Y525">
        <v>1.2195121999999999E-2</v>
      </c>
      <c r="Z525">
        <v>1.8292682899999999E-2</v>
      </c>
      <c r="AA525">
        <v>2.4390243900000001E-2</v>
      </c>
      <c r="AB525">
        <v>3.0487804899999998E-2</v>
      </c>
      <c r="AC525">
        <v>7.3170731700000005E-2</v>
      </c>
      <c r="AD525">
        <v>1.2195121999999999E-2</v>
      </c>
      <c r="AE525">
        <v>1.2195121999999999E-2</v>
      </c>
      <c r="AF525">
        <v>4.26829268E-2</v>
      </c>
      <c r="AG525">
        <v>8.5365853699999994E-2</v>
      </c>
      <c r="AH525">
        <v>0.16463414630000001</v>
      </c>
      <c r="AI525">
        <v>0.28048780490000003</v>
      </c>
      <c r="AJ525">
        <v>0.39634146339999998</v>
      </c>
      <c r="AK525">
        <v>0.2865853659</v>
      </c>
      <c r="AL525">
        <v>0.40853658539999999</v>
      </c>
      <c r="AM525">
        <v>0.35365853660000002</v>
      </c>
      <c r="AN525">
        <v>1.8292682899999999E-2</v>
      </c>
      <c r="AO525">
        <v>2.4390243900000001E-2</v>
      </c>
      <c r="AP525">
        <v>3.65853659E-2</v>
      </c>
      <c r="AQ525">
        <v>3.65853659E-2</v>
      </c>
      <c r="AR525">
        <v>4.26829268E-2</v>
      </c>
      <c r="AS525">
        <v>0.67682926830000001</v>
      </c>
      <c r="AT525">
        <v>0.54878048779999999</v>
      </c>
      <c r="AU525">
        <v>0.60975609760000005</v>
      </c>
      <c r="AV525">
        <v>0.4390243902</v>
      </c>
      <c r="AW525">
        <v>0.36585365850000001</v>
      </c>
      <c r="AX525">
        <v>3.6521739129999999</v>
      </c>
      <c r="AY525">
        <v>3.5125000000000002</v>
      </c>
      <c r="AZ525">
        <v>3.5379746834999999</v>
      </c>
      <c r="BA525">
        <v>3.3037974684</v>
      </c>
      <c r="BB525">
        <v>3.0573248408000002</v>
      </c>
      <c r="BC525">
        <v>6.0975609999999996E-3</v>
      </c>
      <c r="BD525">
        <v>6.0975609999999996E-3</v>
      </c>
      <c r="BE525">
        <v>1.2195121999999999E-2</v>
      </c>
      <c r="BF525">
        <v>4.8780487800000001E-2</v>
      </c>
      <c r="BG525">
        <v>0.1097560976</v>
      </c>
      <c r="BH525">
        <v>8.5365853699999994E-2</v>
      </c>
      <c r="BI525">
        <v>6.0975609999999996E-3</v>
      </c>
      <c r="BJ525">
        <v>1.8292682899999999E-2</v>
      </c>
      <c r="BK525">
        <v>3.65853659E-2</v>
      </c>
      <c r="BL525">
        <v>0.1158536585</v>
      </c>
      <c r="BM525">
        <v>0.1219512195</v>
      </c>
      <c r="BN525">
        <v>7.9268292700000006E-2</v>
      </c>
      <c r="BO525">
        <v>3.7607361962999999</v>
      </c>
      <c r="BP525">
        <v>3.641509434</v>
      </c>
      <c r="BQ525">
        <v>3.5855263158000001</v>
      </c>
      <c r="BR525">
        <v>3.2980132449999999</v>
      </c>
      <c r="BS525">
        <v>3.0636942674999998</v>
      </c>
      <c r="BT525">
        <v>3.2687499999999998</v>
      </c>
      <c r="BU525">
        <v>0.20731707320000001</v>
      </c>
      <c r="BV525">
        <v>0.29268292680000002</v>
      </c>
      <c r="BW525">
        <v>0.2743902439</v>
      </c>
      <c r="BX525">
        <v>0.26829268290000002</v>
      </c>
      <c r="BY525">
        <v>0.32317073169999999</v>
      </c>
      <c r="BZ525">
        <v>0.29878048779999999</v>
      </c>
      <c r="CA525">
        <v>6.0975609999999996E-3</v>
      </c>
      <c r="CB525">
        <v>3.0487804899999998E-2</v>
      </c>
      <c r="CC525">
        <v>7.3170731700000005E-2</v>
      </c>
      <c r="CD525">
        <v>7.9268292700000006E-2</v>
      </c>
      <c r="CE525">
        <v>4.26829268E-2</v>
      </c>
      <c r="CF525">
        <v>2.4390243900000001E-2</v>
      </c>
      <c r="CG525">
        <v>0.7743902439</v>
      </c>
      <c r="CH525">
        <v>0.65243902440000001</v>
      </c>
      <c r="CI525">
        <v>0.60365853660000002</v>
      </c>
      <c r="CJ525">
        <v>0.487804878</v>
      </c>
      <c r="CK525">
        <v>0.40243902440000001</v>
      </c>
      <c r="CL525">
        <v>0.51219512199999995</v>
      </c>
      <c r="CM525">
        <v>0.17073170730000001</v>
      </c>
      <c r="CN525">
        <v>0</v>
      </c>
      <c r="CO525">
        <v>0</v>
      </c>
      <c r="CP525">
        <v>6.0975609999999996E-3</v>
      </c>
      <c r="CQ525">
        <v>1.8292682899999999E-2</v>
      </c>
      <c r="CR525">
        <v>0</v>
      </c>
      <c r="CS525">
        <v>6.0975609999999996E-3</v>
      </c>
      <c r="CT525">
        <v>1.8292682899999999E-2</v>
      </c>
      <c r="CU525">
        <v>0.1036585366</v>
      </c>
      <c r="CV525">
        <v>4.26829268E-2</v>
      </c>
      <c r="CW525">
        <v>3.65853659E-2</v>
      </c>
      <c r="CX525">
        <v>4.8780487800000001E-2</v>
      </c>
      <c r="CY525">
        <v>6.7073170700000004E-2</v>
      </c>
      <c r="CZ525">
        <v>6.0975609799999997E-2</v>
      </c>
      <c r="DA525">
        <v>4.26829268E-2</v>
      </c>
      <c r="DB525">
        <v>7.9268292700000006E-2</v>
      </c>
      <c r="DC525">
        <v>0.237804878</v>
      </c>
      <c r="DD525">
        <v>0.32317073169999999</v>
      </c>
      <c r="DE525">
        <v>0.28048780490000003</v>
      </c>
      <c r="DF525">
        <v>0.3109756098</v>
      </c>
      <c r="DG525">
        <v>0.38414634149999999</v>
      </c>
      <c r="DH525">
        <v>0.4756097561</v>
      </c>
      <c r="DI525">
        <v>0.3109756098</v>
      </c>
      <c r="DJ525">
        <v>0.39634146339999998</v>
      </c>
      <c r="DK525">
        <v>0.38414634149999999</v>
      </c>
      <c r="DL525">
        <v>0.55487804880000002</v>
      </c>
      <c r="DM525">
        <v>0.59756097559999999</v>
      </c>
      <c r="DN525">
        <v>0.53658536590000006</v>
      </c>
      <c r="DO525">
        <v>0.44512195119999998</v>
      </c>
      <c r="DP525">
        <v>0.40243902440000001</v>
      </c>
      <c r="DQ525">
        <v>0.58536585370000005</v>
      </c>
      <c r="DR525">
        <v>0.42073170729999998</v>
      </c>
      <c r="DS525">
        <v>0.1036585366</v>
      </c>
      <c r="DT525">
        <v>7.9268292700000006E-2</v>
      </c>
      <c r="DU525">
        <v>8.5365853699999994E-2</v>
      </c>
      <c r="DV525">
        <v>9.7560975600000002E-2</v>
      </c>
      <c r="DW525">
        <v>8.5365853699999994E-2</v>
      </c>
      <c r="DX525">
        <v>6.0975609799999997E-2</v>
      </c>
      <c r="DY525">
        <v>5.4878048800000002E-2</v>
      </c>
      <c r="DZ525">
        <v>8.5365853699999994E-2</v>
      </c>
      <c r="EA525">
        <v>2.9319727891</v>
      </c>
      <c r="EB525">
        <v>3.5562913907000002</v>
      </c>
      <c r="EC525">
        <v>3.6133333332999999</v>
      </c>
      <c r="ED525">
        <v>3.5270270269999999</v>
      </c>
      <c r="EE525">
        <v>3.3733333333000002</v>
      </c>
      <c r="EF525">
        <v>3.3636363636</v>
      </c>
      <c r="EG525">
        <v>3.5612903226000001</v>
      </c>
      <c r="EH525">
        <v>3.3333333333000001</v>
      </c>
      <c r="EI525">
        <v>6.0975609999999996E-3</v>
      </c>
      <c r="EJ525">
        <v>6.0975609999999996E-3</v>
      </c>
      <c r="EK525">
        <v>0</v>
      </c>
      <c r="EL525">
        <v>1.2195121999999999E-2</v>
      </c>
      <c r="EM525">
        <v>2.4390243900000001E-2</v>
      </c>
      <c r="EN525">
        <v>3.65853659E-2</v>
      </c>
      <c r="EO525">
        <v>6.7073170700000004E-2</v>
      </c>
      <c r="EP525">
        <v>0.14024390240000001</v>
      </c>
      <c r="EQ525">
        <v>0.1097560976</v>
      </c>
      <c r="ER525">
        <v>0.49390243900000003</v>
      </c>
      <c r="ES525">
        <v>0.1036585366</v>
      </c>
      <c r="ET525">
        <v>6.0975609999999996E-3</v>
      </c>
      <c r="EU525">
        <v>0</v>
      </c>
      <c r="EV525">
        <v>6.0975609999999996E-3</v>
      </c>
      <c r="EW525">
        <v>6.7073170700000004E-2</v>
      </c>
      <c r="EX525">
        <v>6.0975609999999996E-3</v>
      </c>
      <c r="EY525">
        <v>0.25609756099999997</v>
      </c>
      <c r="EZ525">
        <v>0.237804878</v>
      </c>
      <c r="FA525">
        <v>0.2195121951</v>
      </c>
      <c r="FB525">
        <v>0.39024390240000001</v>
      </c>
      <c r="FC525">
        <v>0.2134146341</v>
      </c>
      <c r="FD525">
        <v>0.55487804880000002</v>
      </c>
      <c r="FE525">
        <v>0.60975609760000005</v>
      </c>
      <c r="FF525">
        <v>0.64024390239999995</v>
      </c>
      <c r="FG525">
        <v>0.35975609759999999</v>
      </c>
      <c r="FH525">
        <v>0.65243902440000001</v>
      </c>
      <c r="FI525">
        <v>0.1036585366</v>
      </c>
      <c r="FJ525">
        <v>7.3170731700000005E-2</v>
      </c>
      <c r="FK525">
        <v>3.65853659E-2</v>
      </c>
      <c r="FL525">
        <v>9.1463414600000001E-2</v>
      </c>
      <c r="FM525">
        <v>3.65853659E-2</v>
      </c>
      <c r="FN525">
        <v>2.4390243900000001E-2</v>
      </c>
      <c r="FO525">
        <v>1.8292682899999999E-2</v>
      </c>
      <c r="FP525">
        <v>1.8292682899999999E-2</v>
      </c>
      <c r="FQ525">
        <v>1.8292682899999999E-2</v>
      </c>
      <c r="FR525">
        <v>2.4390243900000001E-2</v>
      </c>
      <c r="FS525">
        <v>5.4878048800000002E-2</v>
      </c>
      <c r="FT525">
        <v>6.0975609799999997E-2</v>
      </c>
      <c r="FU525">
        <v>7.9268292700000006E-2</v>
      </c>
      <c r="FV525">
        <v>7.3170731700000005E-2</v>
      </c>
      <c r="FW525">
        <v>6.7073170700000004E-2</v>
      </c>
      <c r="FX525">
        <v>6.0975609999999996E-3</v>
      </c>
      <c r="FY525">
        <v>6.0975609999999996E-3</v>
      </c>
      <c r="FZ525">
        <v>0</v>
      </c>
      <c r="GA525">
        <v>1.8292682899999999E-2</v>
      </c>
      <c r="GB525">
        <v>2.4390243900000001E-2</v>
      </c>
      <c r="GC525">
        <v>6.0975609999999996E-3</v>
      </c>
      <c r="GD525">
        <v>7.9268292700000006E-2</v>
      </c>
      <c r="GE525">
        <v>5.4878048800000002E-2</v>
      </c>
      <c r="GF525">
        <v>5.4878048800000002E-2</v>
      </c>
      <c r="GG525">
        <v>7.9268292700000006E-2</v>
      </c>
      <c r="GH525">
        <v>2.4390243900000001E-2</v>
      </c>
      <c r="GI525">
        <v>5.4878048800000002E-2</v>
      </c>
      <c r="GJ525">
        <v>3.2450331125999998</v>
      </c>
      <c r="GK525">
        <v>3.3907284768000001</v>
      </c>
      <c r="GL525">
        <v>3.4</v>
      </c>
      <c r="GM525">
        <v>3.2745098039</v>
      </c>
      <c r="GN525">
        <v>3.3020134228</v>
      </c>
      <c r="GO525">
        <v>3.4313725490000002</v>
      </c>
      <c r="GP525">
        <v>0.51829268289999997</v>
      </c>
      <c r="GQ525">
        <v>0.43292682929999998</v>
      </c>
      <c r="GR525">
        <v>0.4390243902</v>
      </c>
      <c r="GS525">
        <v>0.4634146341</v>
      </c>
      <c r="GT525">
        <v>0.51219512199999995</v>
      </c>
      <c r="GU525">
        <v>0.40243902440000001</v>
      </c>
      <c r="GV525">
        <v>7.9268292700000006E-2</v>
      </c>
      <c r="GW525">
        <v>7.9268292700000006E-2</v>
      </c>
      <c r="GX525">
        <v>8.5365853699999994E-2</v>
      </c>
      <c r="GY525">
        <v>6.7073170700000004E-2</v>
      </c>
      <c r="GZ525">
        <v>9.1463414600000001E-2</v>
      </c>
      <c r="HA525">
        <v>6.7073170700000004E-2</v>
      </c>
      <c r="HB525">
        <v>0.31707317070000002</v>
      </c>
      <c r="HC525">
        <v>0.42682926830000001</v>
      </c>
      <c r="HD525">
        <v>0.42073170729999998</v>
      </c>
      <c r="HE525">
        <v>0.37195121949999999</v>
      </c>
      <c r="HF525">
        <v>0.34756097559999999</v>
      </c>
      <c r="HG525">
        <v>0.46951219509999997</v>
      </c>
      <c r="HH525" t="s">
        <v>1362</v>
      </c>
      <c r="HI525">
        <v>71</v>
      </c>
      <c r="HJ525">
        <v>164</v>
      </c>
      <c r="HK525">
        <v>204</v>
      </c>
      <c r="HL525" t="s">
        <v>52</v>
      </c>
      <c r="HM525">
        <v>287</v>
      </c>
      <c r="HN525">
        <v>7</v>
      </c>
    </row>
    <row r="526" spans="1:222" x14ac:dyDescent="0.25">
      <c r="A526">
        <v>610213</v>
      </c>
      <c r="B526" t="s">
        <v>650</v>
      </c>
      <c r="C526" t="s">
        <v>38</v>
      </c>
      <c r="D526" t="s">
        <v>90</v>
      </c>
      <c r="E526" s="151">
        <v>0.4</v>
      </c>
      <c r="F526">
        <v>55</v>
      </c>
      <c r="G526" t="s">
        <v>40</v>
      </c>
      <c r="H526">
        <v>28</v>
      </c>
      <c r="I526" t="s">
        <v>49</v>
      </c>
      <c r="J526">
        <v>52</v>
      </c>
      <c r="K526" t="s">
        <v>40</v>
      </c>
      <c r="L526">
        <v>7.94</v>
      </c>
      <c r="M526" t="s">
        <v>38</v>
      </c>
      <c r="N526">
        <v>36.594202899000003</v>
      </c>
      <c r="O526">
        <v>117</v>
      </c>
      <c r="P526">
        <v>117</v>
      </c>
      <c r="Q526">
        <v>0</v>
      </c>
      <c r="R526">
        <v>106</v>
      </c>
      <c r="S526">
        <v>0</v>
      </c>
      <c r="T526">
        <v>0</v>
      </c>
      <c r="U526">
        <v>0</v>
      </c>
      <c r="V526">
        <v>0</v>
      </c>
      <c r="W526">
        <v>5</v>
      </c>
      <c r="X526">
        <v>3</v>
      </c>
      <c r="Y526">
        <v>0</v>
      </c>
      <c r="Z526">
        <v>8.5470084999999998E-3</v>
      </c>
      <c r="AA526">
        <v>0</v>
      </c>
      <c r="AB526">
        <v>4.2735042700000003E-2</v>
      </c>
      <c r="AC526">
        <v>9.4017093999999996E-2</v>
      </c>
      <c r="AD526">
        <v>3.4188034200000002E-2</v>
      </c>
      <c r="AE526">
        <v>4.2735042700000003E-2</v>
      </c>
      <c r="AF526">
        <v>5.1282051299999999E-2</v>
      </c>
      <c r="AG526">
        <v>0.17094017089999999</v>
      </c>
      <c r="AH526">
        <v>0.12820512819999999</v>
      </c>
      <c r="AI526">
        <v>0.2307692308</v>
      </c>
      <c r="AJ526">
        <v>0.32478632480000003</v>
      </c>
      <c r="AK526">
        <v>0.2307692308</v>
      </c>
      <c r="AL526">
        <v>0.3504273504</v>
      </c>
      <c r="AM526">
        <v>0.2478632479</v>
      </c>
      <c r="AN526">
        <v>0</v>
      </c>
      <c r="AO526">
        <v>0</v>
      </c>
      <c r="AP526">
        <v>8.5470084999999998E-3</v>
      </c>
      <c r="AQ526">
        <v>8.5470084999999998E-3</v>
      </c>
      <c r="AR526">
        <v>3.4188034200000002E-2</v>
      </c>
      <c r="AS526">
        <v>0.73504273499999995</v>
      </c>
      <c r="AT526">
        <v>0.62393162390000001</v>
      </c>
      <c r="AU526">
        <v>0.70940170940000002</v>
      </c>
      <c r="AV526">
        <v>0.42735042740000001</v>
      </c>
      <c r="AW526">
        <v>0.49572649569999999</v>
      </c>
      <c r="AX526">
        <v>3.7008547008999999</v>
      </c>
      <c r="AY526">
        <v>3.5641025641000001</v>
      </c>
      <c r="AZ526">
        <v>3.6637931034000002</v>
      </c>
      <c r="BA526">
        <v>3.1724137931</v>
      </c>
      <c r="BB526">
        <v>3.1858407080000002</v>
      </c>
      <c r="BC526">
        <v>0</v>
      </c>
      <c r="BD526">
        <v>1.7094017100000001E-2</v>
      </c>
      <c r="BE526">
        <v>2.5641025599999999E-2</v>
      </c>
      <c r="BF526">
        <v>6.8376068400000004E-2</v>
      </c>
      <c r="BG526">
        <v>0.1025641026</v>
      </c>
      <c r="BH526">
        <v>6.8376068400000004E-2</v>
      </c>
      <c r="BI526">
        <v>2.5641025599999999E-2</v>
      </c>
      <c r="BJ526">
        <v>2.5641025599999999E-2</v>
      </c>
      <c r="BK526">
        <v>0.1196581197</v>
      </c>
      <c r="BL526">
        <v>0.1196581197</v>
      </c>
      <c r="BM526">
        <v>0.1196581197</v>
      </c>
      <c r="BN526">
        <v>0.13675213680000001</v>
      </c>
      <c r="BO526">
        <v>3.7179487179000001</v>
      </c>
      <c r="BP526">
        <v>3.7008547008999999</v>
      </c>
      <c r="BQ526">
        <v>3.3805309735</v>
      </c>
      <c r="BR526">
        <v>3.2857142857000001</v>
      </c>
      <c r="BS526">
        <v>3.2327586206999999</v>
      </c>
      <c r="BT526">
        <v>3.2327586206999999</v>
      </c>
      <c r="BU526">
        <v>0.2307692308</v>
      </c>
      <c r="BV526">
        <v>0.19658119660000001</v>
      </c>
      <c r="BW526">
        <v>0.28205128210000002</v>
      </c>
      <c r="BX526">
        <v>0.23931623930000001</v>
      </c>
      <c r="BY526">
        <v>0.21367521370000001</v>
      </c>
      <c r="BZ526">
        <v>0.28205128210000002</v>
      </c>
      <c r="CA526">
        <v>0</v>
      </c>
      <c r="CB526">
        <v>0</v>
      </c>
      <c r="CC526">
        <v>3.4188034200000002E-2</v>
      </c>
      <c r="CD526">
        <v>4.2735042700000003E-2</v>
      </c>
      <c r="CE526">
        <v>8.5470084999999998E-3</v>
      </c>
      <c r="CF526">
        <v>8.5470084999999998E-3</v>
      </c>
      <c r="CG526">
        <v>0.74358974359999996</v>
      </c>
      <c r="CH526">
        <v>0.76068376069999999</v>
      </c>
      <c r="CI526">
        <v>0.5384615385</v>
      </c>
      <c r="CJ526">
        <v>0.52991452989999999</v>
      </c>
      <c r="CK526">
        <v>0.55555555560000003</v>
      </c>
      <c r="CL526">
        <v>0.50427350429999995</v>
      </c>
      <c r="CM526">
        <v>0.2307692308</v>
      </c>
      <c r="CN526">
        <v>1.7094017100000001E-2</v>
      </c>
      <c r="CO526">
        <v>8.5470084999999998E-3</v>
      </c>
      <c r="CP526">
        <v>2.5641025599999999E-2</v>
      </c>
      <c r="CQ526">
        <v>2.5641025599999999E-2</v>
      </c>
      <c r="CR526">
        <v>1.7094017100000001E-2</v>
      </c>
      <c r="CS526">
        <v>8.5470084999999998E-3</v>
      </c>
      <c r="CT526">
        <v>8.5470084999999998E-3</v>
      </c>
      <c r="CU526">
        <v>0.19658119660000001</v>
      </c>
      <c r="CV526">
        <v>8.5470085500000001E-2</v>
      </c>
      <c r="CW526">
        <v>5.9829059800000001E-2</v>
      </c>
      <c r="CX526">
        <v>0.1025641026</v>
      </c>
      <c r="CY526">
        <v>0.14529914529999999</v>
      </c>
      <c r="CZ526">
        <v>5.9829059800000001E-2</v>
      </c>
      <c r="DA526">
        <v>8.5470084999999998E-3</v>
      </c>
      <c r="DB526">
        <v>8.5470085500000001E-2</v>
      </c>
      <c r="DC526">
        <v>0.2307692308</v>
      </c>
      <c r="DD526">
        <v>0.23931623930000001</v>
      </c>
      <c r="DE526">
        <v>0.29059829059999998</v>
      </c>
      <c r="DF526">
        <v>0.2307692308</v>
      </c>
      <c r="DG526">
        <v>0.3076923077</v>
      </c>
      <c r="DH526">
        <v>0.41880341879999999</v>
      </c>
      <c r="DI526">
        <v>0.28205128210000002</v>
      </c>
      <c r="DJ526">
        <v>0.3418803419</v>
      </c>
      <c r="DK526">
        <v>0.29059829059999998</v>
      </c>
      <c r="DL526">
        <v>0.65811965809999995</v>
      </c>
      <c r="DM526">
        <v>0.64102564100000003</v>
      </c>
      <c r="DN526">
        <v>0.60683760679999998</v>
      </c>
      <c r="DO526">
        <v>0.50427350429999995</v>
      </c>
      <c r="DP526">
        <v>0.48717948719999998</v>
      </c>
      <c r="DQ526">
        <v>0.70085470090000002</v>
      </c>
      <c r="DR526">
        <v>0.56410256410000004</v>
      </c>
      <c r="DS526">
        <v>5.1282051299999999E-2</v>
      </c>
      <c r="DT526">
        <v>0</v>
      </c>
      <c r="DU526">
        <v>0</v>
      </c>
      <c r="DV526">
        <v>3.4188034200000002E-2</v>
      </c>
      <c r="DW526">
        <v>1.7094017100000001E-2</v>
      </c>
      <c r="DX526">
        <v>1.7094017100000001E-2</v>
      </c>
      <c r="DY526">
        <v>0</v>
      </c>
      <c r="DZ526">
        <v>0</v>
      </c>
      <c r="EA526">
        <v>2.6126126126</v>
      </c>
      <c r="EB526">
        <v>3.5384615385</v>
      </c>
      <c r="EC526">
        <v>3.5641025641000001</v>
      </c>
      <c r="ED526">
        <v>3.4690265487</v>
      </c>
      <c r="EE526">
        <v>3.3130434783</v>
      </c>
      <c r="EF526">
        <v>3.4</v>
      </c>
      <c r="EG526">
        <v>3.6752136752000002</v>
      </c>
      <c r="EH526">
        <v>3.4615384615</v>
      </c>
      <c r="EI526">
        <v>2.5641025599999999E-2</v>
      </c>
      <c r="EJ526">
        <v>1.7094017100000001E-2</v>
      </c>
      <c r="EK526">
        <v>8.5470084999999998E-3</v>
      </c>
      <c r="EL526">
        <v>3.4188034200000002E-2</v>
      </c>
      <c r="EM526">
        <v>6.8376068400000004E-2</v>
      </c>
      <c r="EN526">
        <v>4.2735042700000003E-2</v>
      </c>
      <c r="EO526">
        <v>0.1025641026</v>
      </c>
      <c r="EP526">
        <v>0.19658119660000001</v>
      </c>
      <c r="EQ526">
        <v>0.12820512819999999</v>
      </c>
      <c r="ER526">
        <v>0.33333333329999998</v>
      </c>
      <c r="ES526">
        <v>4.2735042700000003E-2</v>
      </c>
      <c r="ET526">
        <v>0</v>
      </c>
      <c r="EU526">
        <v>8.5470084999999998E-3</v>
      </c>
      <c r="EV526">
        <v>4.2735042700000003E-2</v>
      </c>
      <c r="EW526">
        <v>8.5470085500000001E-2</v>
      </c>
      <c r="EX526">
        <v>0</v>
      </c>
      <c r="EY526">
        <v>0.43589743590000002</v>
      </c>
      <c r="EZ526">
        <v>0.36752136749999997</v>
      </c>
      <c r="FA526">
        <v>0.3504273504</v>
      </c>
      <c r="FB526">
        <v>0.41880341879999999</v>
      </c>
      <c r="FC526">
        <v>0.39316239320000002</v>
      </c>
      <c r="FD526">
        <v>0.47008547010000001</v>
      </c>
      <c r="FE526">
        <v>0.56410256410000004</v>
      </c>
      <c r="FF526">
        <v>0.47863247860000002</v>
      </c>
      <c r="FG526">
        <v>0.35897435900000002</v>
      </c>
      <c r="FH526">
        <v>0.52991452989999999</v>
      </c>
      <c r="FI526">
        <v>7.6923076899999998E-2</v>
      </c>
      <c r="FJ526">
        <v>5.1282051299999999E-2</v>
      </c>
      <c r="FK526">
        <v>8.5470085500000001E-2</v>
      </c>
      <c r="FL526">
        <v>0.13675213680000001</v>
      </c>
      <c r="FM526">
        <v>6.8376068400000004E-2</v>
      </c>
      <c r="FN526">
        <v>0</v>
      </c>
      <c r="FO526">
        <v>8.5470084999999998E-3</v>
      </c>
      <c r="FP526">
        <v>1.7094017100000001E-2</v>
      </c>
      <c r="FQ526">
        <v>0</v>
      </c>
      <c r="FR526">
        <v>0</v>
      </c>
      <c r="FS526">
        <v>1.7094017100000001E-2</v>
      </c>
      <c r="FT526">
        <v>0</v>
      </c>
      <c r="FU526">
        <v>2.5641025599999999E-2</v>
      </c>
      <c r="FV526">
        <v>0</v>
      </c>
      <c r="FW526">
        <v>8.5470084999999998E-3</v>
      </c>
      <c r="FX526">
        <v>2.5641025599999999E-2</v>
      </c>
      <c r="FY526">
        <v>1.7094017100000001E-2</v>
      </c>
      <c r="FZ526">
        <v>1.7094017100000001E-2</v>
      </c>
      <c r="GA526">
        <v>6.8376068400000004E-2</v>
      </c>
      <c r="GB526">
        <v>5.1282051299999999E-2</v>
      </c>
      <c r="GC526">
        <v>2.5641025599999999E-2</v>
      </c>
      <c r="GD526">
        <v>0.28205128210000002</v>
      </c>
      <c r="GE526">
        <v>0.23931623930000001</v>
      </c>
      <c r="GF526">
        <v>0.19658119660000001</v>
      </c>
      <c r="GG526">
        <v>0.20512820509999999</v>
      </c>
      <c r="GH526">
        <v>0.21367521370000001</v>
      </c>
      <c r="GI526">
        <v>0.18803418799999999</v>
      </c>
      <c r="GJ526">
        <v>2.9565217390999998</v>
      </c>
      <c r="GK526">
        <v>3.0782608695999998</v>
      </c>
      <c r="GL526">
        <v>3.1379310345000002</v>
      </c>
      <c r="GM526">
        <v>2.9823008849999999</v>
      </c>
      <c r="GN526">
        <v>3</v>
      </c>
      <c r="GO526">
        <v>3.1315789474</v>
      </c>
      <c r="GP526">
        <v>0.3846153846</v>
      </c>
      <c r="GQ526">
        <v>0.37606837609999999</v>
      </c>
      <c r="GR526">
        <v>0.41025641029999999</v>
      </c>
      <c r="GS526">
        <v>0.36752136749999997</v>
      </c>
      <c r="GT526">
        <v>0.3846153846</v>
      </c>
      <c r="GU526">
        <v>0.39316239320000002</v>
      </c>
      <c r="GV526">
        <v>1.7094017100000001E-2</v>
      </c>
      <c r="GW526">
        <v>1.7094017100000001E-2</v>
      </c>
      <c r="GX526">
        <v>8.5470084999999998E-3</v>
      </c>
      <c r="GY526">
        <v>3.4188034200000002E-2</v>
      </c>
      <c r="GZ526">
        <v>3.4188034200000002E-2</v>
      </c>
      <c r="HA526">
        <v>2.5641025599999999E-2</v>
      </c>
      <c r="HB526">
        <v>0.29059829059999998</v>
      </c>
      <c r="HC526">
        <v>0.3504273504</v>
      </c>
      <c r="HD526">
        <v>0.36752136749999997</v>
      </c>
      <c r="HE526">
        <v>0.32478632480000003</v>
      </c>
      <c r="HF526">
        <v>0.31623931620000001</v>
      </c>
      <c r="HG526">
        <v>0.36752136749999997</v>
      </c>
      <c r="HH526" t="s">
        <v>1363</v>
      </c>
      <c r="HI526">
        <v>40</v>
      </c>
      <c r="HJ526">
        <v>117</v>
      </c>
      <c r="HK526">
        <v>202</v>
      </c>
      <c r="HL526" t="s">
        <v>650</v>
      </c>
      <c r="HM526">
        <v>552</v>
      </c>
      <c r="HN526">
        <v>3</v>
      </c>
    </row>
    <row r="527" spans="1:222" x14ac:dyDescent="0.25">
      <c r="A527">
        <v>610215</v>
      </c>
      <c r="B527" t="s">
        <v>412</v>
      </c>
      <c r="D527" t="s">
        <v>141</v>
      </c>
      <c r="E527" t="s">
        <v>45</v>
      </c>
      <c r="M527" t="s">
        <v>38</v>
      </c>
      <c r="N527">
        <v>18.862275448999998</v>
      </c>
      <c r="O527">
        <v>48</v>
      </c>
      <c r="P527">
        <v>48</v>
      </c>
      <c r="Q527">
        <v>1</v>
      </c>
      <c r="R527">
        <v>0</v>
      </c>
      <c r="S527">
        <v>0</v>
      </c>
      <c r="T527">
        <v>45</v>
      </c>
      <c r="U527">
        <v>0</v>
      </c>
      <c r="V527">
        <v>0</v>
      </c>
      <c r="W527">
        <v>0</v>
      </c>
      <c r="X527">
        <v>2</v>
      </c>
      <c r="Y527">
        <v>6.25E-2</v>
      </c>
      <c r="Z527">
        <v>8.3333333300000006E-2</v>
      </c>
      <c r="AA527">
        <v>0</v>
      </c>
      <c r="AB527">
        <v>2.08333333E-2</v>
      </c>
      <c r="AC527">
        <v>2.08333333E-2</v>
      </c>
      <c r="AD527">
        <v>4.16666667E-2</v>
      </c>
      <c r="AE527">
        <v>2.08333333E-2</v>
      </c>
      <c r="AF527">
        <v>4.16666667E-2</v>
      </c>
      <c r="AG527">
        <v>4.16666667E-2</v>
      </c>
      <c r="AH527">
        <v>0.14583333330000001</v>
      </c>
      <c r="AI527">
        <v>0.4375</v>
      </c>
      <c r="AJ527">
        <v>0.54166666669999997</v>
      </c>
      <c r="AK527">
        <v>0.375</v>
      </c>
      <c r="AL527">
        <v>0.45833333329999998</v>
      </c>
      <c r="AM527">
        <v>0.5</v>
      </c>
      <c r="AN527">
        <v>0</v>
      </c>
      <c r="AO527">
        <v>0</v>
      </c>
      <c r="AP527">
        <v>0</v>
      </c>
      <c r="AQ527">
        <v>4.16666667E-2</v>
      </c>
      <c r="AR527">
        <v>2.08333333E-2</v>
      </c>
      <c r="AS527">
        <v>0.45833333329999998</v>
      </c>
      <c r="AT527">
        <v>0.35416666670000002</v>
      </c>
      <c r="AU527">
        <v>0.58333333330000003</v>
      </c>
      <c r="AV527">
        <v>0.4375</v>
      </c>
      <c r="AW527">
        <v>0.3125</v>
      </c>
      <c r="AX527">
        <v>3.2916666666999999</v>
      </c>
      <c r="AY527">
        <v>3.1666666666999999</v>
      </c>
      <c r="AZ527">
        <v>3.5416666666999999</v>
      </c>
      <c r="BA527">
        <v>3.3695652173999999</v>
      </c>
      <c r="BB527">
        <v>3.1276595745</v>
      </c>
      <c r="BC527">
        <v>0</v>
      </c>
      <c r="BD527">
        <v>2.08333333E-2</v>
      </c>
      <c r="BE527">
        <v>0</v>
      </c>
      <c r="BF527">
        <v>4.16666667E-2</v>
      </c>
      <c r="BG527">
        <v>0.125</v>
      </c>
      <c r="BH527">
        <v>6.25E-2</v>
      </c>
      <c r="BI527">
        <v>0</v>
      </c>
      <c r="BJ527">
        <v>0</v>
      </c>
      <c r="BK527">
        <v>2.08333333E-2</v>
      </c>
      <c r="BL527">
        <v>6.25E-2</v>
      </c>
      <c r="BM527">
        <v>4.16666667E-2</v>
      </c>
      <c r="BN527">
        <v>4.16666667E-2</v>
      </c>
      <c r="BO527">
        <v>3.7916666666999999</v>
      </c>
      <c r="BP527">
        <v>3.5208333333000001</v>
      </c>
      <c r="BQ527">
        <v>3.6739130434999998</v>
      </c>
      <c r="BR527">
        <v>3.3913043477999998</v>
      </c>
      <c r="BS527">
        <v>3.0833333333000001</v>
      </c>
      <c r="BT527">
        <v>3.3125</v>
      </c>
      <c r="BU527">
        <v>0.20833333330000001</v>
      </c>
      <c r="BV527">
        <v>0.41666666670000002</v>
      </c>
      <c r="BW527">
        <v>0.27083333329999998</v>
      </c>
      <c r="BX527">
        <v>0.33333333329999998</v>
      </c>
      <c r="BY527">
        <v>0.45833333329999998</v>
      </c>
      <c r="BZ527">
        <v>0.41666666670000002</v>
      </c>
      <c r="CA527">
        <v>0</v>
      </c>
      <c r="CB527">
        <v>0</v>
      </c>
      <c r="CC527">
        <v>4.16666667E-2</v>
      </c>
      <c r="CD527">
        <v>4.16666667E-2</v>
      </c>
      <c r="CE527">
        <v>0</v>
      </c>
      <c r="CF527">
        <v>0</v>
      </c>
      <c r="CG527">
        <v>0.79166666669999997</v>
      </c>
      <c r="CH527">
        <v>0.5625</v>
      </c>
      <c r="CI527">
        <v>0.66666666669999997</v>
      </c>
      <c r="CJ527">
        <v>0.52083333330000003</v>
      </c>
      <c r="CK527">
        <v>0.375</v>
      </c>
      <c r="CL527">
        <v>0.47916666670000002</v>
      </c>
      <c r="CM527">
        <v>0.14583333330000001</v>
      </c>
      <c r="CN527">
        <v>2.08333333E-2</v>
      </c>
      <c r="CO527">
        <v>0</v>
      </c>
      <c r="CP527">
        <v>4.16666667E-2</v>
      </c>
      <c r="CQ527">
        <v>0</v>
      </c>
      <c r="CR527">
        <v>2.08333333E-2</v>
      </c>
      <c r="CS527">
        <v>2.08333333E-2</v>
      </c>
      <c r="CT527">
        <v>4.16666667E-2</v>
      </c>
      <c r="CU527">
        <v>0.125</v>
      </c>
      <c r="CV527">
        <v>4.16666667E-2</v>
      </c>
      <c r="CW527">
        <v>2.08333333E-2</v>
      </c>
      <c r="CX527">
        <v>2.08333333E-2</v>
      </c>
      <c r="CY527">
        <v>6.25E-2</v>
      </c>
      <c r="CZ527">
        <v>6.25E-2</v>
      </c>
      <c r="DA527">
        <v>2.08333333E-2</v>
      </c>
      <c r="DB527">
        <v>2.08333333E-2</v>
      </c>
      <c r="DC527">
        <v>0.4375</v>
      </c>
      <c r="DD527">
        <v>0.35416666670000002</v>
      </c>
      <c r="DE527">
        <v>0.33333333329999998</v>
      </c>
      <c r="DF527">
        <v>0.375</v>
      </c>
      <c r="DG527">
        <v>0.41666666670000002</v>
      </c>
      <c r="DH527">
        <v>0.5625</v>
      </c>
      <c r="DI527">
        <v>0.33333333329999998</v>
      </c>
      <c r="DJ527">
        <v>0.39583333329999998</v>
      </c>
      <c r="DK527">
        <v>0.27083333329999998</v>
      </c>
      <c r="DL527">
        <v>0.58333333330000003</v>
      </c>
      <c r="DM527">
        <v>0.625</v>
      </c>
      <c r="DN527">
        <v>0.5625</v>
      </c>
      <c r="DO527">
        <v>0.52083333330000003</v>
      </c>
      <c r="DP527">
        <v>0.35416666670000002</v>
      </c>
      <c r="DQ527">
        <v>0.625</v>
      </c>
      <c r="DR527">
        <v>0.54166666669999997</v>
      </c>
      <c r="DS527">
        <v>2.08333333E-2</v>
      </c>
      <c r="DT527">
        <v>0</v>
      </c>
      <c r="DU527">
        <v>2.08333333E-2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2.8510638298000002</v>
      </c>
      <c r="EB527">
        <v>3.5</v>
      </c>
      <c r="EC527">
        <v>3.6170212766000001</v>
      </c>
      <c r="ED527">
        <v>3.4583333333000001</v>
      </c>
      <c r="EE527">
        <v>3.4583333333000001</v>
      </c>
      <c r="EF527">
        <v>3.25</v>
      </c>
      <c r="EG527">
        <v>3.5625</v>
      </c>
      <c r="EH527">
        <v>3.4375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4.16666667E-2</v>
      </c>
      <c r="EP527">
        <v>0.1875</v>
      </c>
      <c r="EQ527">
        <v>0.1875</v>
      </c>
      <c r="ER527">
        <v>0.41666666670000002</v>
      </c>
      <c r="ES527">
        <v>0.16666666669999999</v>
      </c>
      <c r="ET527">
        <v>0</v>
      </c>
      <c r="EU527">
        <v>2.08333333E-2</v>
      </c>
      <c r="EV527">
        <v>0</v>
      </c>
      <c r="EW527">
        <v>4.16666667E-2</v>
      </c>
      <c r="EX527">
        <v>0</v>
      </c>
      <c r="EY527">
        <v>0.33333333329999998</v>
      </c>
      <c r="EZ527">
        <v>0.29166666670000002</v>
      </c>
      <c r="FA527">
        <v>0.33333333329999998</v>
      </c>
      <c r="FB527">
        <v>0.52083333330000003</v>
      </c>
      <c r="FC527">
        <v>0.22916666669999999</v>
      </c>
      <c r="FD527">
        <v>0.54166666669999997</v>
      </c>
      <c r="FE527">
        <v>0.60416666669999997</v>
      </c>
      <c r="FF527">
        <v>0.5625</v>
      </c>
      <c r="FG527">
        <v>0.375</v>
      </c>
      <c r="FH527">
        <v>0.70833333330000003</v>
      </c>
      <c r="FI527">
        <v>0.125</v>
      </c>
      <c r="FJ527">
        <v>6.25E-2</v>
      </c>
      <c r="FK527">
        <v>6.25E-2</v>
      </c>
      <c r="FL527">
        <v>4.16666667E-2</v>
      </c>
      <c r="FM527">
        <v>6.25E-2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2.08333333E-2</v>
      </c>
      <c r="FU527">
        <v>4.16666667E-2</v>
      </c>
      <c r="FV527">
        <v>2.08333333E-2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2.08333333E-2</v>
      </c>
      <c r="GD527">
        <v>6.25E-2</v>
      </c>
      <c r="GE527">
        <v>2.08333333E-2</v>
      </c>
      <c r="GF527">
        <v>4.16666667E-2</v>
      </c>
      <c r="GG527">
        <v>0.125</v>
      </c>
      <c r="GH527">
        <v>4.16666667E-2</v>
      </c>
      <c r="GI527">
        <v>4.16666667E-2</v>
      </c>
      <c r="GJ527">
        <v>3.25</v>
      </c>
      <c r="GK527">
        <v>3.3958333333000001</v>
      </c>
      <c r="GL527">
        <v>3.4042553190999998</v>
      </c>
      <c r="GM527">
        <v>3.375</v>
      </c>
      <c r="GN527">
        <v>3.375</v>
      </c>
      <c r="GO527">
        <v>3.375</v>
      </c>
      <c r="GP527">
        <v>0.625</v>
      </c>
      <c r="GQ527">
        <v>0.5625</v>
      </c>
      <c r="GR527">
        <v>0.5</v>
      </c>
      <c r="GS527">
        <v>0.375</v>
      </c>
      <c r="GT527">
        <v>0.54166666669999997</v>
      </c>
      <c r="GU527">
        <v>0.47916666670000002</v>
      </c>
      <c r="GV527">
        <v>0</v>
      </c>
      <c r="GW527">
        <v>0</v>
      </c>
      <c r="GX527">
        <v>2.08333333E-2</v>
      </c>
      <c r="GY527">
        <v>0</v>
      </c>
      <c r="GZ527">
        <v>0</v>
      </c>
      <c r="HA527">
        <v>0</v>
      </c>
      <c r="HB527">
        <v>0.3125</v>
      </c>
      <c r="HC527">
        <v>0.41666666670000002</v>
      </c>
      <c r="HD527">
        <v>0.4375</v>
      </c>
      <c r="HE527">
        <v>0.5</v>
      </c>
      <c r="HF527">
        <v>0.41666666670000002</v>
      </c>
      <c r="HG527">
        <v>0.45833333329999998</v>
      </c>
      <c r="HH527" t="s">
        <v>1364</v>
      </c>
      <c r="HJ527">
        <v>48</v>
      </c>
      <c r="HK527">
        <v>63</v>
      </c>
      <c r="HL527" t="s">
        <v>412</v>
      </c>
      <c r="HM527">
        <v>334</v>
      </c>
      <c r="HN527">
        <v>0</v>
      </c>
    </row>
    <row r="528" spans="1:222" x14ac:dyDescent="0.25">
      <c r="A528">
        <v>610216</v>
      </c>
      <c r="B528" t="s">
        <v>651</v>
      </c>
      <c r="D528" t="s">
        <v>141</v>
      </c>
      <c r="E528" t="s">
        <v>45</v>
      </c>
      <c r="M528" t="s">
        <v>38</v>
      </c>
      <c r="FD528"/>
      <c r="HH528" t="s">
        <v>1365</v>
      </c>
      <c r="HL528" t="s">
        <v>651</v>
      </c>
      <c r="HM528">
        <v>331</v>
      </c>
    </row>
    <row r="529" spans="1:222" x14ac:dyDescent="0.25">
      <c r="A529">
        <v>610217</v>
      </c>
      <c r="B529" t="s">
        <v>652</v>
      </c>
      <c r="C529" t="s">
        <v>38</v>
      </c>
      <c r="D529" t="s">
        <v>47</v>
      </c>
      <c r="E529" t="s">
        <v>83</v>
      </c>
      <c r="F529">
        <v>57</v>
      </c>
      <c r="G529" t="s">
        <v>40</v>
      </c>
      <c r="H529">
        <v>59</v>
      </c>
      <c r="I529" t="s">
        <v>40</v>
      </c>
      <c r="J529">
        <v>34</v>
      </c>
      <c r="K529" t="s">
        <v>49</v>
      </c>
      <c r="L529">
        <v>8.68</v>
      </c>
      <c r="M529" t="s">
        <v>38</v>
      </c>
      <c r="N529">
        <v>94.548551958999994</v>
      </c>
      <c r="O529">
        <v>392</v>
      </c>
      <c r="P529">
        <v>392</v>
      </c>
      <c r="Q529">
        <v>16</v>
      </c>
      <c r="R529">
        <v>46</v>
      </c>
      <c r="S529">
        <v>277</v>
      </c>
      <c r="T529">
        <v>27</v>
      </c>
      <c r="U529">
        <v>1</v>
      </c>
      <c r="V529">
        <v>0</v>
      </c>
      <c r="W529">
        <v>4</v>
      </c>
      <c r="X529">
        <v>6</v>
      </c>
      <c r="Y529">
        <v>2.8061224499999999E-2</v>
      </c>
      <c r="Z529">
        <v>1.7857142900000001E-2</v>
      </c>
      <c r="AA529">
        <v>1.53061224E-2</v>
      </c>
      <c r="AB529">
        <v>2.0408163300000001E-2</v>
      </c>
      <c r="AC529">
        <v>2.29591837E-2</v>
      </c>
      <c r="AD529">
        <v>5.3571428599999998E-2</v>
      </c>
      <c r="AE529">
        <v>7.3979591799999994E-2</v>
      </c>
      <c r="AF529">
        <v>6.1224489799999997E-2</v>
      </c>
      <c r="AG529">
        <v>0.13265306120000001</v>
      </c>
      <c r="AH529">
        <v>0.14285714290000001</v>
      </c>
      <c r="AI529">
        <v>0.2270408163</v>
      </c>
      <c r="AJ529">
        <v>0.25</v>
      </c>
      <c r="AK529">
        <v>0.20408163269999999</v>
      </c>
      <c r="AL529">
        <v>0.24744897960000001</v>
      </c>
      <c r="AM529">
        <v>0.2704081633</v>
      </c>
      <c r="AN529">
        <v>2.29591837E-2</v>
      </c>
      <c r="AO529">
        <v>4.3367346899999999E-2</v>
      </c>
      <c r="AP529">
        <v>4.3367346899999999E-2</v>
      </c>
      <c r="AQ529">
        <v>4.5918367299999999E-2</v>
      </c>
      <c r="AR529">
        <v>4.8469387799999999E-2</v>
      </c>
      <c r="AS529">
        <v>0.66836734689999999</v>
      </c>
      <c r="AT529">
        <v>0.61479591840000003</v>
      </c>
      <c r="AU529">
        <v>0.67602040819999998</v>
      </c>
      <c r="AV529">
        <v>0.55357142859999997</v>
      </c>
      <c r="AW529">
        <v>0.51530612239999996</v>
      </c>
      <c r="AX529">
        <v>3.5718015666</v>
      </c>
      <c r="AY529">
        <v>3.528</v>
      </c>
      <c r="AZ529">
        <v>3.6106666666999998</v>
      </c>
      <c r="BA529">
        <v>3.3983957219000001</v>
      </c>
      <c r="BB529">
        <v>3.3431635388999998</v>
      </c>
      <c r="BC529">
        <v>1.53061224E-2</v>
      </c>
      <c r="BD529">
        <v>2.0408163300000001E-2</v>
      </c>
      <c r="BE529">
        <v>1.7857142900000001E-2</v>
      </c>
      <c r="BF529">
        <v>1.02040816E-2</v>
      </c>
      <c r="BG529">
        <v>3.5714285700000001E-2</v>
      </c>
      <c r="BH529">
        <v>3.5714285700000001E-2</v>
      </c>
      <c r="BI529">
        <v>3.3163265300000001E-2</v>
      </c>
      <c r="BJ529">
        <v>3.3163265300000001E-2</v>
      </c>
      <c r="BK529">
        <v>4.5918367299999999E-2</v>
      </c>
      <c r="BL529">
        <v>6.8877550999999995E-2</v>
      </c>
      <c r="BM529">
        <v>0.112244898</v>
      </c>
      <c r="BN529">
        <v>6.6326530600000003E-2</v>
      </c>
      <c r="BO529">
        <v>3.7630208333000001</v>
      </c>
      <c r="BP529">
        <v>3.7026315789000002</v>
      </c>
      <c r="BQ529">
        <v>3.6293333333</v>
      </c>
      <c r="BR529">
        <v>3.6174142480000002</v>
      </c>
      <c r="BS529">
        <v>3.4664879357</v>
      </c>
      <c r="BT529">
        <v>3.5210526315999999</v>
      </c>
      <c r="BU529">
        <v>0.1198979592</v>
      </c>
      <c r="BV529">
        <v>0.16071428569999999</v>
      </c>
      <c r="BW529">
        <v>0.2091836735</v>
      </c>
      <c r="BX529">
        <v>0.20153061219999999</v>
      </c>
      <c r="BY529">
        <v>0.17602040820000001</v>
      </c>
      <c r="BZ529">
        <v>0.22448979590000001</v>
      </c>
      <c r="CA529">
        <v>2.0408163300000001E-2</v>
      </c>
      <c r="CB529">
        <v>3.0612244899999998E-2</v>
      </c>
      <c r="CC529">
        <v>4.3367346899999999E-2</v>
      </c>
      <c r="CD529">
        <v>3.3163265300000001E-2</v>
      </c>
      <c r="CE529">
        <v>4.8469387799999999E-2</v>
      </c>
      <c r="CF529">
        <v>3.0612244899999998E-2</v>
      </c>
      <c r="CG529">
        <v>0.81122448979999995</v>
      </c>
      <c r="CH529">
        <v>0.75510204079999999</v>
      </c>
      <c r="CI529">
        <v>0.68367346939999996</v>
      </c>
      <c r="CJ529">
        <v>0.68622448979999995</v>
      </c>
      <c r="CK529">
        <v>0.62755102039999999</v>
      </c>
      <c r="CL529">
        <v>0.64285714289999996</v>
      </c>
      <c r="CM529">
        <v>8.6734693900000007E-2</v>
      </c>
      <c r="CN529">
        <v>1.02040816E-2</v>
      </c>
      <c r="CO529">
        <v>1.53061224E-2</v>
      </c>
      <c r="CP529">
        <v>1.7857142900000001E-2</v>
      </c>
      <c r="CQ529">
        <v>1.53061224E-2</v>
      </c>
      <c r="CR529">
        <v>2.29591837E-2</v>
      </c>
      <c r="CS529">
        <v>1.7857142900000001E-2</v>
      </c>
      <c r="CT529">
        <v>1.2755102000000001E-2</v>
      </c>
      <c r="CU529">
        <v>0.125</v>
      </c>
      <c r="CV529">
        <v>3.3163265300000001E-2</v>
      </c>
      <c r="CW529">
        <v>3.5714285700000001E-2</v>
      </c>
      <c r="CX529">
        <v>6.6326530600000003E-2</v>
      </c>
      <c r="CY529">
        <v>8.41836735E-2</v>
      </c>
      <c r="CZ529">
        <v>8.1632653099999994E-2</v>
      </c>
      <c r="DA529">
        <v>6.3775510199999996E-2</v>
      </c>
      <c r="DB529">
        <v>4.5918367299999999E-2</v>
      </c>
      <c r="DC529">
        <v>0.1964285714</v>
      </c>
      <c r="DD529">
        <v>0.18367346940000001</v>
      </c>
      <c r="DE529">
        <v>0.1862244898</v>
      </c>
      <c r="DF529">
        <v>0.1862244898</v>
      </c>
      <c r="DG529">
        <v>0.24234693879999999</v>
      </c>
      <c r="DH529">
        <v>0.2397959184</v>
      </c>
      <c r="DI529">
        <v>0.20153061219999999</v>
      </c>
      <c r="DJ529">
        <v>0.2295918367</v>
      </c>
      <c r="DK529">
        <v>0.52040816329999995</v>
      </c>
      <c r="DL529">
        <v>0.69387755100000004</v>
      </c>
      <c r="DM529">
        <v>0.67857142859999997</v>
      </c>
      <c r="DN529">
        <v>0.64285714289999996</v>
      </c>
      <c r="DO529">
        <v>0.57653061220000001</v>
      </c>
      <c r="DP529">
        <v>0.58163265310000001</v>
      </c>
      <c r="DQ529">
        <v>0.62244897960000001</v>
      </c>
      <c r="DR529">
        <v>0.62755102039999999</v>
      </c>
      <c r="DS529">
        <v>7.1428571400000002E-2</v>
      </c>
      <c r="DT529">
        <v>7.9081632700000001E-2</v>
      </c>
      <c r="DU529">
        <v>8.41836735E-2</v>
      </c>
      <c r="DV529">
        <v>8.6734693900000007E-2</v>
      </c>
      <c r="DW529">
        <v>8.1632653099999994E-2</v>
      </c>
      <c r="DX529">
        <v>7.3979591799999994E-2</v>
      </c>
      <c r="DY529">
        <v>9.4387755099999998E-2</v>
      </c>
      <c r="DZ529">
        <v>8.41836735E-2</v>
      </c>
      <c r="EA529">
        <v>3.2390109890000001</v>
      </c>
      <c r="EB529">
        <v>3.6952908587</v>
      </c>
      <c r="EC529">
        <v>3.6685236769</v>
      </c>
      <c r="ED529">
        <v>3.5921787708999999</v>
      </c>
      <c r="EE529">
        <v>3.5027777778</v>
      </c>
      <c r="EF529">
        <v>3.4903581266999999</v>
      </c>
      <c r="EG529">
        <v>3.5774647887</v>
      </c>
      <c r="EH529">
        <v>3.6072423398</v>
      </c>
      <c r="EI529">
        <v>2.5510204099999999E-2</v>
      </c>
      <c r="EJ529">
        <v>7.6530612000000001E-3</v>
      </c>
      <c r="EK529">
        <v>1.02040816E-2</v>
      </c>
      <c r="EL529">
        <v>5.1020407999999998E-3</v>
      </c>
      <c r="EM529">
        <v>1.7857142900000001E-2</v>
      </c>
      <c r="EN529">
        <v>2.0408163300000001E-2</v>
      </c>
      <c r="EO529">
        <v>4.08163265E-2</v>
      </c>
      <c r="EP529">
        <v>0.13265306120000001</v>
      </c>
      <c r="EQ529">
        <v>0.15051020409999999</v>
      </c>
      <c r="ER529">
        <v>0.42346938779999999</v>
      </c>
      <c r="ES529">
        <v>0.1658163265</v>
      </c>
      <c r="ET529">
        <v>2.5510203999999999E-3</v>
      </c>
      <c r="EU529">
        <v>0</v>
      </c>
      <c r="EV529">
        <v>2.8061224499999999E-2</v>
      </c>
      <c r="EW529">
        <v>7.1428571400000002E-2</v>
      </c>
      <c r="EX529">
        <v>2.5510203999999999E-3</v>
      </c>
      <c r="EY529">
        <v>0.51275510199999996</v>
      </c>
      <c r="EZ529">
        <v>0.50510204079999999</v>
      </c>
      <c r="FA529">
        <v>0.52295918370000005</v>
      </c>
      <c r="FB529">
        <v>0.49744897960000001</v>
      </c>
      <c r="FC529">
        <v>0.4795918367</v>
      </c>
      <c r="FD529">
        <v>0.38265306119999998</v>
      </c>
      <c r="FE529">
        <v>0.34948979590000001</v>
      </c>
      <c r="FF529">
        <v>0.30612244900000002</v>
      </c>
      <c r="FG529">
        <v>0.2397959184</v>
      </c>
      <c r="FH529">
        <v>0.40561224489999997</v>
      </c>
      <c r="FI529">
        <v>2.29591837E-2</v>
      </c>
      <c r="FJ529">
        <v>6.1224489799999997E-2</v>
      </c>
      <c r="FK529">
        <v>6.1224489799999997E-2</v>
      </c>
      <c r="FL529">
        <v>9.6938775500000005E-2</v>
      </c>
      <c r="FM529">
        <v>1.7857142900000001E-2</v>
      </c>
      <c r="FN529">
        <v>1.02040816E-2</v>
      </c>
      <c r="FO529">
        <v>7.6530612000000001E-3</v>
      </c>
      <c r="FP529">
        <v>5.1020407999999998E-3</v>
      </c>
      <c r="FQ529">
        <v>7.6530612000000001E-3</v>
      </c>
      <c r="FR529">
        <v>1.02040816E-2</v>
      </c>
      <c r="FS529">
        <v>6.8877550999999995E-2</v>
      </c>
      <c r="FT529">
        <v>7.6530612200000001E-2</v>
      </c>
      <c r="FU529">
        <v>7.6530612200000001E-2</v>
      </c>
      <c r="FV529">
        <v>8.6734693900000007E-2</v>
      </c>
      <c r="FW529">
        <v>8.41836735E-2</v>
      </c>
      <c r="FX529">
        <v>4.08163265E-2</v>
      </c>
      <c r="FY529">
        <v>3.82653061E-2</v>
      </c>
      <c r="FZ529">
        <v>5.1020407999999998E-3</v>
      </c>
      <c r="GA529">
        <v>3.3163265300000001E-2</v>
      </c>
      <c r="GB529">
        <v>3.5714285700000001E-2</v>
      </c>
      <c r="GC529">
        <v>3.3163265300000001E-2</v>
      </c>
      <c r="GD529">
        <v>0.21173469389999999</v>
      </c>
      <c r="GE529">
        <v>0.1887755102</v>
      </c>
      <c r="GF529">
        <v>0.17346938780000001</v>
      </c>
      <c r="GG529">
        <v>0.20408163269999999</v>
      </c>
      <c r="GH529">
        <v>0.1862244898</v>
      </c>
      <c r="GI529">
        <v>0.19897959179999999</v>
      </c>
      <c r="GJ529">
        <v>3.0853994490000001</v>
      </c>
      <c r="GK529">
        <v>3.1095505617999999</v>
      </c>
      <c r="GL529">
        <v>3.25</v>
      </c>
      <c r="GM529">
        <v>3.1225626741000001</v>
      </c>
      <c r="GN529">
        <v>3.1368715084000001</v>
      </c>
      <c r="GO529">
        <v>3.1602209944999999</v>
      </c>
      <c r="GP529">
        <v>0.30102040819999998</v>
      </c>
      <c r="GQ529">
        <v>0.31632653059999999</v>
      </c>
      <c r="GR529">
        <v>0.32653061220000001</v>
      </c>
      <c r="GS529">
        <v>0.29591836729999998</v>
      </c>
      <c r="GT529">
        <v>0.30867346940000001</v>
      </c>
      <c r="GU529">
        <v>0.27806122449999998</v>
      </c>
      <c r="GV529">
        <v>7.3979591799999994E-2</v>
      </c>
      <c r="GW529">
        <v>9.1836734700000006E-2</v>
      </c>
      <c r="GX529">
        <v>8.1632653099999994E-2</v>
      </c>
      <c r="GY529">
        <v>8.41836735E-2</v>
      </c>
      <c r="GZ529">
        <v>8.6734693900000007E-2</v>
      </c>
      <c r="HA529">
        <v>7.6530612200000001E-2</v>
      </c>
      <c r="HB529">
        <v>0.37244897960000001</v>
      </c>
      <c r="HC529">
        <v>0.36479591839999997</v>
      </c>
      <c r="HD529">
        <v>0.41326530610000001</v>
      </c>
      <c r="HE529">
        <v>0.38265306119999998</v>
      </c>
      <c r="HF529">
        <v>0.38265306119999998</v>
      </c>
      <c r="HG529">
        <v>0.41326530610000001</v>
      </c>
      <c r="HH529" t="s">
        <v>1366</v>
      </c>
      <c r="HI529" t="s">
        <v>912</v>
      </c>
      <c r="HJ529">
        <v>392</v>
      </c>
      <c r="HK529">
        <v>555</v>
      </c>
      <c r="HL529" t="s">
        <v>652</v>
      </c>
      <c r="HM529">
        <v>587</v>
      </c>
      <c r="HN529">
        <v>15</v>
      </c>
    </row>
    <row r="530" spans="1:222" x14ac:dyDescent="0.25">
      <c r="A530">
        <v>610218</v>
      </c>
      <c r="B530" t="s">
        <v>654</v>
      </c>
      <c r="C530" t="s">
        <v>38</v>
      </c>
      <c r="D530" t="s">
        <v>69</v>
      </c>
      <c r="E530" s="151">
        <v>0.75</v>
      </c>
      <c r="F530">
        <v>54</v>
      </c>
      <c r="G530" t="s">
        <v>40</v>
      </c>
      <c r="H530">
        <v>31</v>
      </c>
      <c r="I530" t="s">
        <v>49</v>
      </c>
      <c r="J530">
        <v>50</v>
      </c>
      <c r="K530" t="s">
        <v>40</v>
      </c>
      <c r="L530">
        <v>7.99</v>
      </c>
      <c r="M530" t="s">
        <v>38</v>
      </c>
      <c r="N530">
        <v>74.347826087000001</v>
      </c>
      <c r="O530">
        <v>88</v>
      </c>
      <c r="P530">
        <v>88</v>
      </c>
      <c r="Q530">
        <v>0</v>
      </c>
      <c r="R530">
        <v>84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1.13636364E-2</v>
      </c>
      <c r="AC530">
        <v>4.5454545499999999E-2</v>
      </c>
      <c r="AD530">
        <v>3.4090909099999997E-2</v>
      </c>
      <c r="AE530">
        <v>6.8181818199999994E-2</v>
      </c>
      <c r="AF530">
        <v>5.6818181799999999E-2</v>
      </c>
      <c r="AG530">
        <v>0.1136363636</v>
      </c>
      <c r="AH530">
        <v>0.125</v>
      </c>
      <c r="AI530">
        <v>0.23863636360000001</v>
      </c>
      <c r="AJ530">
        <v>0.31818181820000002</v>
      </c>
      <c r="AK530">
        <v>0.3295454545</v>
      </c>
      <c r="AL530">
        <v>0.375</v>
      </c>
      <c r="AM530">
        <v>0.35227272729999998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0.72727272730000003</v>
      </c>
      <c r="AT530">
        <v>0.61363636359999996</v>
      </c>
      <c r="AU530">
        <v>0.61363636359999996</v>
      </c>
      <c r="AV530">
        <v>0.5</v>
      </c>
      <c r="AW530">
        <v>0.47727272729999998</v>
      </c>
      <c r="AX530">
        <v>3.6931818181999998</v>
      </c>
      <c r="AY530">
        <v>3.5454545455000002</v>
      </c>
      <c r="AZ530">
        <v>3.5568181818000002</v>
      </c>
      <c r="BA530">
        <v>3.3636363636</v>
      </c>
      <c r="BB530">
        <v>3.2613636364</v>
      </c>
      <c r="BC530">
        <v>0</v>
      </c>
      <c r="BD530">
        <v>0</v>
      </c>
      <c r="BE530">
        <v>0</v>
      </c>
      <c r="BF530">
        <v>2.2727272699999999E-2</v>
      </c>
      <c r="BG530">
        <v>3.4090909099999997E-2</v>
      </c>
      <c r="BH530">
        <v>2.2727272699999999E-2</v>
      </c>
      <c r="BI530">
        <v>4.5454545499999999E-2</v>
      </c>
      <c r="BJ530">
        <v>5.6818181799999999E-2</v>
      </c>
      <c r="BK530">
        <v>7.9545454500000001E-2</v>
      </c>
      <c r="BL530">
        <v>5.6818181799999999E-2</v>
      </c>
      <c r="BM530">
        <v>9.0909090900000003E-2</v>
      </c>
      <c r="BN530">
        <v>9.0909090900000003E-2</v>
      </c>
      <c r="BO530">
        <v>3.5747126436999999</v>
      </c>
      <c r="BP530">
        <v>3.5402298851</v>
      </c>
      <c r="BQ530">
        <v>3.4022988505999998</v>
      </c>
      <c r="BR530">
        <v>3.4204545455000002</v>
      </c>
      <c r="BS530">
        <v>3.3409090908999999</v>
      </c>
      <c r="BT530">
        <v>3.375</v>
      </c>
      <c r="BU530">
        <v>0.3295454545</v>
      </c>
      <c r="BV530">
        <v>0.34090909089999999</v>
      </c>
      <c r="BW530">
        <v>0.43181818179999998</v>
      </c>
      <c r="BX530">
        <v>0.39772727270000002</v>
      </c>
      <c r="BY530">
        <v>0.375</v>
      </c>
      <c r="BZ530">
        <v>0.375</v>
      </c>
      <c r="CA530">
        <v>1.13636364E-2</v>
      </c>
      <c r="CB530">
        <v>1.13636364E-2</v>
      </c>
      <c r="CC530">
        <v>1.13636364E-2</v>
      </c>
      <c r="CD530">
        <v>0</v>
      </c>
      <c r="CE530">
        <v>0</v>
      </c>
      <c r="CF530">
        <v>0</v>
      </c>
      <c r="CG530">
        <v>0.61363636359999996</v>
      </c>
      <c r="CH530">
        <v>0.59090909089999999</v>
      </c>
      <c r="CI530">
        <v>0.47727272729999998</v>
      </c>
      <c r="CJ530">
        <v>0.52272727269999997</v>
      </c>
      <c r="CK530">
        <v>0.5</v>
      </c>
      <c r="CL530">
        <v>0.51136363640000004</v>
      </c>
      <c r="CM530">
        <v>7.9545454500000001E-2</v>
      </c>
      <c r="CN530">
        <v>0</v>
      </c>
      <c r="CO530">
        <v>0</v>
      </c>
      <c r="CP530">
        <v>0</v>
      </c>
      <c r="CQ530">
        <v>1.13636364E-2</v>
      </c>
      <c r="CR530">
        <v>1.13636364E-2</v>
      </c>
      <c r="CS530">
        <v>0</v>
      </c>
      <c r="CT530">
        <v>0</v>
      </c>
      <c r="CU530">
        <v>0.125</v>
      </c>
      <c r="CV530">
        <v>2.2727272699999999E-2</v>
      </c>
      <c r="CW530">
        <v>3.4090909099999997E-2</v>
      </c>
      <c r="CX530">
        <v>5.6818181799999999E-2</v>
      </c>
      <c r="CY530">
        <v>4.5454545499999999E-2</v>
      </c>
      <c r="CZ530">
        <v>9.0909090900000003E-2</v>
      </c>
      <c r="DA530">
        <v>5.6818181799999999E-2</v>
      </c>
      <c r="DB530">
        <v>4.5454545499999999E-2</v>
      </c>
      <c r="DC530">
        <v>0.38636363639999999</v>
      </c>
      <c r="DD530">
        <v>0.40909090910000001</v>
      </c>
      <c r="DE530">
        <v>0.40909090910000001</v>
      </c>
      <c r="DF530">
        <v>0.4545454545</v>
      </c>
      <c r="DG530">
        <v>0.48863636360000001</v>
      </c>
      <c r="DH530">
        <v>0.54545454550000005</v>
      </c>
      <c r="DI530">
        <v>0.4204545455</v>
      </c>
      <c r="DJ530">
        <v>0.375</v>
      </c>
      <c r="DK530">
        <v>0.40909090910000001</v>
      </c>
      <c r="DL530">
        <v>0.53409090910000001</v>
      </c>
      <c r="DM530">
        <v>0.53409090910000001</v>
      </c>
      <c r="DN530">
        <v>0.46590909089999999</v>
      </c>
      <c r="DO530">
        <v>0.4204545455</v>
      </c>
      <c r="DP530">
        <v>0.34090909089999999</v>
      </c>
      <c r="DQ530">
        <v>0.47727272729999998</v>
      </c>
      <c r="DR530">
        <v>0.53409090910000001</v>
      </c>
      <c r="DS530">
        <v>0</v>
      </c>
      <c r="DT530">
        <v>3.4090909099999997E-2</v>
      </c>
      <c r="DU530">
        <v>2.2727272699999999E-2</v>
      </c>
      <c r="DV530">
        <v>2.2727272699999999E-2</v>
      </c>
      <c r="DW530">
        <v>3.4090909099999997E-2</v>
      </c>
      <c r="DX530">
        <v>1.13636364E-2</v>
      </c>
      <c r="DY530">
        <v>4.5454545499999999E-2</v>
      </c>
      <c r="DZ530">
        <v>4.5454545499999999E-2</v>
      </c>
      <c r="EA530">
        <v>3.125</v>
      </c>
      <c r="EB530">
        <v>3.5294117646999998</v>
      </c>
      <c r="EC530">
        <v>3.5116279069999998</v>
      </c>
      <c r="ED530">
        <v>3.4186046511999999</v>
      </c>
      <c r="EE530">
        <v>3.3647058824</v>
      </c>
      <c r="EF530">
        <v>3.2298850575000002</v>
      </c>
      <c r="EG530">
        <v>3.4404761905000001</v>
      </c>
      <c r="EH530">
        <v>3.5119047618999999</v>
      </c>
      <c r="EI530">
        <v>1.13636364E-2</v>
      </c>
      <c r="EJ530">
        <v>1.13636364E-2</v>
      </c>
      <c r="EK530">
        <v>1.13636364E-2</v>
      </c>
      <c r="EL530">
        <v>2.2727272699999999E-2</v>
      </c>
      <c r="EM530">
        <v>2.2727272699999999E-2</v>
      </c>
      <c r="EN530">
        <v>5.6818181799999999E-2</v>
      </c>
      <c r="EO530">
        <v>0.1136363636</v>
      </c>
      <c r="EP530">
        <v>0.1704545455</v>
      </c>
      <c r="EQ530">
        <v>0.125</v>
      </c>
      <c r="ER530">
        <v>0.2272727273</v>
      </c>
      <c r="ES530">
        <v>0.2272727273</v>
      </c>
      <c r="ET530">
        <v>0</v>
      </c>
      <c r="EU530">
        <v>0</v>
      </c>
      <c r="EV530">
        <v>4.5454545499999999E-2</v>
      </c>
      <c r="EW530">
        <v>7.9545454500000001E-2</v>
      </c>
      <c r="EX530">
        <v>0</v>
      </c>
      <c r="EY530">
        <v>0.3295454545</v>
      </c>
      <c r="EZ530">
        <v>0.28409090910000001</v>
      </c>
      <c r="FA530">
        <v>0.35227272729999998</v>
      </c>
      <c r="FB530">
        <v>0.39772727270000002</v>
      </c>
      <c r="FC530">
        <v>0.38636363639999999</v>
      </c>
      <c r="FD530">
        <v>0.44318181820000002</v>
      </c>
      <c r="FE530">
        <v>0.44318181820000002</v>
      </c>
      <c r="FF530">
        <v>0.31818181820000002</v>
      </c>
      <c r="FG530">
        <v>0.26136363639999999</v>
      </c>
      <c r="FH530">
        <v>0.36363636360000001</v>
      </c>
      <c r="FI530">
        <v>0.1704545455</v>
      </c>
      <c r="FJ530">
        <v>0.21590909089999999</v>
      </c>
      <c r="FK530">
        <v>0.2045454545</v>
      </c>
      <c r="FL530">
        <v>0.21590909089999999</v>
      </c>
      <c r="FM530">
        <v>0.18181818180000001</v>
      </c>
      <c r="FN530">
        <v>4.5454545499999999E-2</v>
      </c>
      <c r="FO530">
        <v>4.5454545499999999E-2</v>
      </c>
      <c r="FP530">
        <v>4.5454545499999999E-2</v>
      </c>
      <c r="FQ530">
        <v>4.5454545499999999E-2</v>
      </c>
      <c r="FR530">
        <v>4.5454545499999999E-2</v>
      </c>
      <c r="FS530">
        <v>1.13636364E-2</v>
      </c>
      <c r="FT530">
        <v>1.13636364E-2</v>
      </c>
      <c r="FU530">
        <v>3.4090909099999997E-2</v>
      </c>
      <c r="FV530">
        <v>0</v>
      </c>
      <c r="FW530">
        <v>2.2727272699999999E-2</v>
      </c>
      <c r="FX530">
        <v>1.13636364E-2</v>
      </c>
      <c r="FY530">
        <v>3.4090909099999997E-2</v>
      </c>
      <c r="FZ530">
        <v>2.2727272699999999E-2</v>
      </c>
      <c r="GA530">
        <v>4.5454545499999999E-2</v>
      </c>
      <c r="GB530">
        <v>2.2727272699999999E-2</v>
      </c>
      <c r="GC530">
        <v>1.13636364E-2</v>
      </c>
      <c r="GD530">
        <v>0.13636363639999999</v>
      </c>
      <c r="GE530">
        <v>0.1136363636</v>
      </c>
      <c r="GF530">
        <v>0.1136363636</v>
      </c>
      <c r="GG530">
        <v>0.1136363636</v>
      </c>
      <c r="GH530">
        <v>0.125</v>
      </c>
      <c r="GI530">
        <v>0.1477272727</v>
      </c>
      <c r="GJ530">
        <v>3.1477272727000001</v>
      </c>
      <c r="GK530">
        <v>3.1590909091000001</v>
      </c>
      <c r="GL530">
        <v>3.25</v>
      </c>
      <c r="GM530">
        <v>3.183908046</v>
      </c>
      <c r="GN530">
        <v>3.1704545455000002</v>
      </c>
      <c r="GO530">
        <v>3.2045454544999998</v>
      </c>
      <c r="GP530">
        <v>0.54545454550000005</v>
      </c>
      <c r="GQ530">
        <v>0.51136363640000004</v>
      </c>
      <c r="GR530">
        <v>0.4545454545</v>
      </c>
      <c r="GS530">
        <v>0.44318181820000002</v>
      </c>
      <c r="GT530">
        <v>0.51136363640000004</v>
      </c>
      <c r="GU530">
        <v>0.46590909089999999</v>
      </c>
      <c r="GV530">
        <v>0</v>
      </c>
      <c r="GW530">
        <v>0</v>
      </c>
      <c r="GX530">
        <v>0</v>
      </c>
      <c r="GY530">
        <v>1.13636364E-2</v>
      </c>
      <c r="GZ530">
        <v>0</v>
      </c>
      <c r="HA530">
        <v>0</v>
      </c>
      <c r="HB530">
        <v>0.30681818179999998</v>
      </c>
      <c r="HC530">
        <v>0.34090909089999999</v>
      </c>
      <c r="HD530">
        <v>0.40909090910000001</v>
      </c>
      <c r="HE530">
        <v>0.38636363639999999</v>
      </c>
      <c r="HF530">
        <v>0.34090909089999999</v>
      </c>
      <c r="HG530">
        <v>0.375</v>
      </c>
      <c r="HH530" t="s">
        <v>1367</v>
      </c>
      <c r="HI530">
        <v>75</v>
      </c>
      <c r="HJ530">
        <v>88</v>
      </c>
      <c r="HK530">
        <v>171</v>
      </c>
      <c r="HL530" t="s">
        <v>654</v>
      </c>
      <c r="HM530">
        <v>230</v>
      </c>
      <c r="HN530">
        <v>4</v>
      </c>
    </row>
    <row r="531" spans="1:222" x14ac:dyDescent="0.25">
      <c r="A531">
        <v>610219</v>
      </c>
      <c r="B531" t="s">
        <v>655</v>
      </c>
      <c r="C531" t="s">
        <v>38</v>
      </c>
      <c r="D531" t="s">
        <v>58</v>
      </c>
      <c r="E531" s="151">
        <v>0.55000000000000004</v>
      </c>
      <c r="F531">
        <v>27</v>
      </c>
      <c r="G531" t="s">
        <v>49</v>
      </c>
      <c r="H531">
        <v>57</v>
      </c>
      <c r="I531" t="s">
        <v>40</v>
      </c>
      <c r="J531">
        <v>20</v>
      </c>
      <c r="K531" t="s">
        <v>49</v>
      </c>
      <c r="L531">
        <v>8.8800000000000008</v>
      </c>
      <c r="M531" t="s">
        <v>38</v>
      </c>
      <c r="N531">
        <v>43.764172336000001</v>
      </c>
      <c r="O531">
        <v>232</v>
      </c>
      <c r="P531">
        <v>232</v>
      </c>
      <c r="Q531">
        <v>26</v>
      </c>
      <c r="R531">
        <v>3</v>
      </c>
      <c r="S531">
        <v>3</v>
      </c>
      <c r="T531">
        <v>178</v>
      </c>
      <c r="U531">
        <v>1</v>
      </c>
      <c r="V531">
        <v>0</v>
      </c>
      <c r="W531">
        <v>8</v>
      </c>
      <c r="X531">
        <v>5</v>
      </c>
      <c r="Y531">
        <v>1.2931034500000001E-2</v>
      </c>
      <c r="Z531">
        <v>4.3103448000000001E-3</v>
      </c>
      <c r="AA531">
        <v>4.3103448000000001E-3</v>
      </c>
      <c r="AB531">
        <v>3.8793103400000001E-2</v>
      </c>
      <c r="AC531">
        <v>4.7413793099999997E-2</v>
      </c>
      <c r="AD531">
        <v>5.60344828E-2</v>
      </c>
      <c r="AE531">
        <v>4.7413793099999997E-2</v>
      </c>
      <c r="AF531">
        <v>3.4482758600000003E-2</v>
      </c>
      <c r="AG531">
        <v>0.1077586207</v>
      </c>
      <c r="AH531">
        <v>0.15517241379999999</v>
      </c>
      <c r="AI531">
        <v>0.32327586209999998</v>
      </c>
      <c r="AJ531">
        <v>0.41810344830000001</v>
      </c>
      <c r="AK531">
        <v>0.2284482759</v>
      </c>
      <c r="AL531">
        <v>0.35775862069999997</v>
      </c>
      <c r="AM531">
        <v>0.31465517240000002</v>
      </c>
      <c r="AN531">
        <v>8.6206896999999998E-3</v>
      </c>
      <c r="AO531">
        <v>1.2931034500000001E-2</v>
      </c>
      <c r="AP531">
        <v>2.5862069000000001E-2</v>
      </c>
      <c r="AQ531">
        <v>2.5862069000000001E-2</v>
      </c>
      <c r="AR531">
        <v>1.2931034500000001E-2</v>
      </c>
      <c r="AS531">
        <v>0.59913793100000001</v>
      </c>
      <c r="AT531">
        <v>0.51724137930000003</v>
      </c>
      <c r="AU531">
        <v>0.70689655169999999</v>
      </c>
      <c r="AV531">
        <v>0.46982758619999998</v>
      </c>
      <c r="AW531">
        <v>0.46982758619999998</v>
      </c>
      <c r="AX531">
        <v>3.5217391303999999</v>
      </c>
      <c r="AY531">
        <v>3.4672489083000002</v>
      </c>
      <c r="AZ531">
        <v>3.6814159291999999</v>
      </c>
      <c r="BA531">
        <v>3.2920353981999999</v>
      </c>
      <c r="BB531">
        <v>3.2227074236000002</v>
      </c>
      <c r="BC531">
        <v>4.3103448000000001E-3</v>
      </c>
      <c r="BD531">
        <v>4.3103448000000001E-3</v>
      </c>
      <c r="BE531">
        <v>8.6206896999999998E-3</v>
      </c>
      <c r="BF531">
        <v>1.2931034500000001E-2</v>
      </c>
      <c r="BG531">
        <v>3.0172413799999999E-2</v>
      </c>
      <c r="BH531">
        <v>3.0172413799999999E-2</v>
      </c>
      <c r="BI531">
        <v>4.3103448000000001E-3</v>
      </c>
      <c r="BJ531">
        <v>1.2931034500000001E-2</v>
      </c>
      <c r="BK531">
        <v>1.2931034500000001E-2</v>
      </c>
      <c r="BL531">
        <v>3.8793103400000001E-2</v>
      </c>
      <c r="BM531">
        <v>6.8965517200000007E-2</v>
      </c>
      <c r="BN531">
        <v>4.7413793099999997E-2</v>
      </c>
      <c r="BO531">
        <v>3.8965517241000001</v>
      </c>
      <c r="BP531">
        <v>3.8739130435</v>
      </c>
      <c r="BQ531">
        <v>3.7763157894999999</v>
      </c>
      <c r="BR531">
        <v>3.7099567100000002</v>
      </c>
      <c r="BS531">
        <v>3.5982532750999998</v>
      </c>
      <c r="BT531">
        <v>3.6883116882999998</v>
      </c>
      <c r="BU531">
        <v>8.18965517E-2</v>
      </c>
      <c r="BV531">
        <v>8.6206896599999999E-2</v>
      </c>
      <c r="BW531">
        <v>0.16810344830000001</v>
      </c>
      <c r="BX531">
        <v>0.17241379309999999</v>
      </c>
      <c r="BY531">
        <v>0.16810344830000001</v>
      </c>
      <c r="BZ531">
        <v>0.125</v>
      </c>
      <c r="CA531">
        <v>0</v>
      </c>
      <c r="CB531">
        <v>8.6206896999999998E-3</v>
      </c>
      <c r="CC531">
        <v>1.7241379300000002E-2</v>
      </c>
      <c r="CD531">
        <v>4.3103448000000001E-3</v>
      </c>
      <c r="CE531">
        <v>1.2931034500000001E-2</v>
      </c>
      <c r="CF531">
        <v>4.3103448000000001E-3</v>
      </c>
      <c r="CG531">
        <v>0.90948275860000005</v>
      </c>
      <c r="CH531">
        <v>0.88793103449999999</v>
      </c>
      <c r="CI531">
        <v>0.79310344830000001</v>
      </c>
      <c r="CJ531">
        <v>0.77155172409999995</v>
      </c>
      <c r="CK531">
        <v>0.71982758619999998</v>
      </c>
      <c r="CL531">
        <v>0.79310344830000001</v>
      </c>
      <c r="CM531">
        <v>0.15517241379999999</v>
      </c>
      <c r="CN531">
        <v>1.2931034500000001E-2</v>
      </c>
      <c r="CO531">
        <v>0</v>
      </c>
      <c r="CP531">
        <v>2.1551724099999999E-2</v>
      </c>
      <c r="CQ531">
        <v>2.1551724099999999E-2</v>
      </c>
      <c r="CR531">
        <v>1.2931034500000001E-2</v>
      </c>
      <c r="CS531">
        <v>1.7241379300000002E-2</v>
      </c>
      <c r="CT531">
        <v>1.7241379300000002E-2</v>
      </c>
      <c r="CU531">
        <v>0.26293103449999999</v>
      </c>
      <c r="CV531">
        <v>3.4482758600000003E-2</v>
      </c>
      <c r="CW531">
        <v>4.31034483E-2</v>
      </c>
      <c r="CX531">
        <v>5.1724137900000001E-2</v>
      </c>
      <c r="CY531">
        <v>6.4655172400000002E-2</v>
      </c>
      <c r="CZ531">
        <v>6.8965517200000007E-2</v>
      </c>
      <c r="DA531">
        <v>3.0172413799999999E-2</v>
      </c>
      <c r="DB531">
        <v>3.0172413799999999E-2</v>
      </c>
      <c r="DC531">
        <v>0.27586206899999999</v>
      </c>
      <c r="DD531">
        <v>0.33189655169999999</v>
      </c>
      <c r="DE531">
        <v>0.38793103449999999</v>
      </c>
      <c r="DF531">
        <v>0.33620689660000003</v>
      </c>
      <c r="DG531">
        <v>0.32327586209999998</v>
      </c>
      <c r="DH531">
        <v>0.41810344830000001</v>
      </c>
      <c r="DI531">
        <v>0.32327586209999998</v>
      </c>
      <c r="DJ531">
        <v>0.2456896552</v>
      </c>
      <c r="DK531">
        <v>0.28017241380000002</v>
      </c>
      <c r="DL531">
        <v>0.61206896550000001</v>
      </c>
      <c r="DM531">
        <v>0.56034482760000004</v>
      </c>
      <c r="DN531">
        <v>0.58620689660000003</v>
      </c>
      <c r="DO531">
        <v>0.57758620689999995</v>
      </c>
      <c r="DP531">
        <v>0.47413793100000001</v>
      </c>
      <c r="DQ531">
        <v>0.61206896550000001</v>
      </c>
      <c r="DR531">
        <v>0.68103448280000001</v>
      </c>
      <c r="DS531">
        <v>2.5862069000000001E-2</v>
      </c>
      <c r="DT531">
        <v>8.6206896999999998E-3</v>
      </c>
      <c r="DU531">
        <v>8.6206896999999998E-3</v>
      </c>
      <c r="DV531">
        <v>4.3103448000000001E-3</v>
      </c>
      <c r="DW531">
        <v>1.2931034500000001E-2</v>
      </c>
      <c r="DX531">
        <v>2.5862069000000001E-2</v>
      </c>
      <c r="DY531">
        <v>1.7241379300000002E-2</v>
      </c>
      <c r="DZ531">
        <v>2.5862069000000001E-2</v>
      </c>
      <c r="EA531">
        <v>2.6991150442</v>
      </c>
      <c r="EB531">
        <v>3.5565217390999999</v>
      </c>
      <c r="EC531">
        <v>3.5217391303999999</v>
      </c>
      <c r="ED531">
        <v>3.4935064935</v>
      </c>
      <c r="EE531">
        <v>3.4759825327999998</v>
      </c>
      <c r="EF531">
        <v>3.389380531</v>
      </c>
      <c r="EG531">
        <v>3.5570175438999998</v>
      </c>
      <c r="EH531">
        <v>3.6327433627999999</v>
      </c>
      <c r="EI531">
        <v>4.3103448000000001E-3</v>
      </c>
      <c r="EJ531">
        <v>4.3103448000000001E-3</v>
      </c>
      <c r="EK531">
        <v>4.3103448000000001E-3</v>
      </c>
      <c r="EL531">
        <v>4.3103448000000001E-3</v>
      </c>
      <c r="EM531">
        <v>1.7241379300000002E-2</v>
      </c>
      <c r="EN531">
        <v>3.4482758600000003E-2</v>
      </c>
      <c r="EO531">
        <v>9.0517241400000004E-2</v>
      </c>
      <c r="EP531">
        <v>0.1422413793</v>
      </c>
      <c r="EQ531">
        <v>0.19827586210000001</v>
      </c>
      <c r="ER531">
        <v>0.49137931029999998</v>
      </c>
      <c r="ES531">
        <v>8.6206896999999998E-3</v>
      </c>
      <c r="ET531">
        <v>1.7241379300000002E-2</v>
      </c>
      <c r="EU531">
        <v>8.6206896999999998E-3</v>
      </c>
      <c r="EV531">
        <v>5.1724137900000001E-2</v>
      </c>
      <c r="EW531">
        <v>0.1594827586</v>
      </c>
      <c r="EX531">
        <v>9.4827586199999994E-2</v>
      </c>
      <c r="EY531">
        <v>0.29310344830000001</v>
      </c>
      <c r="EZ531">
        <v>0.26724137930000003</v>
      </c>
      <c r="FA531">
        <v>0.35775862069999997</v>
      </c>
      <c r="FB531">
        <v>0.42241379309999999</v>
      </c>
      <c r="FC531">
        <v>0.46120689660000003</v>
      </c>
      <c r="FD531">
        <v>0.67241379310000005</v>
      </c>
      <c r="FE531">
        <v>0.62931034480000003</v>
      </c>
      <c r="FF531">
        <v>0.46982758619999998</v>
      </c>
      <c r="FG531">
        <v>0.30172413790000002</v>
      </c>
      <c r="FH531">
        <v>0.40086206899999999</v>
      </c>
      <c r="FI531">
        <v>1.7241379300000002E-2</v>
      </c>
      <c r="FJ531">
        <v>5.60344828E-2</v>
      </c>
      <c r="FK531">
        <v>8.6206896599999999E-2</v>
      </c>
      <c r="FL531">
        <v>6.0344827599999998E-2</v>
      </c>
      <c r="FM531">
        <v>2.1551724099999999E-2</v>
      </c>
      <c r="FN531">
        <v>0</v>
      </c>
      <c r="FO531">
        <v>2.5862069000000001E-2</v>
      </c>
      <c r="FP531">
        <v>3.0172413799999999E-2</v>
      </c>
      <c r="FQ531">
        <v>3.0172413799999999E-2</v>
      </c>
      <c r="FR531">
        <v>0</v>
      </c>
      <c r="FS531">
        <v>0</v>
      </c>
      <c r="FT531">
        <v>1.2931034500000001E-2</v>
      </c>
      <c r="FU531">
        <v>4.3103448000000001E-3</v>
      </c>
      <c r="FV531">
        <v>2.5862069000000001E-2</v>
      </c>
      <c r="FW531">
        <v>2.1551724099999999E-2</v>
      </c>
      <c r="FX531">
        <v>5.60344828E-2</v>
      </c>
      <c r="FY531">
        <v>1.7241379300000002E-2</v>
      </c>
      <c r="FZ531">
        <v>4.3103448000000001E-3</v>
      </c>
      <c r="GA531">
        <v>5.60344828E-2</v>
      </c>
      <c r="GB531">
        <v>5.60344828E-2</v>
      </c>
      <c r="GC531">
        <v>3.4482758600000003E-2</v>
      </c>
      <c r="GD531">
        <v>0.23706896550000001</v>
      </c>
      <c r="GE531">
        <v>0.13362068969999999</v>
      </c>
      <c r="GF531">
        <v>0.13793103449999999</v>
      </c>
      <c r="GG531">
        <v>0.1637931034</v>
      </c>
      <c r="GH531">
        <v>0.1594827586</v>
      </c>
      <c r="GI531">
        <v>0.13362068969999999</v>
      </c>
      <c r="GJ531">
        <v>2.9004329003999998</v>
      </c>
      <c r="GK531">
        <v>3.1622807017999999</v>
      </c>
      <c r="GL531">
        <v>3.2782608696</v>
      </c>
      <c r="GM531">
        <v>3.1310043668</v>
      </c>
      <c r="GN531">
        <v>3.0625</v>
      </c>
      <c r="GO531">
        <v>3.2183406113999999</v>
      </c>
      <c r="GP531">
        <v>0.45258620690000001</v>
      </c>
      <c r="GQ531">
        <v>0.50431034480000003</v>
      </c>
      <c r="GR531">
        <v>0.42672413790000002</v>
      </c>
      <c r="GS531">
        <v>0.36206896550000001</v>
      </c>
      <c r="GT531">
        <v>0.41810344830000001</v>
      </c>
      <c r="GU531">
        <v>0.40086206899999999</v>
      </c>
      <c r="GV531">
        <v>4.3103448000000001E-3</v>
      </c>
      <c r="GW531">
        <v>1.7241379300000002E-2</v>
      </c>
      <c r="GX531">
        <v>8.6206896999999998E-3</v>
      </c>
      <c r="GY531">
        <v>1.2931034500000001E-2</v>
      </c>
      <c r="GZ531">
        <v>3.4482758600000003E-2</v>
      </c>
      <c r="HA531">
        <v>1.2931034500000001E-2</v>
      </c>
      <c r="HB531">
        <v>0.25</v>
      </c>
      <c r="HC531">
        <v>0.32758620690000001</v>
      </c>
      <c r="HD531">
        <v>0.42241379309999999</v>
      </c>
      <c r="HE531">
        <v>0.40517241380000002</v>
      </c>
      <c r="HF531">
        <v>0.33189655169999999</v>
      </c>
      <c r="HG531">
        <v>0.41810344830000001</v>
      </c>
      <c r="HH531" t="s">
        <v>1368</v>
      </c>
      <c r="HI531">
        <v>55</v>
      </c>
      <c r="HJ531">
        <v>232</v>
      </c>
      <c r="HK531">
        <v>386</v>
      </c>
      <c r="HL531" t="s">
        <v>655</v>
      </c>
      <c r="HM531">
        <v>882</v>
      </c>
      <c r="HN531">
        <v>8</v>
      </c>
    </row>
    <row r="532" spans="1:222" x14ac:dyDescent="0.25">
      <c r="A532">
        <v>610220</v>
      </c>
      <c r="B532" t="s">
        <v>658</v>
      </c>
      <c r="C532" t="s">
        <v>38</v>
      </c>
      <c r="D532" t="s">
        <v>60</v>
      </c>
      <c r="E532" s="151">
        <v>0.56000000000000005</v>
      </c>
      <c r="F532">
        <v>60</v>
      </c>
      <c r="G532" t="s">
        <v>39</v>
      </c>
      <c r="H532">
        <v>44</v>
      </c>
      <c r="I532" t="s">
        <v>40</v>
      </c>
      <c r="J532">
        <v>45</v>
      </c>
      <c r="K532" t="s">
        <v>40</v>
      </c>
      <c r="L532">
        <v>9.4499999999999993</v>
      </c>
      <c r="M532" t="s">
        <v>38</v>
      </c>
      <c r="N532">
        <v>35.737179486999999</v>
      </c>
      <c r="O532">
        <v>145</v>
      </c>
      <c r="P532">
        <v>145</v>
      </c>
      <c r="Q532">
        <v>82</v>
      </c>
      <c r="R532">
        <v>3</v>
      </c>
      <c r="S532">
        <v>5</v>
      </c>
      <c r="T532">
        <v>40</v>
      </c>
      <c r="U532">
        <v>0</v>
      </c>
      <c r="V532">
        <v>1</v>
      </c>
      <c r="W532">
        <v>6</v>
      </c>
      <c r="X532">
        <v>3</v>
      </c>
      <c r="Y532">
        <v>0</v>
      </c>
      <c r="Z532">
        <v>0</v>
      </c>
      <c r="AA532">
        <v>0</v>
      </c>
      <c r="AB532">
        <v>0</v>
      </c>
      <c r="AC532">
        <v>4.13793103E-2</v>
      </c>
      <c r="AD532">
        <v>2.75862069E-2</v>
      </c>
      <c r="AE532">
        <v>1.3793103399999999E-2</v>
      </c>
      <c r="AF532">
        <v>2.75862069E-2</v>
      </c>
      <c r="AG532">
        <v>0.1034482759</v>
      </c>
      <c r="AH532">
        <v>0.16551724139999999</v>
      </c>
      <c r="AI532">
        <v>0.20689655169999999</v>
      </c>
      <c r="AJ532">
        <v>0.19310344830000001</v>
      </c>
      <c r="AK532">
        <v>0.17241379309999999</v>
      </c>
      <c r="AL532">
        <v>0.32413793099999999</v>
      </c>
      <c r="AM532">
        <v>0.28275862070000002</v>
      </c>
      <c r="AN532">
        <v>2.06896552E-2</v>
      </c>
      <c r="AO532">
        <v>3.4482758600000003E-2</v>
      </c>
      <c r="AP532">
        <v>2.75862069E-2</v>
      </c>
      <c r="AQ532">
        <v>3.4482758600000003E-2</v>
      </c>
      <c r="AR532">
        <v>4.8275862099999997E-2</v>
      </c>
      <c r="AS532">
        <v>0.7448275862</v>
      </c>
      <c r="AT532">
        <v>0.75862068969999996</v>
      </c>
      <c r="AU532">
        <v>0.77241379310000002</v>
      </c>
      <c r="AV532">
        <v>0.53793103450000002</v>
      </c>
      <c r="AW532">
        <v>0.46206896549999998</v>
      </c>
      <c r="AX532">
        <v>3.7323943661999999</v>
      </c>
      <c r="AY532">
        <v>3.7714285714</v>
      </c>
      <c r="AZ532">
        <v>3.7659574467999999</v>
      </c>
      <c r="BA532">
        <v>3.45</v>
      </c>
      <c r="BB532">
        <v>3.2246376811999999</v>
      </c>
      <c r="BC532">
        <v>6.8965516999999997E-3</v>
      </c>
      <c r="BD532">
        <v>6.8965516999999997E-3</v>
      </c>
      <c r="BE532">
        <v>6.8965516999999997E-3</v>
      </c>
      <c r="BF532">
        <v>6.8965516999999997E-3</v>
      </c>
      <c r="BG532">
        <v>6.8965517200000007E-2</v>
      </c>
      <c r="BH532">
        <v>3.4482758600000003E-2</v>
      </c>
      <c r="BI532">
        <v>6.8965516999999997E-3</v>
      </c>
      <c r="BJ532">
        <v>2.06896552E-2</v>
      </c>
      <c r="BK532">
        <v>6.2068965500000003E-2</v>
      </c>
      <c r="BL532">
        <v>8.2758620699999993E-2</v>
      </c>
      <c r="BM532">
        <v>0.1172413793</v>
      </c>
      <c r="BN532">
        <v>0.1034482759</v>
      </c>
      <c r="BO532">
        <v>3.8881118881000001</v>
      </c>
      <c r="BP532">
        <v>3.8085106383</v>
      </c>
      <c r="BQ532">
        <v>3.7</v>
      </c>
      <c r="BR532">
        <v>3.5815602837</v>
      </c>
      <c r="BS532">
        <v>3.3262411348000001</v>
      </c>
      <c r="BT532">
        <v>3.5140845070000002</v>
      </c>
      <c r="BU532">
        <v>7.5862069000000004E-2</v>
      </c>
      <c r="BV532">
        <v>0.12413793100000001</v>
      </c>
      <c r="BW532">
        <v>0.1448275862</v>
      </c>
      <c r="BX532">
        <v>0.2206896552</v>
      </c>
      <c r="BY532">
        <v>0.21379310339999999</v>
      </c>
      <c r="BZ532">
        <v>0.16551724139999999</v>
      </c>
      <c r="CA532">
        <v>1.3793103399999999E-2</v>
      </c>
      <c r="CB532">
        <v>2.75862069E-2</v>
      </c>
      <c r="CC532">
        <v>3.4482758600000003E-2</v>
      </c>
      <c r="CD532">
        <v>2.75862069E-2</v>
      </c>
      <c r="CE532">
        <v>2.75862069E-2</v>
      </c>
      <c r="CF532">
        <v>2.06896552E-2</v>
      </c>
      <c r="CG532">
        <v>0.89655172409999995</v>
      </c>
      <c r="CH532">
        <v>0.82068965520000003</v>
      </c>
      <c r="CI532">
        <v>0.75172413790000003</v>
      </c>
      <c r="CJ532">
        <v>0.66206896550000005</v>
      </c>
      <c r="CK532">
        <v>0.57241379309999996</v>
      </c>
      <c r="CL532">
        <v>0.67586206900000001</v>
      </c>
      <c r="CM532">
        <v>4.8275862099999997E-2</v>
      </c>
      <c r="CN532">
        <v>6.8965516999999997E-3</v>
      </c>
      <c r="CO532">
        <v>6.8965516999999997E-3</v>
      </c>
      <c r="CP532">
        <v>1.3793103399999999E-2</v>
      </c>
      <c r="CQ532">
        <v>1.3793103399999999E-2</v>
      </c>
      <c r="CR532">
        <v>0</v>
      </c>
      <c r="CS532">
        <v>0</v>
      </c>
      <c r="CT532">
        <v>0</v>
      </c>
      <c r="CU532">
        <v>0.16551724139999999</v>
      </c>
      <c r="CV532">
        <v>2.06896552E-2</v>
      </c>
      <c r="CW532">
        <v>6.8965516999999997E-3</v>
      </c>
      <c r="CX532">
        <v>2.75862069E-2</v>
      </c>
      <c r="CY532">
        <v>2.75862069E-2</v>
      </c>
      <c r="CZ532">
        <v>4.13793103E-2</v>
      </c>
      <c r="DA532">
        <v>0</v>
      </c>
      <c r="DB532">
        <v>6.8965516999999997E-3</v>
      </c>
      <c r="DC532">
        <v>0.43448275860000002</v>
      </c>
      <c r="DD532">
        <v>0.2275862069</v>
      </c>
      <c r="DE532">
        <v>0.15862068970000001</v>
      </c>
      <c r="DF532">
        <v>0.13793103449999999</v>
      </c>
      <c r="DG532">
        <v>0.31724137930000001</v>
      </c>
      <c r="DH532">
        <v>0.35862068969999999</v>
      </c>
      <c r="DI532">
        <v>0.23448275860000001</v>
      </c>
      <c r="DJ532">
        <v>0.17241379309999999</v>
      </c>
      <c r="DK532">
        <v>0.29655172410000002</v>
      </c>
      <c r="DL532">
        <v>0.71724137929999998</v>
      </c>
      <c r="DM532">
        <v>0.76551724139999999</v>
      </c>
      <c r="DN532">
        <v>0.77241379310000002</v>
      </c>
      <c r="DO532">
        <v>0.6</v>
      </c>
      <c r="DP532">
        <v>0.51724137930000003</v>
      </c>
      <c r="DQ532">
        <v>0.67586206900000001</v>
      </c>
      <c r="DR532">
        <v>0.7448275862</v>
      </c>
      <c r="DS532">
        <v>5.51724138E-2</v>
      </c>
      <c r="DT532">
        <v>2.75862069E-2</v>
      </c>
      <c r="DU532">
        <v>6.2068965500000003E-2</v>
      </c>
      <c r="DV532">
        <v>4.8275862099999997E-2</v>
      </c>
      <c r="DW532">
        <v>4.13793103E-2</v>
      </c>
      <c r="DX532">
        <v>8.2758620699999993E-2</v>
      </c>
      <c r="DY532">
        <v>8.9655172399999997E-2</v>
      </c>
      <c r="DZ532">
        <v>7.5862069000000004E-2</v>
      </c>
      <c r="EA532">
        <v>3.0364963504000002</v>
      </c>
      <c r="EB532">
        <v>3.7021276595999999</v>
      </c>
      <c r="EC532">
        <v>3.7941176471000002</v>
      </c>
      <c r="ED532">
        <v>3.7536231884000002</v>
      </c>
      <c r="EE532">
        <v>3.5683453237</v>
      </c>
      <c r="EF532">
        <v>3.5187969925</v>
      </c>
      <c r="EG532">
        <v>3.7424242423999998</v>
      </c>
      <c r="EH532">
        <v>3.7985074626999999</v>
      </c>
      <c r="EI532">
        <v>0</v>
      </c>
      <c r="EJ532">
        <v>0</v>
      </c>
      <c r="EK532">
        <v>0</v>
      </c>
      <c r="EL532">
        <v>0</v>
      </c>
      <c r="EM532">
        <v>6.8965516999999997E-3</v>
      </c>
      <c r="EN532">
        <v>2.06896552E-2</v>
      </c>
      <c r="EO532">
        <v>4.13793103E-2</v>
      </c>
      <c r="EP532">
        <v>6.2068965500000003E-2</v>
      </c>
      <c r="EQ532">
        <v>0.1448275862</v>
      </c>
      <c r="ER532">
        <v>0.65517241380000002</v>
      </c>
      <c r="ES532">
        <v>6.8965517200000007E-2</v>
      </c>
      <c r="ET532">
        <v>1.3793103399999999E-2</v>
      </c>
      <c r="EU532">
        <v>2.06896552E-2</v>
      </c>
      <c r="EV532">
        <v>6.2068965500000003E-2</v>
      </c>
      <c r="EW532">
        <v>0.1034482759</v>
      </c>
      <c r="EX532">
        <v>1.3793103399999999E-2</v>
      </c>
      <c r="EY532">
        <v>0.2551724138</v>
      </c>
      <c r="EZ532">
        <v>0.29655172410000002</v>
      </c>
      <c r="FA532">
        <v>0.42758620689999999</v>
      </c>
      <c r="FB532">
        <v>0.4068965517</v>
      </c>
      <c r="FC532">
        <v>0.2689655172</v>
      </c>
      <c r="FD532">
        <v>0.66896551719999997</v>
      </c>
      <c r="FE532">
        <v>0.60689655170000001</v>
      </c>
      <c r="FF532">
        <v>0.46206896549999998</v>
      </c>
      <c r="FG532">
        <v>0.32413793099999999</v>
      </c>
      <c r="FH532">
        <v>0.64827586209999999</v>
      </c>
      <c r="FI532">
        <v>6.8965516999999997E-3</v>
      </c>
      <c r="FJ532">
        <v>2.06896552E-2</v>
      </c>
      <c r="FK532">
        <v>0</v>
      </c>
      <c r="FL532">
        <v>8.9655172399999997E-2</v>
      </c>
      <c r="FM532">
        <v>1.3793103399999999E-2</v>
      </c>
      <c r="FN532">
        <v>6.8965516999999997E-3</v>
      </c>
      <c r="FO532">
        <v>6.8965516999999997E-3</v>
      </c>
      <c r="FP532">
        <v>6.8965516999999997E-3</v>
      </c>
      <c r="FQ532">
        <v>2.75862069E-2</v>
      </c>
      <c r="FR532">
        <v>6.8965516999999997E-3</v>
      </c>
      <c r="FS532">
        <v>4.8275862099999997E-2</v>
      </c>
      <c r="FT532">
        <v>4.8275862099999997E-2</v>
      </c>
      <c r="FU532">
        <v>4.13793103E-2</v>
      </c>
      <c r="FV532">
        <v>4.8275862099999997E-2</v>
      </c>
      <c r="FW532">
        <v>4.8275862099999997E-2</v>
      </c>
      <c r="FX532">
        <v>2.06896552E-2</v>
      </c>
      <c r="FY532">
        <v>1.3793103399999999E-2</v>
      </c>
      <c r="FZ532">
        <v>1.3793103399999999E-2</v>
      </c>
      <c r="GA532">
        <v>2.75862069E-2</v>
      </c>
      <c r="GB532">
        <v>4.8275862099999997E-2</v>
      </c>
      <c r="GC532">
        <v>2.06896552E-2</v>
      </c>
      <c r="GD532">
        <v>0.1517241379</v>
      </c>
      <c r="GE532">
        <v>6.8965517200000007E-2</v>
      </c>
      <c r="GF532">
        <v>6.8965517200000007E-2</v>
      </c>
      <c r="GG532">
        <v>0.13103448279999999</v>
      </c>
      <c r="GH532">
        <v>0.1448275862</v>
      </c>
      <c r="GI532">
        <v>7.5862069000000004E-2</v>
      </c>
      <c r="GJ532">
        <v>3.0869565216999999</v>
      </c>
      <c r="GK532">
        <v>3.2538461538000001</v>
      </c>
      <c r="GL532">
        <v>3.2408759123999999</v>
      </c>
      <c r="GM532">
        <v>3.1925925926000001</v>
      </c>
      <c r="GN532">
        <v>3.024</v>
      </c>
      <c r="GO532">
        <v>3.2826086957</v>
      </c>
      <c r="GP532">
        <v>0.50344827589999996</v>
      </c>
      <c r="GQ532">
        <v>0.4896551724</v>
      </c>
      <c r="GR532">
        <v>0.53793103450000002</v>
      </c>
      <c r="GS532">
        <v>0.4068965517</v>
      </c>
      <c r="GT532">
        <v>0.4068965517</v>
      </c>
      <c r="GU532">
        <v>0.46896551720000001</v>
      </c>
      <c r="GV532">
        <v>4.8275862099999997E-2</v>
      </c>
      <c r="GW532">
        <v>0.1034482759</v>
      </c>
      <c r="GX532">
        <v>5.51724138E-2</v>
      </c>
      <c r="GY532">
        <v>6.8965517200000007E-2</v>
      </c>
      <c r="GZ532">
        <v>0.13793103449999999</v>
      </c>
      <c r="HA532">
        <v>4.8275862099999997E-2</v>
      </c>
      <c r="HB532">
        <v>0.27586206899999999</v>
      </c>
      <c r="HC532">
        <v>0.32413793099999999</v>
      </c>
      <c r="HD532">
        <v>0.32413793099999999</v>
      </c>
      <c r="HE532">
        <v>0.36551724140000003</v>
      </c>
      <c r="HF532">
        <v>0.26206896549999997</v>
      </c>
      <c r="HG532">
        <v>0.38620689660000002</v>
      </c>
      <c r="HH532" t="s">
        <v>1369</v>
      </c>
      <c r="HI532">
        <v>56</v>
      </c>
      <c r="HJ532">
        <v>145</v>
      </c>
      <c r="HK532">
        <v>223</v>
      </c>
      <c r="HL532" t="s">
        <v>658</v>
      </c>
      <c r="HM532">
        <v>624</v>
      </c>
      <c r="HN532">
        <v>5</v>
      </c>
    </row>
    <row r="533" spans="1:222" x14ac:dyDescent="0.25">
      <c r="A533">
        <v>610221</v>
      </c>
      <c r="B533" t="s">
        <v>659</v>
      </c>
      <c r="C533" t="s">
        <v>38</v>
      </c>
      <c r="D533" t="s">
        <v>94</v>
      </c>
      <c r="E533" s="151">
        <v>0.57999999999999996</v>
      </c>
      <c r="F533">
        <v>88</v>
      </c>
      <c r="G533" t="s">
        <v>62</v>
      </c>
      <c r="H533">
        <v>87</v>
      </c>
      <c r="I533" t="s">
        <v>62</v>
      </c>
      <c r="J533">
        <v>90</v>
      </c>
      <c r="K533" t="s">
        <v>62</v>
      </c>
      <c r="L533">
        <v>8.7100000000000009</v>
      </c>
      <c r="M533" t="s">
        <v>38</v>
      </c>
      <c r="N533">
        <v>57.575757576000001</v>
      </c>
      <c r="O533">
        <v>97</v>
      </c>
      <c r="P533">
        <v>97</v>
      </c>
      <c r="Q533">
        <v>0</v>
      </c>
      <c r="R533">
        <v>95</v>
      </c>
      <c r="S533">
        <v>1</v>
      </c>
      <c r="T533">
        <v>0</v>
      </c>
      <c r="U533">
        <v>0</v>
      </c>
      <c r="V533">
        <v>0</v>
      </c>
      <c r="W533">
        <v>0</v>
      </c>
      <c r="X533">
        <v>1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1.03092784E-2</v>
      </c>
      <c r="AG533">
        <v>0</v>
      </c>
      <c r="AH533">
        <v>1.03092784E-2</v>
      </c>
      <c r="AI533">
        <v>0.24742268040000001</v>
      </c>
      <c r="AJ533">
        <v>0.20618556699999999</v>
      </c>
      <c r="AK533">
        <v>0.20618556699999999</v>
      </c>
      <c r="AL533">
        <v>0.35051546389999999</v>
      </c>
      <c r="AM533">
        <v>0.30927835050000002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0.75257731959999996</v>
      </c>
      <c r="AT533">
        <v>0.79381443299999999</v>
      </c>
      <c r="AU533">
        <v>0.78350515460000003</v>
      </c>
      <c r="AV533">
        <v>0.64948453610000001</v>
      </c>
      <c r="AW533">
        <v>0.68041237109999997</v>
      </c>
      <c r="AX533">
        <v>3.7525773195999998</v>
      </c>
      <c r="AY533">
        <v>3.7938144330000001</v>
      </c>
      <c r="AZ533">
        <v>3.7731958763</v>
      </c>
      <c r="BA533">
        <v>3.6494845361000001</v>
      </c>
      <c r="BB533">
        <v>3.6701030927999998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1.03092784E-2</v>
      </c>
      <c r="BJ533">
        <v>0</v>
      </c>
      <c r="BK533">
        <v>1.03092784E-2</v>
      </c>
      <c r="BL533">
        <v>0</v>
      </c>
      <c r="BM533">
        <v>0</v>
      </c>
      <c r="BN533">
        <v>0</v>
      </c>
      <c r="BO533">
        <v>3.84375</v>
      </c>
      <c r="BP533">
        <v>3.8144329897000002</v>
      </c>
      <c r="BQ533">
        <v>3.7422680412</v>
      </c>
      <c r="BR533">
        <v>3.7835051545999998</v>
      </c>
      <c r="BS533">
        <v>3.7628865979000001</v>
      </c>
      <c r="BT533">
        <v>3.7938144330000001</v>
      </c>
      <c r="BU533">
        <v>0.1340206186</v>
      </c>
      <c r="BV533">
        <v>0.1855670103</v>
      </c>
      <c r="BW533">
        <v>0.23711340210000001</v>
      </c>
      <c r="BX533">
        <v>0.2164948454</v>
      </c>
      <c r="BY533">
        <v>0.23711340210000001</v>
      </c>
      <c r="BZ533">
        <v>0.20618556699999999</v>
      </c>
      <c r="CA533">
        <v>1.03092784E-2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0.84536082469999996</v>
      </c>
      <c r="CH533">
        <v>0.8144329897</v>
      </c>
      <c r="CI533">
        <v>0.75257731959999996</v>
      </c>
      <c r="CJ533">
        <v>0.78350515460000003</v>
      </c>
      <c r="CK533">
        <v>0.76288659790000002</v>
      </c>
      <c r="CL533">
        <v>0.79381443299999999</v>
      </c>
      <c r="CM533">
        <v>0.2164948454</v>
      </c>
      <c r="CN533">
        <v>1.03092784E-2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0.16494845359999999</v>
      </c>
      <c r="CV533">
        <v>1.03092784E-2</v>
      </c>
      <c r="CW533">
        <v>0</v>
      </c>
      <c r="CX533">
        <v>2.0618556699999999E-2</v>
      </c>
      <c r="CY533">
        <v>1.03092784E-2</v>
      </c>
      <c r="CZ533">
        <v>2.0618556699999999E-2</v>
      </c>
      <c r="DA533">
        <v>1.03092784E-2</v>
      </c>
      <c r="DB533">
        <v>1.03092784E-2</v>
      </c>
      <c r="DC533">
        <v>0.2268041237</v>
      </c>
      <c r="DD533">
        <v>0.29896907220000002</v>
      </c>
      <c r="DE533">
        <v>0.23711340210000001</v>
      </c>
      <c r="DF533">
        <v>0.20618556699999999</v>
      </c>
      <c r="DG533">
        <v>0.2268041237</v>
      </c>
      <c r="DH533">
        <v>0.38144329900000001</v>
      </c>
      <c r="DI533">
        <v>0.2268041237</v>
      </c>
      <c r="DJ533">
        <v>0.25773195879999999</v>
      </c>
      <c r="DK533">
        <v>0.38144329900000001</v>
      </c>
      <c r="DL533">
        <v>0.68041237109999997</v>
      </c>
      <c r="DM533">
        <v>0.76288659790000002</v>
      </c>
      <c r="DN533">
        <v>0.77319587629999997</v>
      </c>
      <c r="DO533">
        <v>0.76288659790000002</v>
      </c>
      <c r="DP533">
        <v>0.59793814430000003</v>
      </c>
      <c r="DQ533">
        <v>0.76288659790000002</v>
      </c>
      <c r="DR533">
        <v>0.73195876289999995</v>
      </c>
      <c r="DS533">
        <v>1.03092784E-2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2.78125</v>
      </c>
      <c r="EB533">
        <v>3.6494845361000001</v>
      </c>
      <c r="EC533">
        <v>3.7628865979000001</v>
      </c>
      <c r="ED533">
        <v>3.7525773195999998</v>
      </c>
      <c r="EE533">
        <v>3.7525773195999998</v>
      </c>
      <c r="EF533">
        <v>3.5773195875999999</v>
      </c>
      <c r="EG533">
        <v>3.7525773195999998</v>
      </c>
      <c r="EH533">
        <v>3.7216494844999999</v>
      </c>
      <c r="EI533">
        <v>1.03092784E-2</v>
      </c>
      <c r="EJ533">
        <v>0</v>
      </c>
      <c r="EK533">
        <v>0</v>
      </c>
      <c r="EL533">
        <v>1.03092784E-2</v>
      </c>
      <c r="EM533">
        <v>3.0927835099999999E-2</v>
      </c>
      <c r="EN533">
        <v>3.0927835099999999E-2</v>
      </c>
      <c r="EO533">
        <v>5.1546391800000001E-2</v>
      </c>
      <c r="EP533">
        <v>0.24742268040000001</v>
      </c>
      <c r="EQ533">
        <v>0.16494845359999999</v>
      </c>
      <c r="ER533">
        <v>0.42268041239999998</v>
      </c>
      <c r="ES533">
        <v>3.0927835099999999E-2</v>
      </c>
      <c r="ET533">
        <v>0</v>
      </c>
      <c r="EU533">
        <v>1.03092784E-2</v>
      </c>
      <c r="EV533">
        <v>2.0618556699999999E-2</v>
      </c>
      <c r="EW533">
        <v>6.1855670100000003E-2</v>
      </c>
      <c r="EX533">
        <v>0</v>
      </c>
      <c r="EY533">
        <v>0.27835051550000001</v>
      </c>
      <c r="EZ533">
        <v>0.19587628870000001</v>
      </c>
      <c r="FA533">
        <v>0.23711340210000001</v>
      </c>
      <c r="FB533">
        <v>0.29896907220000002</v>
      </c>
      <c r="FC533">
        <v>0.1443298969</v>
      </c>
      <c r="FD533">
        <v>0.72164948449999999</v>
      </c>
      <c r="FE533">
        <v>0.77319587629999997</v>
      </c>
      <c r="FF533">
        <v>0.70103092779999998</v>
      </c>
      <c r="FG533">
        <v>0.60824742269999998</v>
      </c>
      <c r="FH533">
        <v>0.85567010310000002</v>
      </c>
      <c r="FI533">
        <v>0</v>
      </c>
      <c r="FJ533">
        <v>2.0618556699999999E-2</v>
      </c>
      <c r="FK533">
        <v>2.0618556699999999E-2</v>
      </c>
      <c r="FL533">
        <v>3.0927835099999999E-2</v>
      </c>
      <c r="FM533">
        <v>0</v>
      </c>
      <c r="FN533">
        <v>0</v>
      </c>
      <c r="FO533">
        <v>0</v>
      </c>
      <c r="FP533">
        <v>2.0618556699999999E-2</v>
      </c>
      <c r="FQ533">
        <v>0</v>
      </c>
      <c r="FR533">
        <v>0</v>
      </c>
      <c r="FS533">
        <v>0</v>
      </c>
      <c r="FT533">
        <v>0</v>
      </c>
      <c r="FU533">
        <v>0</v>
      </c>
      <c r="FV533">
        <v>0</v>
      </c>
      <c r="FW533">
        <v>0</v>
      </c>
      <c r="FX533">
        <v>1.03092784E-2</v>
      </c>
      <c r="FY533">
        <v>1.03092784E-2</v>
      </c>
      <c r="FZ533">
        <v>0</v>
      </c>
      <c r="GA533">
        <v>0</v>
      </c>
      <c r="GB533">
        <v>2.0618556699999999E-2</v>
      </c>
      <c r="GC533">
        <v>0</v>
      </c>
      <c r="GD533">
        <v>8.2474226799999995E-2</v>
      </c>
      <c r="GE533">
        <v>2.0618556699999999E-2</v>
      </c>
      <c r="GF533">
        <v>0</v>
      </c>
      <c r="GG533">
        <v>2.0618556699999999E-2</v>
      </c>
      <c r="GH533">
        <v>8.2474226799999995E-2</v>
      </c>
      <c r="GI533">
        <v>8.2474226799999995E-2</v>
      </c>
      <c r="GJ533">
        <v>3.3298969072000002</v>
      </c>
      <c r="GK533">
        <v>3.5876288660000002</v>
      </c>
      <c r="GL533">
        <v>3.6185567010000002</v>
      </c>
      <c r="GM533">
        <v>3.6391752576999998</v>
      </c>
      <c r="GN533">
        <v>3.4210526315999998</v>
      </c>
      <c r="GO533">
        <v>3.5051546392000001</v>
      </c>
      <c r="GP533">
        <v>0.47422680410000001</v>
      </c>
      <c r="GQ533">
        <v>0.34020618559999999</v>
      </c>
      <c r="GR533">
        <v>0.38144329900000001</v>
      </c>
      <c r="GS533">
        <v>0.31958762889999998</v>
      </c>
      <c r="GT533">
        <v>0.34020618559999999</v>
      </c>
      <c r="GU533">
        <v>0.32989690719999998</v>
      </c>
      <c r="GV533">
        <v>0</v>
      </c>
      <c r="GW533">
        <v>0</v>
      </c>
      <c r="GX533">
        <v>0</v>
      </c>
      <c r="GY533">
        <v>0</v>
      </c>
      <c r="GZ533">
        <v>2.0618556699999999E-2</v>
      </c>
      <c r="HA533">
        <v>0</v>
      </c>
      <c r="HB533">
        <v>0.43298969069999999</v>
      </c>
      <c r="HC533">
        <v>0.6288659794</v>
      </c>
      <c r="HD533">
        <v>0.61855670100000004</v>
      </c>
      <c r="HE533">
        <v>0.65979381439999996</v>
      </c>
      <c r="HF533">
        <v>0.53608247419999999</v>
      </c>
      <c r="HG533">
        <v>0.58762886599999997</v>
      </c>
      <c r="HH533" t="s">
        <v>1370</v>
      </c>
      <c r="HI533">
        <v>58</v>
      </c>
      <c r="HJ533">
        <v>97</v>
      </c>
      <c r="HK533">
        <v>171</v>
      </c>
      <c r="HL533" t="s">
        <v>659</v>
      </c>
      <c r="HM533">
        <v>297</v>
      </c>
      <c r="HN533">
        <v>0</v>
      </c>
    </row>
    <row r="534" spans="1:222" x14ac:dyDescent="0.25">
      <c r="A534">
        <v>610223</v>
      </c>
      <c r="B534" t="s">
        <v>662</v>
      </c>
      <c r="D534" t="s">
        <v>85</v>
      </c>
      <c r="E534" t="s">
        <v>45</v>
      </c>
      <c r="M534" t="s">
        <v>38</v>
      </c>
      <c r="N534">
        <v>18.358531317000001</v>
      </c>
      <c r="O534">
        <v>41</v>
      </c>
      <c r="P534">
        <v>41</v>
      </c>
      <c r="Q534">
        <v>0</v>
      </c>
      <c r="R534">
        <v>39</v>
      </c>
      <c r="S534">
        <v>0</v>
      </c>
      <c r="T534">
        <v>0</v>
      </c>
      <c r="U534">
        <v>0</v>
      </c>
      <c r="V534">
        <v>0</v>
      </c>
      <c r="W534">
        <v>1</v>
      </c>
      <c r="X534">
        <v>1</v>
      </c>
      <c r="Y534">
        <v>2.4390243900000001E-2</v>
      </c>
      <c r="Z534">
        <v>0</v>
      </c>
      <c r="AA534">
        <v>4.8780487800000001E-2</v>
      </c>
      <c r="AB534">
        <v>4.8780487800000001E-2</v>
      </c>
      <c r="AC534">
        <v>7.3170731700000005E-2</v>
      </c>
      <c r="AD534">
        <v>0.1951219512</v>
      </c>
      <c r="AE534">
        <v>0.14634146340000001</v>
      </c>
      <c r="AF534">
        <v>7.3170731700000005E-2</v>
      </c>
      <c r="AG534">
        <v>0.1951219512</v>
      </c>
      <c r="AH534">
        <v>9.7560975600000002E-2</v>
      </c>
      <c r="AI534">
        <v>0.29268292680000002</v>
      </c>
      <c r="AJ534">
        <v>0.31707317070000002</v>
      </c>
      <c r="AK534">
        <v>0.2195121951</v>
      </c>
      <c r="AL534">
        <v>0.29268292680000002</v>
      </c>
      <c r="AM534">
        <v>0.41463414630000001</v>
      </c>
      <c r="AN534">
        <v>0</v>
      </c>
      <c r="AO534">
        <v>2.4390243900000001E-2</v>
      </c>
      <c r="AP534">
        <v>2.4390243900000001E-2</v>
      </c>
      <c r="AQ534">
        <v>0</v>
      </c>
      <c r="AR534">
        <v>2.4390243900000001E-2</v>
      </c>
      <c r="AS534">
        <v>0.487804878</v>
      </c>
      <c r="AT534">
        <v>0.51219512199999995</v>
      </c>
      <c r="AU534">
        <v>0.63414634150000004</v>
      </c>
      <c r="AV534">
        <v>0.4634146341</v>
      </c>
      <c r="AW534">
        <v>0.39024390240000001</v>
      </c>
      <c r="AX534">
        <v>3.2439024390000002</v>
      </c>
      <c r="AY534">
        <v>3.375</v>
      </c>
      <c r="AZ534">
        <v>3.4750000000000001</v>
      </c>
      <c r="BA534">
        <v>3.1707317072999999</v>
      </c>
      <c r="BB534">
        <v>3.15</v>
      </c>
      <c r="BC534">
        <v>2.4390243900000001E-2</v>
      </c>
      <c r="BD534">
        <v>0</v>
      </c>
      <c r="BE534">
        <v>2.4390243900000001E-2</v>
      </c>
      <c r="BF534">
        <v>2.4390243900000001E-2</v>
      </c>
      <c r="BG534">
        <v>7.3170731700000005E-2</v>
      </c>
      <c r="BH534">
        <v>2.4390243900000001E-2</v>
      </c>
      <c r="BI534">
        <v>2.4390243900000001E-2</v>
      </c>
      <c r="BJ534">
        <v>7.3170731700000005E-2</v>
      </c>
      <c r="BK534">
        <v>4.8780487800000001E-2</v>
      </c>
      <c r="BL534">
        <v>0.1219512195</v>
      </c>
      <c r="BM534">
        <v>9.7560975600000002E-2</v>
      </c>
      <c r="BN534">
        <v>0.1219512195</v>
      </c>
      <c r="BO534">
        <v>3.6829268292999999</v>
      </c>
      <c r="BP534">
        <v>3.6585365853999998</v>
      </c>
      <c r="BQ534">
        <v>3.5609756097999998</v>
      </c>
      <c r="BR534">
        <v>3.4878048779999999</v>
      </c>
      <c r="BS534">
        <v>3.3902439024</v>
      </c>
      <c r="BT534">
        <v>3.5365853659000002</v>
      </c>
      <c r="BU534">
        <v>0.1951219512</v>
      </c>
      <c r="BV534">
        <v>0.1951219512</v>
      </c>
      <c r="BW534">
        <v>0.26829268290000002</v>
      </c>
      <c r="BX534">
        <v>0.1951219512</v>
      </c>
      <c r="BY534">
        <v>0.1951219512</v>
      </c>
      <c r="BZ534">
        <v>0.14634146340000001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0.75609756100000003</v>
      </c>
      <c r="CH534">
        <v>0.73170731710000003</v>
      </c>
      <c r="CI534">
        <v>0.65853658540000004</v>
      </c>
      <c r="CJ534">
        <v>0.65853658540000004</v>
      </c>
      <c r="CK534">
        <v>0.63414634150000004</v>
      </c>
      <c r="CL534">
        <v>0.70731707320000003</v>
      </c>
      <c r="CM534">
        <v>0.2195121951</v>
      </c>
      <c r="CN534">
        <v>0.1219512195</v>
      </c>
      <c r="CO534">
        <v>9.7560975600000002E-2</v>
      </c>
      <c r="CP534">
        <v>9.7560975600000002E-2</v>
      </c>
      <c r="CQ534">
        <v>9.7560975600000002E-2</v>
      </c>
      <c r="CR534">
        <v>0.1219512195</v>
      </c>
      <c r="CS534">
        <v>0.1219512195</v>
      </c>
      <c r="CT534">
        <v>9.7560975600000002E-2</v>
      </c>
      <c r="CU534">
        <v>0.34146341460000001</v>
      </c>
      <c r="CV534">
        <v>9.7560975600000002E-2</v>
      </c>
      <c r="CW534">
        <v>9.7560975600000002E-2</v>
      </c>
      <c r="CX534">
        <v>9.7560975600000002E-2</v>
      </c>
      <c r="CY534">
        <v>7.3170731700000005E-2</v>
      </c>
      <c r="CZ534">
        <v>9.7560975600000002E-2</v>
      </c>
      <c r="DA534">
        <v>9.7560975600000002E-2</v>
      </c>
      <c r="DB534">
        <v>4.8780487800000001E-2</v>
      </c>
      <c r="DC534">
        <v>0.17073170730000001</v>
      </c>
      <c r="DD534">
        <v>0.29268292680000002</v>
      </c>
      <c r="DE534">
        <v>0.26829268290000002</v>
      </c>
      <c r="DF534">
        <v>0.29268292680000002</v>
      </c>
      <c r="DG534">
        <v>0.34146341460000001</v>
      </c>
      <c r="DH534">
        <v>0.26829268290000002</v>
      </c>
      <c r="DI534">
        <v>0.17073170730000001</v>
      </c>
      <c r="DJ534">
        <v>0.243902439</v>
      </c>
      <c r="DK534">
        <v>0.243902439</v>
      </c>
      <c r="DL534">
        <v>0.4390243902</v>
      </c>
      <c r="DM534">
        <v>0.487804878</v>
      </c>
      <c r="DN534">
        <v>0.487804878</v>
      </c>
      <c r="DO534">
        <v>0.4390243902</v>
      </c>
      <c r="DP534">
        <v>0.487804878</v>
      </c>
      <c r="DQ534">
        <v>0.56097560980000005</v>
      </c>
      <c r="DR534">
        <v>0.56097560980000005</v>
      </c>
      <c r="DS534">
        <v>2.4390243900000001E-2</v>
      </c>
      <c r="DT534">
        <v>4.8780487800000001E-2</v>
      </c>
      <c r="DU534">
        <v>4.8780487800000001E-2</v>
      </c>
      <c r="DV534">
        <v>2.4390243900000001E-2</v>
      </c>
      <c r="DW534">
        <v>4.8780487800000001E-2</v>
      </c>
      <c r="DX534">
        <v>2.4390243900000001E-2</v>
      </c>
      <c r="DY534">
        <v>4.8780487800000001E-2</v>
      </c>
      <c r="DZ534">
        <v>4.8780487800000001E-2</v>
      </c>
      <c r="EA534">
        <v>2.4500000000000002</v>
      </c>
      <c r="EB534">
        <v>3.1025641026000002</v>
      </c>
      <c r="EC534">
        <v>3.2051282050999998</v>
      </c>
      <c r="ED534">
        <v>3.2</v>
      </c>
      <c r="EE534">
        <v>3.1794871795000001</v>
      </c>
      <c r="EF534">
        <v>3.15</v>
      </c>
      <c r="EG534">
        <v>3.2307692308</v>
      </c>
      <c r="EH534">
        <v>3.3333333333000001</v>
      </c>
      <c r="EI534">
        <v>7.3170731700000005E-2</v>
      </c>
      <c r="EJ534">
        <v>2.4390243900000001E-2</v>
      </c>
      <c r="EK534">
        <v>0.1219512195</v>
      </c>
      <c r="EL534">
        <v>0</v>
      </c>
      <c r="EM534">
        <v>7.3170731700000005E-2</v>
      </c>
      <c r="EN534">
        <v>4.8780487800000001E-2</v>
      </c>
      <c r="EO534">
        <v>9.7560975600000002E-2</v>
      </c>
      <c r="EP534">
        <v>0.1951219512</v>
      </c>
      <c r="EQ534">
        <v>0.1219512195</v>
      </c>
      <c r="ER534">
        <v>0.2195121951</v>
      </c>
      <c r="ES534">
        <v>2.4390243900000001E-2</v>
      </c>
      <c r="ET534">
        <v>2.4390243900000001E-2</v>
      </c>
      <c r="EU534">
        <v>4.8780487800000001E-2</v>
      </c>
      <c r="EV534">
        <v>7.3170731700000005E-2</v>
      </c>
      <c r="EW534">
        <v>7.3170731700000005E-2</v>
      </c>
      <c r="EX534">
        <v>2.4390243900000001E-2</v>
      </c>
      <c r="EY534">
        <v>0.34146341460000001</v>
      </c>
      <c r="EZ534">
        <v>0.34146341460000001</v>
      </c>
      <c r="FA534">
        <v>0.34146341460000001</v>
      </c>
      <c r="FB534">
        <v>0.34146341460000001</v>
      </c>
      <c r="FC534">
        <v>0.41463414630000001</v>
      </c>
      <c r="FD534">
        <v>0.51219512199999995</v>
      </c>
      <c r="FE534">
        <v>0.53658536590000006</v>
      </c>
      <c r="FF534">
        <v>0.51219512199999995</v>
      </c>
      <c r="FG534">
        <v>0.487804878</v>
      </c>
      <c r="FH534">
        <v>0.4634146341</v>
      </c>
      <c r="FI534">
        <v>7.3170731700000005E-2</v>
      </c>
      <c r="FJ534">
        <v>2.4390243900000001E-2</v>
      </c>
      <c r="FK534">
        <v>2.4390243900000001E-2</v>
      </c>
      <c r="FL534">
        <v>2.4390243900000001E-2</v>
      </c>
      <c r="FM534">
        <v>2.4390243900000001E-2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4.8780487800000001E-2</v>
      </c>
      <c r="FT534">
        <v>4.8780487800000001E-2</v>
      </c>
      <c r="FU534">
        <v>4.8780487800000001E-2</v>
      </c>
      <c r="FV534">
        <v>7.3170731700000005E-2</v>
      </c>
      <c r="FW534">
        <v>7.3170731700000005E-2</v>
      </c>
      <c r="FX534">
        <v>0.1219512195</v>
      </c>
      <c r="FY534">
        <v>7.3170731700000005E-2</v>
      </c>
      <c r="FZ534">
        <v>9.7560975600000002E-2</v>
      </c>
      <c r="GA534">
        <v>9.7560975600000002E-2</v>
      </c>
      <c r="GB534">
        <v>9.7560975600000002E-2</v>
      </c>
      <c r="GC534">
        <v>0.1219512195</v>
      </c>
      <c r="GD534">
        <v>0.2195121951</v>
      </c>
      <c r="GE534">
        <v>0.243902439</v>
      </c>
      <c r="GF534">
        <v>0.1219512195</v>
      </c>
      <c r="GG534">
        <v>0.14634146340000001</v>
      </c>
      <c r="GH534">
        <v>0.1219512195</v>
      </c>
      <c r="GI534">
        <v>0.14634146340000001</v>
      </c>
      <c r="GJ534">
        <v>2.8250000000000002</v>
      </c>
      <c r="GK534">
        <v>2.9249999999999998</v>
      </c>
      <c r="GL534">
        <v>3.0249999999999999</v>
      </c>
      <c r="GM534">
        <v>2.9750000000000001</v>
      </c>
      <c r="GN534">
        <v>3.0256410256000001</v>
      </c>
      <c r="GO534">
        <v>3</v>
      </c>
      <c r="GP534">
        <v>0.34146341460000001</v>
      </c>
      <c r="GQ534">
        <v>0.34146341460000001</v>
      </c>
      <c r="GR534">
        <v>0.41463414630000001</v>
      </c>
      <c r="GS534">
        <v>0.41463414630000001</v>
      </c>
      <c r="GT534">
        <v>0.39024390240000001</v>
      </c>
      <c r="GU534">
        <v>0.31707317070000002</v>
      </c>
      <c r="GV534">
        <v>2.4390243900000001E-2</v>
      </c>
      <c r="GW534">
        <v>2.4390243900000001E-2</v>
      </c>
      <c r="GX534">
        <v>2.4390243900000001E-2</v>
      </c>
      <c r="GY534">
        <v>2.4390243900000001E-2</v>
      </c>
      <c r="GZ534">
        <v>4.8780487800000001E-2</v>
      </c>
      <c r="HA534">
        <v>2.4390243900000001E-2</v>
      </c>
      <c r="HB534">
        <v>0.29268292680000002</v>
      </c>
      <c r="HC534">
        <v>0.31707317070000002</v>
      </c>
      <c r="HD534">
        <v>0.34146341460000001</v>
      </c>
      <c r="HE534">
        <v>0.31707317070000002</v>
      </c>
      <c r="HF534">
        <v>0.34146341460000001</v>
      </c>
      <c r="HG534">
        <v>0.39024390240000001</v>
      </c>
      <c r="HH534" t="s">
        <v>1371</v>
      </c>
      <c r="HJ534">
        <v>41</v>
      </c>
      <c r="HK534">
        <v>85</v>
      </c>
      <c r="HL534" t="s">
        <v>662</v>
      </c>
      <c r="HM534">
        <v>463</v>
      </c>
      <c r="HN534">
        <v>0</v>
      </c>
    </row>
    <row r="535" spans="1:222" x14ac:dyDescent="0.25">
      <c r="A535">
        <v>610225</v>
      </c>
      <c r="B535" t="s">
        <v>667</v>
      </c>
      <c r="C535" t="s">
        <v>38</v>
      </c>
      <c r="D535" t="s">
        <v>58</v>
      </c>
      <c r="E535" s="151">
        <v>0.46</v>
      </c>
      <c r="F535">
        <v>99</v>
      </c>
      <c r="G535" t="s">
        <v>62</v>
      </c>
      <c r="H535">
        <v>99</v>
      </c>
      <c r="I535" t="s">
        <v>62</v>
      </c>
      <c r="J535">
        <v>72</v>
      </c>
      <c r="K535" t="s">
        <v>39</v>
      </c>
      <c r="L535">
        <v>9.18</v>
      </c>
      <c r="M535" t="s">
        <v>38</v>
      </c>
      <c r="N535">
        <v>46.086956522000001</v>
      </c>
      <c r="O535">
        <v>104</v>
      </c>
      <c r="P535">
        <v>104</v>
      </c>
      <c r="Q535">
        <v>2</v>
      </c>
      <c r="R535">
        <v>97</v>
      </c>
      <c r="S535">
        <v>0</v>
      </c>
      <c r="T535">
        <v>0</v>
      </c>
      <c r="U535">
        <v>1</v>
      </c>
      <c r="V535">
        <v>0</v>
      </c>
      <c r="W535">
        <v>1</v>
      </c>
      <c r="X535">
        <v>2</v>
      </c>
      <c r="Y535">
        <v>0</v>
      </c>
      <c r="Z535">
        <v>0</v>
      </c>
      <c r="AA535">
        <v>9.6153846000000005E-3</v>
      </c>
      <c r="AB535">
        <v>0</v>
      </c>
      <c r="AC535">
        <v>1.9230769200000001E-2</v>
      </c>
      <c r="AD535">
        <v>0</v>
      </c>
      <c r="AE535">
        <v>0</v>
      </c>
      <c r="AF535">
        <v>9.6153846000000005E-3</v>
      </c>
      <c r="AG535">
        <v>9.6153846000000005E-3</v>
      </c>
      <c r="AH535">
        <v>5.7692307700000001E-2</v>
      </c>
      <c r="AI535">
        <v>4.8076923100000002E-2</v>
      </c>
      <c r="AJ535">
        <v>0.1346153846</v>
      </c>
      <c r="AK535">
        <v>3.8461538500000003E-2</v>
      </c>
      <c r="AL535">
        <v>0.1730769231</v>
      </c>
      <c r="AM535">
        <v>0.1153846154</v>
      </c>
      <c r="AN535">
        <v>9.6153846000000005E-3</v>
      </c>
      <c r="AO535">
        <v>0</v>
      </c>
      <c r="AP535">
        <v>0</v>
      </c>
      <c r="AQ535">
        <v>9.6153846000000005E-3</v>
      </c>
      <c r="AR535">
        <v>9.6153846000000005E-3</v>
      </c>
      <c r="AS535">
        <v>0.9423076923</v>
      </c>
      <c r="AT535">
        <v>0.8653846154</v>
      </c>
      <c r="AU535">
        <v>0.9423076923</v>
      </c>
      <c r="AV535">
        <v>0.8076923077</v>
      </c>
      <c r="AW535">
        <v>0.7980769231</v>
      </c>
      <c r="AX535">
        <v>3.9514563106999998</v>
      </c>
      <c r="AY535">
        <v>3.8653846154</v>
      </c>
      <c r="AZ535">
        <v>3.9134615385</v>
      </c>
      <c r="BA535">
        <v>3.8058252427000001</v>
      </c>
      <c r="BB535">
        <v>3.7087378641000002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9.6153846000000005E-3</v>
      </c>
      <c r="BN535">
        <v>0</v>
      </c>
      <c r="BO535">
        <v>3.9615384615</v>
      </c>
      <c r="BP535">
        <v>3.9423076923</v>
      </c>
      <c r="BQ535">
        <v>3.9038461538</v>
      </c>
      <c r="BR535">
        <v>3.8846153846</v>
      </c>
      <c r="BS535">
        <v>3.8653846154</v>
      </c>
      <c r="BT535">
        <v>3.9230769231</v>
      </c>
      <c r="BU535">
        <v>3.8461538500000003E-2</v>
      </c>
      <c r="BV535">
        <v>5.7692307700000001E-2</v>
      </c>
      <c r="BW535">
        <v>9.6153846200000004E-2</v>
      </c>
      <c r="BX535">
        <v>0.1153846154</v>
      </c>
      <c r="BY535">
        <v>0.1153846154</v>
      </c>
      <c r="BZ535">
        <v>7.6923076899999998E-2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0.9615384615</v>
      </c>
      <c r="CH535">
        <v>0.9423076923</v>
      </c>
      <c r="CI535">
        <v>0.9038461538</v>
      </c>
      <c r="CJ535">
        <v>0.8846153846</v>
      </c>
      <c r="CK535">
        <v>0.875</v>
      </c>
      <c r="CL535">
        <v>0.9230769231</v>
      </c>
      <c r="CM535">
        <v>7.6923076899999998E-2</v>
      </c>
      <c r="CN535">
        <v>0</v>
      </c>
      <c r="CO535">
        <v>0</v>
      </c>
      <c r="CP535">
        <v>0</v>
      </c>
      <c r="CQ535">
        <v>9.6153846000000005E-3</v>
      </c>
      <c r="CR535">
        <v>0</v>
      </c>
      <c r="CS535">
        <v>9.6153846000000005E-3</v>
      </c>
      <c r="CT535">
        <v>0</v>
      </c>
      <c r="CU535">
        <v>2.88461538E-2</v>
      </c>
      <c r="CV535">
        <v>1.9230769200000001E-2</v>
      </c>
      <c r="CW535">
        <v>9.6153846000000005E-3</v>
      </c>
      <c r="CX535">
        <v>2.88461538E-2</v>
      </c>
      <c r="CY535">
        <v>0</v>
      </c>
      <c r="CZ535">
        <v>1.9230769200000001E-2</v>
      </c>
      <c r="DA535">
        <v>0</v>
      </c>
      <c r="DB535">
        <v>1.9230769200000001E-2</v>
      </c>
      <c r="DC535">
        <v>9.6153846200000004E-2</v>
      </c>
      <c r="DD535">
        <v>6.7307692299999999E-2</v>
      </c>
      <c r="DE535">
        <v>8.6538461499999997E-2</v>
      </c>
      <c r="DF535">
        <v>7.6923076899999998E-2</v>
      </c>
      <c r="DG535">
        <v>0.1153846154</v>
      </c>
      <c r="DH535">
        <v>0.1442307692</v>
      </c>
      <c r="DI535">
        <v>8.6538461499999997E-2</v>
      </c>
      <c r="DJ535">
        <v>9.6153846200000004E-2</v>
      </c>
      <c r="DK535">
        <v>0.7980769231</v>
      </c>
      <c r="DL535">
        <v>0.9134615385</v>
      </c>
      <c r="DM535">
        <v>0.9038461538</v>
      </c>
      <c r="DN535">
        <v>0.8846153846</v>
      </c>
      <c r="DO535">
        <v>0.875</v>
      </c>
      <c r="DP535">
        <v>0.8365384615</v>
      </c>
      <c r="DQ535">
        <v>0.9038461538</v>
      </c>
      <c r="DR535">
        <v>0.875</v>
      </c>
      <c r="DS535">
        <v>0</v>
      </c>
      <c r="DT535">
        <v>0</v>
      </c>
      <c r="DU535">
        <v>0</v>
      </c>
      <c r="DV535">
        <v>9.6153846000000005E-3</v>
      </c>
      <c r="DW535">
        <v>0</v>
      </c>
      <c r="DX535">
        <v>0</v>
      </c>
      <c r="DY535">
        <v>0</v>
      </c>
      <c r="DZ535">
        <v>9.6153846000000005E-3</v>
      </c>
      <c r="EA535">
        <v>3.6153846154</v>
      </c>
      <c r="EB535">
        <v>3.8942307692</v>
      </c>
      <c r="EC535">
        <v>3.8942307692</v>
      </c>
      <c r="ED535">
        <v>3.8640776698999999</v>
      </c>
      <c r="EE535">
        <v>3.8557692308</v>
      </c>
      <c r="EF535">
        <v>3.8173076923</v>
      </c>
      <c r="EG535">
        <v>3.8846153846</v>
      </c>
      <c r="EH535">
        <v>3.8640776698999999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9.6153846000000005E-3</v>
      </c>
      <c r="EO535">
        <v>4.8076923100000002E-2</v>
      </c>
      <c r="EP535">
        <v>0.1730769231</v>
      </c>
      <c r="EQ535">
        <v>0.2788461538</v>
      </c>
      <c r="ER535">
        <v>0.4711538462</v>
      </c>
      <c r="ES535">
        <v>1.9230769200000001E-2</v>
      </c>
      <c r="ET535">
        <v>0</v>
      </c>
      <c r="EU535">
        <v>9.6153846000000005E-3</v>
      </c>
      <c r="EV535">
        <v>0</v>
      </c>
      <c r="EW535">
        <v>1.9230769200000001E-2</v>
      </c>
      <c r="EX535">
        <v>0</v>
      </c>
      <c r="EY535">
        <v>0.1826923077</v>
      </c>
      <c r="EZ535">
        <v>0.5288461538</v>
      </c>
      <c r="FA535">
        <v>0.3269230769</v>
      </c>
      <c r="FB535">
        <v>0.6538461538</v>
      </c>
      <c r="FC535">
        <v>0.1346153846</v>
      </c>
      <c r="FD535">
        <v>0.8076923077</v>
      </c>
      <c r="FE535">
        <v>0.4230769231</v>
      </c>
      <c r="FF535">
        <v>0.6442307692</v>
      </c>
      <c r="FG535">
        <v>0.2980769231</v>
      </c>
      <c r="FH535">
        <v>0.8557692308</v>
      </c>
      <c r="FI535">
        <v>0</v>
      </c>
      <c r="FJ535">
        <v>2.88461538E-2</v>
      </c>
      <c r="FK535">
        <v>2.88461538E-2</v>
      </c>
      <c r="FL535">
        <v>1.9230769200000001E-2</v>
      </c>
      <c r="FM535">
        <v>0</v>
      </c>
      <c r="FN535">
        <v>9.6153846000000005E-3</v>
      </c>
      <c r="FO535">
        <v>9.6153846000000005E-3</v>
      </c>
      <c r="FP535">
        <v>0</v>
      </c>
      <c r="FQ535">
        <v>0</v>
      </c>
      <c r="FR535">
        <v>9.6153846000000005E-3</v>
      </c>
      <c r="FS535">
        <v>0</v>
      </c>
      <c r="FT535">
        <v>0</v>
      </c>
      <c r="FU535">
        <v>0</v>
      </c>
      <c r="FV535">
        <v>9.6153846000000005E-3</v>
      </c>
      <c r="FW535">
        <v>0</v>
      </c>
      <c r="FX535">
        <v>0</v>
      </c>
      <c r="FY535">
        <v>0</v>
      </c>
      <c r="FZ535">
        <v>0</v>
      </c>
      <c r="GA535">
        <v>0</v>
      </c>
      <c r="GB535">
        <v>1.9230769200000001E-2</v>
      </c>
      <c r="GC535">
        <v>9.6153846000000005E-3</v>
      </c>
      <c r="GD535">
        <v>6.7307692299999999E-2</v>
      </c>
      <c r="GE535">
        <v>6.7307692299999999E-2</v>
      </c>
      <c r="GF535">
        <v>6.7307692299999999E-2</v>
      </c>
      <c r="GG535">
        <v>7.6923076899999998E-2</v>
      </c>
      <c r="GH535">
        <v>0.4903846154</v>
      </c>
      <c r="GI535">
        <v>2.88461538E-2</v>
      </c>
      <c r="GJ535">
        <v>3.4519230769</v>
      </c>
      <c r="GK535">
        <v>3.4271844659999999</v>
      </c>
      <c r="GL535">
        <v>3.4423076923</v>
      </c>
      <c r="GM535">
        <v>3.4134615385</v>
      </c>
      <c r="GN535">
        <v>2.6442307692</v>
      </c>
      <c r="GO535">
        <v>3.5</v>
      </c>
      <c r="GP535">
        <v>0.4134615385</v>
      </c>
      <c r="GQ535">
        <v>0.4326923077</v>
      </c>
      <c r="GR535">
        <v>0.4230769231</v>
      </c>
      <c r="GS535">
        <v>0.4326923077</v>
      </c>
      <c r="GT535">
        <v>0.3173076923</v>
      </c>
      <c r="GU535">
        <v>0.4134615385</v>
      </c>
      <c r="GV535">
        <v>0</v>
      </c>
      <c r="GW535">
        <v>9.6153846000000005E-3</v>
      </c>
      <c r="GX535">
        <v>0</v>
      </c>
      <c r="GY535">
        <v>0</v>
      </c>
      <c r="GZ535">
        <v>0</v>
      </c>
      <c r="HA535">
        <v>0</v>
      </c>
      <c r="HB535">
        <v>0.5192307692</v>
      </c>
      <c r="HC535">
        <v>0.4903846154</v>
      </c>
      <c r="HD535">
        <v>0.5096153846</v>
      </c>
      <c r="HE535">
        <v>0.4903846154</v>
      </c>
      <c r="HF535">
        <v>0.1730769231</v>
      </c>
      <c r="HG535">
        <v>0.5480769231</v>
      </c>
      <c r="HH535" t="s">
        <v>1372</v>
      </c>
      <c r="HI535">
        <v>46</v>
      </c>
      <c r="HJ535">
        <v>104</v>
      </c>
      <c r="HK535">
        <v>159</v>
      </c>
      <c r="HL535" t="s">
        <v>667</v>
      </c>
      <c r="HM535">
        <v>345</v>
      </c>
      <c r="HN535">
        <v>1</v>
      </c>
    </row>
    <row r="536" spans="1:222" x14ac:dyDescent="0.25">
      <c r="A536">
        <v>610226</v>
      </c>
      <c r="B536" t="s">
        <v>571</v>
      </c>
      <c r="C536" t="s">
        <v>38</v>
      </c>
      <c r="D536" t="s">
        <v>78</v>
      </c>
      <c r="E536" s="151">
        <v>0.65</v>
      </c>
      <c r="F536">
        <v>34</v>
      </c>
      <c r="G536" t="s">
        <v>49</v>
      </c>
      <c r="H536">
        <v>70</v>
      </c>
      <c r="I536" t="s">
        <v>39</v>
      </c>
      <c r="J536">
        <v>61</v>
      </c>
      <c r="K536" t="s">
        <v>39</v>
      </c>
      <c r="L536">
        <v>8.93</v>
      </c>
      <c r="M536" t="s">
        <v>38</v>
      </c>
      <c r="N536">
        <v>63.190823774999998</v>
      </c>
      <c r="O536">
        <v>421</v>
      </c>
      <c r="P536">
        <v>421</v>
      </c>
      <c r="Q536">
        <v>10</v>
      </c>
      <c r="R536">
        <v>2</v>
      </c>
      <c r="S536">
        <v>2</v>
      </c>
      <c r="T536">
        <v>397</v>
      </c>
      <c r="U536">
        <v>0</v>
      </c>
      <c r="V536">
        <v>0</v>
      </c>
      <c r="W536">
        <v>1</v>
      </c>
      <c r="X536">
        <v>3</v>
      </c>
      <c r="Y536">
        <v>1.6627078399999998E-2</v>
      </c>
      <c r="Z536">
        <v>1.6627078399999998E-2</v>
      </c>
      <c r="AA536">
        <v>7.1258907E-3</v>
      </c>
      <c r="AB536">
        <v>1.6627078399999998E-2</v>
      </c>
      <c r="AC536">
        <v>8.7885985700000002E-2</v>
      </c>
      <c r="AD536">
        <v>9.0261282700000001E-2</v>
      </c>
      <c r="AE536">
        <v>3.08788599E-2</v>
      </c>
      <c r="AF536">
        <v>5.7007125899999997E-2</v>
      </c>
      <c r="AG536">
        <v>0.13301662710000001</v>
      </c>
      <c r="AH536">
        <v>0.2090261283</v>
      </c>
      <c r="AI536">
        <v>0.42755344420000002</v>
      </c>
      <c r="AJ536">
        <v>0.47268408550000002</v>
      </c>
      <c r="AK536">
        <v>0.31591448929999999</v>
      </c>
      <c r="AL536">
        <v>0.39429928739999998</v>
      </c>
      <c r="AM536">
        <v>0.3444180523</v>
      </c>
      <c r="AN536">
        <v>9.5011876000000006E-3</v>
      </c>
      <c r="AO536">
        <v>2.8503562900000001E-2</v>
      </c>
      <c r="AP536">
        <v>1.9002375299999999E-2</v>
      </c>
      <c r="AQ536">
        <v>4.0380047500000002E-2</v>
      </c>
      <c r="AR536">
        <v>3.3254156799999997E-2</v>
      </c>
      <c r="AS536">
        <v>0.45605700710000002</v>
      </c>
      <c r="AT536">
        <v>0.45130641329999999</v>
      </c>
      <c r="AU536">
        <v>0.60095011880000004</v>
      </c>
      <c r="AV536">
        <v>0.41567695960000001</v>
      </c>
      <c r="AW536">
        <v>0.32541567700000001</v>
      </c>
      <c r="AX536">
        <v>3.3357314149000001</v>
      </c>
      <c r="AY536">
        <v>3.3985330073000002</v>
      </c>
      <c r="AZ536">
        <v>3.5399515737999998</v>
      </c>
      <c r="BA536">
        <v>3.2599009900999998</v>
      </c>
      <c r="BB536">
        <v>2.9385749386</v>
      </c>
      <c r="BC536">
        <v>9.5011876000000006E-3</v>
      </c>
      <c r="BD536">
        <v>1.42517815E-2</v>
      </c>
      <c r="BE536">
        <v>1.1876484600000001E-2</v>
      </c>
      <c r="BF536">
        <v>1.6627078399999998E-2</v>
      </c>
      <c r="BG536">
        <v>2.6128266000000001E-2</v>
      </c>
      <c r="BH536">
        <v>2.13776722E-2</v>
      </c>
      <c r="BI536">
        <v>4.7505938000000003E-3</v>
      </c>
      <c r="BJ536">
        <v>1.42517815E-2</v>
      </c>
      <c r="BK536">
        <v>2.37529691E-2</v>
      </c>
      <c r="BL536">
        <v>3.5629453700000001E-2</v>
      </c>
      <c r="BM536">
        <v>7.83847981E-2</v>
      </c>
      <c r="BN536">
        <v>4.75059382E-2</v>
      </c>
      <c r="BO536">
        <v>3.8540669855999998</v>
      </c>
      <c r="BP536">
        <v>3.7548076923</v>
      </c>
      <c r="BQ536">
        <v>3.723880597</v>
      </c>
      <c r="BR536">
        <v>3.6253041363</v>
      </c>
      <c r="BS536">
        <v>3.5314009662000001</v>
      </c>
      <c r="BT536">
        <v>3.6282973621000001</v>
      </c>
      <c r="BU536">
        <v>0.106888361</v>
      </c>
      <c r="BV536">
        <v>0.1710213777</v>
      </c>
      <c r="BW536">
        <v>0.18052256529999999</v>
      </c>
      <c r="BX536">
        <v>0.2446555819</v>
      </c>
      <c r="BY536">
        <v>0.2256532067</v>
      </c>
      <c r="BZ536">
        <v>0.2090261283</v>
      </c>
      <c r="CA536">
        <v>7.1258907E-3</v>
      </c>
      <c r="CB536">
        <v>1.1876484600000001E-2</v>
      </c>
      <c r="CC536">
        <v>4.5130641300000003E-2</v>
      </c>
      <c r="CD536">
        <v>2.37529691E-2</v>
      </c>
      <c r="CE536">
        <v>1.6627078399999998E-2</v>
      </c>
      <c r="CF536">
        <v>9.5011876000000006E-3</v>
      </c>
      <c r="CG536">
        <v>0.87173396670000003</v>
      </c>
      <c r="CH536">
        <v>0.78859857479999995</v>
      </c>
      <c r="CI536">
        <v>0.73871733969999998</v>
      </c>
      <c r="CJ536">
        <v>0.67933491690000003</v>
      </c>
      <c r="CK536">
        <v>0.65320665079999995</v>
      </c>
      <c r="CL536">
        <v>0.71258907360000001</v>
      </c>
      <c r="CM536">
        <v>0.1163895487</v>
      </c>
      <c r="CN536">
        <v>4.7505938000000003E-3</v>
      </c>
      <c r="CO536">
        <v>7.1258907E-3</v>
      </c>
      <c r="CP536">
        <v>4.7505938000000003E-3</v>
      </c>
      <c r="CQ536">
        <v>9.5011876000000006E-3</v>
      </c>
      <c r="CR536">
        <v>1.6627078399999998E-2</v>
      </c>
      <c r="CS536">
        <v>9.5011876000000006E-3</v>
      </c>
      <c r="CT536">
        <v>2.6128266000000001E-2</v>
      </c>
      <c r="CU536">
        <v>0.13776722089999999</v>
      </c>
      <c r="CV536">
        <v>2.13776722E-2</v>
      </c>
      <c r="CW536">
        <v>1.6627078399999998E-2</v>
      </c>
      <c r="CX536">
        <v>3.3254156799999997E-2</v>
      </c>
      <c r="CY536">
        <v>3.3254156799999997E-2</v>
      </c>
      <c r="CZ536">
        <v>4.0380047500000002E-2</v>
      </c>
      <c r="DA536">
        <v>1.42517815E-2</v>
      </c>
      <c r="DB536">
        <v>4.75059382E-2</v>
      </c>
      <c r="DC536">
        <v>0.34916864609999998</v>
      </c>
      <c r="DD536">
        <v>0.33966745840000001</v>
      </c>
      <c r="DE536">
        <v>0.33491686459999997</v>
      </c>
      <c r="DF536">
        <v>0.33966745840000001</v>
      </c>
      <c r="DG536">
        <v>0.42517814729999998</v>
      </c>
      <c r="DH536">
        <v>0.45843230400000001</v>
      </c>
      <c r="DI536">
        <v>0.32541567700000001</v>
      </c>
      <c r="DJ536">
        <v>0.40855106889999998</v>
      </c>
      <c r="DK536">
        <v>0.33729216150000002</v>
      </c>
      <c r="DL536">
        <v>0.60332541569999998</v>
      </c>
      <c r="DM536">
        <v>0.5985748219</v>
      </c>
      <c r="DN536">
        <v>0.57482185269999997</v>
      </c>
      <c r="DO536">
        <v>0.4774346793</v>
      </c>
      <c r="DP536">
        <v>0.432304038</v>
      </c>
      <c r="DQ536">
        <v>0.60332541569999998</v>
      </c>
      <c r="DR536">
        <v>0.46555819479999999</v>
      </c>
      <c r="DS536">
        <v>5.9382422800000001E-2</v>
      </c>
      <c r="DT536">
        <v>3.08788599E-2</v>
      </c>
      <c r="DU536">
        <v>4.2755344399999999E-2</v>
      </c>
      <c r="DV536">
        <v>4.75059382E-2</v>
      </c>
      <c r="DW536">
        <v>5.4631829E-2</v>
      </c>
      <c r="DX536">
        <v>5.2256532100000003E-2</v>
      </c>
      <c r="DY536">
        <v>4.75059382E-2</v>
      </c>
      <c r="DZ536">
        <v>5.2256532100000003E-2</v>
      </c>
      <c r="EA536">
        <v>2.9646464645999999</v>
      </c>
      <c r="EB536">
        <v>3.5906862744999999</v>
      </c>
      <c r="EC536">
        <v>3.5930521091999998</v>
      </c>
      <c r="ED536">
        <v>3.5586034913</v>
      </c>
      <c r="EE536">
        <v>3.4497487436999998</v>
      </c>
      <c r="EF536">
        <v>3.3784461153000001</v>
      </c>
      <c r="EG536">
        <v>3.5985037406</v>
      </c>
      <c r="EH536">
        <v>3.3859649123</v>
      </c>
      <c r="EI536">
        <v>7.1258907E-3</v>
      </c>
      <c r="EJ536">
        <v>4.7505938000000003E-3</v>
      </c>
      <c r="EK536">
        <v>7.1258907E-3</v>
      </c>
      <c r="EL536">
        <v>9.5011876000000006E-3</v>
      </c>
      <c r="EM536">
        <v>2.8503562900000001E-2</v>
      </c>
      <c r="EN536">
        <v>2.8503562900000001E-2</v>
      </c>
      <c r="EO536">
        <v>3.3254156799999997E-2</v>
      </c>
      <c r="EP536">
        <v>0.12114014250000001</v>
      </c>
      <c r="EQ536">
        <v>0.14726840860000001</v>
      </c>
      <c r="ER536">
        <v>0.5083135392</v>
      </c>
      <c r="ES536">
        <v>0.1045130641</v>
      </c>
      <c r="ET536">
        <v>4.7505938000000003E-3</v>
      </c>
      <c r="EU536">
        <v>1.1876484600000001E-2</v>
      </c>
      <c r="EV536">
        <v>1.42517815E-2</v>
      </c>
      <c r="EW536">
        <v>8.3135391899999994E-2</v>
      </c>
      <c r="EX536">
        <v>2.13776722E-2</v>
      </c>
      <c r="EY536">
        <v>0.27790973870000002</v>
      </c>
      <c r="EZ536">
        <v>0.31591448929999999</v>
      </c>
      <c r="FA536">
        <v>0.34916864609999998</v>
      </c>
      <c r="FB536">
        <v>0.38717339670000001</v>
      </c>
      <c r="FC536">
        <v>0.33254156769999998</v>
      </c>
      <c r="FD536">
        <v>0.62470308789999995</v>
      </c>
      <c r="FE536">
        <v>0.53206650830000002</v>
      </c>
      <c r="FF536">
        <v>0.50356294540000002</v>
      </c>
      <c r="FG536">
        <v>0.38004750590000003</v>
      </c>
      <c r="FH536">
        <v>0.5368171021</v>
      </c>
      <c r="FI536">
        <v>3.08788599E-2</v>
      </c>
      <c r="FJ536">
        <v>7.1258907400000002E-2</v>
      </c>
      <c r="FK536">
        <v>4.9881235199999999E-2</v>
      </c>
      <c r="FL536">
        <v>7.3634204300000006E-2</v>
      </c>
      <c r="FM536">
        <v>4.2755344399999999E-2</v>
      </c>
      <c r="FN536">
        <v>1.1876484600000001E-2</v>
      </c>
      <c r="FO536">
        <v>1.1876484600000001E-2</v>
      </c>
      <c r="FP536">
        <v>1.1876484600000001E-2</v>
      </c>
      <c r="FQ536">
        <v>1.9002375299999999E-2</v>
      </c>
      <c r="FR536">
        <v>1.1876484600000001E-2</v>
      </c>
      <c r="FS536">
        <v>4.9881235199999999E-2</v>
      </c>
      <c r="FT536">
        <v>5.7007125899999997E-2</v>
      </c>
      <c r="FU536">
        <v>7.1258907400000002E-2</v>
      </c>
      <c r="FV536">
        <v>5.7007125899999997E-2</v>
      </c>
      <c r="FW536">
        <v>5.4631829E-2</v>
      </c>
      <c r="FX536">
        <v>1.6627078399999998E-2</v>
      </c>
      <c r="FY536">
        <v>1.1876484600000001E-2</v>
      </c>
      <c r="FZ536">
        <v>7.1258907E-3</v>
      </c>
      <c r="GA536">
        <v>2.37529691E-2</v>
      </c>
      <c r="GB536">
        <v>1.1876484600000001E-2</v>
      </c>
      <c r="GC536">
        <v>4.7505938000000003E-3</v>
      </c>
      <c r="GD536">
        <v>0.11401425179999999</v>
      </c>
      <c r="GE536">
        <v>7.83847981E-2</v>
      </c>
      <c r="GF536">
        <v>6.4133016599999995E-2</v>
      </c>
      <c r="GG536">
        <v>0.1116389549</v>
      </c>
      <c r="GH536">
        <v>9.9762470300000003E-2</v>
      </c>
      <c r="GI536">
        <v>7.83847981E-2</v>
      </c>
      <c r="GJ536">
        <v>3.1795511221999999</v>
      </c>
      <c r="GK536">
        <v>3.3248730964000002</v>
      </c>
      <c r="GL536">
        <v>3.3650000000000002</v>
      </c>
      <c r="GM536">
        <v>3.2292191436</v>
      </c>
      <c r="GN536">
        <v>3.2715736040999999</v>
      </c>
      <c r="GO536">
        <v>3.3558897242999999</v>
      </c>
      <c r="GP536">
        <v>0.50356294540000002</v>
      </c>
      <c r="GQ536">
        <v>0.43942992870000003</v>
      </c>
      <c r="GR536">
        <v>0.45368171019999998</v>
      </c>
      <c r="GS536">
        <v>0.432304038</v>
      </c>
      <c r="GT536">
        <v>0.44655581950000001</v>
      </c>
      <c r="GU536">
        <v>0.43942992870000003</v>
      </c>
      <c r="GV536">
        <v>4.75059382E-2</v>
      </c>
      <c r="GW536">
        <v>6.4133016599999995E-2</v>
      </c>
      <c r="GX536">
        <v>4.9881235199999999E-2</v>
      </c>
      <c r="GY536">
        <v>5.7007125899999997E-2</v>
      </c>
      <c r="GZ536">
        <v>6.4133016599999995E-2</v>
      </c>
      <c r="HA536">
        <v>5.2256532100000003E-2</v>
      </c>
      <c r="HB536">
        <v>0.31828978619999998</v>
      </c>
      <c r="HC536">
        <v>0.40617577199999999</v>
      </c>
      <c r="HD536">
        <v>0.42517814729999998</v>
      </c>
      <c r="HE536">
        <v>0.37529691209999999</v>
      </c>
      <c r="HF536">
        <v>0.37767220899999998</v>
      </c>
      <c r="HG536">
        <v>0.42517814729999998</v>
      </c>
      <c r="HH536" t="s">
        <v>1373</v>
      </c>
      <c r="HI536">
        <v>65</v>
      </c>
      <c r="HJ536">
        <v>421</v>
      </c>
      <c r="HK536">
        <v>606</v>
      </c>
      <c r="HL536" t="s">
        <v>571</v>
      </c>
      <c r="HM536">
        <v>959</v>
      </c>
      <c r="HN536">
        <v>6</v>
      </c>
    </row>
    <row r="537" spans="1:222" x14ac:dyDescent="0.25">
      <c r="A537">
        <v>610227</v>
      </c>
      <c r="B537" t="s">
        <v>669</v>
      </c>
      <c r="C537" t="s">
        <v>38</v>
      </c>
      <c r="D537" t="s">
        <v>141</v>
      </c>
      <c r="E537" s="151">
        <v>0.66</v>
      </c>
      <c r="F537">
        <v>32</v>
      </c>
      <c r="G537" t="s">
        <v>49</v>
      </c>
      <c r="H537">
        <v>50</v>
      </c>
      <c r="I537" t="s">
        <v>40</v>
      </c>
      <c r="J537">
        <v>35</v>
      </c>
      <c r="K537" t="s">
        <v>49</v>
      </c>
      <c r="L537">
        <v>8.2799999999999994</v>
      </c>
      <c r="M537" t="s">
        <v>38</v>
      </c>
      <c r="N537">
        <v>62.283384302000002</v>
      </c>
      <c r="O537">
        <v>333</v>
      </c>
      <c r="P537">
        <v>333</v>
      </c>
      <c r="Q537">
        <v>4</v>
      </c>
      <c r="R537">
        <v>2</v>
      </c>
      <c r="S537">
        <v>1</v>
      </c>
      <c r="T537">
        <v>309</v>
      </c>
      <c r="U537">
        <v>0</v>
      </c>
      <c r="V537">
        <v>0</v>
      </c>
      <c r="W537">
        <v>1</v>
      </c>
      <c r="X537">
        <v>7</v>
      </c>
      <c r="Y537">
        <v>1.5015015E-2</v>
      </c>
      <c r="Z537">
        <v>3.6036036E-2</v>
      </c>
      <c r="AA537">
        <v>2.1021021000000001E-2</v>
      </c>
      <c r="AB537">
        <v>1.8018018E-2</v>
      </c>
      <c r="AC537">
        <v>7.8078078100000003E-2</v>
      </c>
      <c r="AD537">
        <v>7.5075075099999999E-2</v>
      </c>
      <c r="AE537">
        <v>7.2072072099999995E-2</v>
      </c>
      <c r="AF537">
        <v>4.5045044999999999E-2</v>
      </c>
      <c r="AG537">
        <v>0.1141141141</v>
      </c>
      <c r="AH537">
        <v>0.17717717720000001</v>
      </c>
      <c r="AI537">
        <v>0.4594594595</v>
      </c>
      <c r="AJ537">
        <v>0.48348348349999998</v>
      </c>
      <c r="AK537">
        <v>0.29429429429999998</v>
      </c>
      <c r="AL537">
        <v>0.41741741739999999</v>
      </c>
      <c r="AM537">
        <v>0.37237237239999998</v>
      </c>
      <c r="AN537">
        <v>2.1021021000000001E-2</v>
      </c>
      <c r="AO537">
        <v>3.6036036E-2</v>
      </c>
      <c r="AP537">
        <v>4.2042042000000002E-2</v>
      </c>
      <c r="AQ537">
        <v>6.6066066100000001E-2</v>
      </c>
      <c r="AR537">
        <v>5.7057057100000003E-2</v>
      </c>
      <c r="AS537">
        <v>0.42942942940000001</v>
      </c>
      <c r="AT537">
        <v>0.37237237239999998</v>
      </c>
      <c r="AU537">
        <v>0.59759759759999997</v>
      </c>
      <c r="AV537">
        <v>0.3843843844</v>
      </c>
      <c r="AW537">
        <v>0.31531531530000001</v>
      </c>
      <c r="AX537">
        <v>3.3312883435999998</v>
      </c>
      <c r="AY537">
        <v>3.2367601246</v>
      </c>
      <c r="AZ537">
        <v>3.5329153605000001</v>
      </c>
      <c r="BA537">
        <v>3.2508038584999999</v>
      </c>
      <c r="BB537">
        <v>2.9808917197000002</v>
      </c>
      <c r="BC537">
        <v>1.2012012000000001E-2</v>
      </c>
      <c r="BD537">
        <v>2.1021021000000001E-2</v>
      </c>
      <c r="BE537">
        <v>1.5015015E-2</v>
      </c>
      <c r="BF537">
        <v>1.5015015E-2</v>
      </c>
      <c r="BG537">
        <v>5.7057057100000003E-2</v>
      </c>
      <c r="BH537">
        <v>3.6036036E-2</v>
      </c>
      <c r="BI537">
        <v>1.2012012000000001E-2</v>
      </c>
      <c r="BJ537">
        <v>2.1021021000000001E-2</v>
      </c>
      <c r="BK537">
        <v>2.7027026999999999E-2</v>
      </c>
      <c r="BL537">
        <v>3.6036036E-2</v>
      </c>
      <c r="BM537">
        <v>6.6066066100000001E-2</v>
      </c>
      <c r="BN537">
        <v>4.8048048000000003E-2</v>
      </c>
      <c r="BO537">
        <v>3.7638036810000002</v>
      </c>
      <c r="BP537">
        <v>3.653250774</v>
      </c>
      <c r="BQ537">
        <v>3.6410256410000001</v>
      </c>
      <c r="BR537">
        <v>3.5799373041</v>
      </c>
      <c r="BS537">
        <v>3.3925233645000001</v>
      </c>
      <c r="BT537">
        <v>3.5185185185000001</v>
      </c>
      <c r="BU537">
        <v>0.1711711712</v>
      </c>
      <c r="BV537">
        <v>0.2312312312</v>
      </c>
      <c r="BW537">
        <v>0.23723723720000001</v>
      </c>
      <c r="BX537">
        <v>0.28528528530000002</v>
      </c>
      <c r="BY537">
        <v>0.28228228230000002</v>
      </c>
      <c r="BZ537">
        <v>0.2642642643</v>
      </c>
      <c r="CA537">
        <v>2.1021021000000001E-2</v>
      </c>
      <c r="CB537">
        <v>3.0030029999999999E-2</v>
      </c>
      <c r="CC537">
        <v>6.3063063099999997E-2</v>
      </c>
      <c r="CD537">
        <v>4.2042042000000002E-2</v>
      </c>
      <c r="CE537">
        <v>3.6036036E-2</v>
      </c>
      <c r="CF537">
        <v>2.7027026999999999E-2</v>
      </c>
      <c r="CG537">
        <v>0.78378378380000002</v>
      </c>
      <c r="CH537">
        <v>0.69669669670000001</v>
      </c>
      <c r="CI537">
        <v>0.65765765769999995</v>
      </c>
      <c r="CJ537">
        <v>0.62162162160000001</v>
      </c>
      <c r="CK537">
        <v>0.55855855860000003</v>
      </c>
      <c r="CL537">
        <v>0.62462462460000001</v>
      </c>
      <c r="CM537">
        <v>0.13213213209999999</v>
      </c>
      <c r="CN537">
        <v>1.8018018E-2</v>
      </c>
      <c r="CO537">
        <v>3.0030030000000002E-3</v>
      </c>
      <c r="CP537">
        <v>3.0030030000000002E-3</v>
      </c>
      <c r="CQ537">
        <v>1.8018018E-2</v>
      </c>
      <c r="CR537">
        <v>1.8018018E-2</v>
      </c>
      <c r="CS537">
        <v>1.2012012000000001E-2</v>
      </c>
      <c r="CT537">
        <v>2.4024024000000001E-2</v>
      </c>
      <c r="CU537">
        <v>0.15915915920000001</v>
      </c>
      <c r="CV537">
        <v>4.5045044999999999E-2</v>
      </c>
      <c r="CW537">
        <v>3.3033033000000003E-2</v>
      </c>
      <c r="CX537">
        <v>6.00600601E-2</v>
      </c>
      <c r="CY537">
        <v>6.9069069100000005E-2</v>
      </c>
      <c r="CZ537">
        <v>7.2072072099999995E-2</v>
      </c>
      <c r="DA537">
        <v>1.5015015E-2</v>
      </c>
      <c r="DB537">
        <v>6.6066066100000001E-2</v>
      </c>
      <c r="DC537">
        <v>0.36336336339999997</v>
      </c>
      <c r="DD537">
        <v>0.43243243240000001</v>
      </c>
      <c r="DE537">
        <v>0.40540540539999997</v>
      </c>
      <c r="DF537">
        <v>0.37237237239999998</v>
      </c>
      <c r="DG537">
        <v>0.41741741739999999</v>
      </c>
      <c r="DH537">
        <v>0.51951951949999997</v>
      </c>
      <c r="DI537">
        <v>0.37837837839999999</v>
      </c>
      <c r="DJ537">
        <v>0.40240240240000003</v>
      </c>
      <c r="DK537">
        <v>0.27627627630000001</v>
      </c>
      <c r="DL537">
        <v>0.44744744739999998</v>
      </c>
      <c r="DM537">
        <v>0.49549549549999999</v>
      </c>
      <c r="DN537">
        <v>0.46546546550000001</v>
      </c>
      <c r="DO537">
        <v>0.40540540539999997</v>
      </c>
      <c r="DP537">
        <v>0.33033033029999997</v>
      </c>
      <c r="DQ537">
        <v>0.5435435435</v>
      </c>
      <c r="DR537">
        <v>0.44444444440000003</v>
      </c>
      <c r="DS537">
        <v>6.9069069100000005E-2</v>
      </c>
      <c r="DT537">
        <v>5.7057057100000003E-2</v>
      </c>
      <c r="DU537">
        <v>6.3063063099999997E-2</v>
      </c>
      <c r="DV537">
        <v>9.9099099100000004E-2</v>
      </c>
      <c r="DW537">
        <v>9.0090090100000006E-2</v>
      </c>
      <c r="DX537">
        <v>6.00600601E-2</v>
      </c>
      <c r="DY537">
        <v>5.1051051100000001E-2</v>
      </c>
      <c r="DZ537">
        <v>6.3063063099999997E-2</v>
      </c>
      <c r="EA537">
        <v>2.8419354838999999</v>
      </c>
      <c r="EB537">
        <v>3.3885350318</v>
      </c>
      <c r="EC537">
        <v>3.4871794872000001</v>
      </c>
      <c r="ED537">
        <v>3.4433333333</v>
      </c>
      <c r="EE537">
        <v>3.3300330033000001</v>
      </c>
      <c r="EF537">
        <v>3.2364217252</v>
      </c>
      <c r="EG537">
        <v>3.5316455696000002</v>
      </c>
      <c r="EH537">
        <v>3.3525641026000002</v>
      </c>
      <c r="EI537">
        <v>3.0030029999999999E-2</v>
      </c>
      <c r="EJ537">
        <v>1.8018018E-2</v>
      </c>
      <c r="EK537">
        <v>6.0060060000000004E-3</v>
      </c>
      <c r="EL537">
        <v>2.4024024000000001E-2</v>
      </c>
      <c r="EM537">
        <v>3.3033033000000003E-2</v>
      </c>
      <c r="EN537">
        <v>2.4024024000000001E-2</v>
      </c>
      <c r="EO537">
        <v>5.7057057100000003E-2</v>
      </c>
      <c r="EP537">
        <v>0.15915915920000001</v>
      </c>
      <c r="EQ537">
        <v>0.1531531532</v>
      </c>
      <c r="ER537">
        <v>0.37237237239999998</v>
      </c>
      <c r="ES537">
        <v>0.1231231231</v>
      </c>
      <c r="ET537">
        <v>1.8018018E-2</v>
      </c>
      <c r="EU537">
        <v>1.5015015E-2</v>
      </c>
      <c r="EV537">
        <v>3.0030029999999999E-2</v>
      </c>
      <c r="EW537">
        <v>0.1531531532</v>
      </c>
      <c r="EX537">
        <v>7.5075075099999999E-2</v>
      </c>
      <c r="EY537">
        <v>0.40240240240000003</v>
      </c>
      <c r="EZ537">
        <v>0.39039039040000001</v>
      </c>
      <c r="FA537">
        <v>0.40240240240000003</v>
      </c>
      <c r="FB537">
        <v>0.40540540539999997</v>
      </c>
      <c r="FC537">
        <v>0.39939939940000002</v>
      </c>
      <c r="FD537">
        <v>0.46546546550000001</v>
      </c>
      <c r="FE537">
        <v>0.4564564565</v>
      </c>
      <c r="FF537">
        <v>0.4234234234</v>
      </c>
      <c r="FG537">
        <v>0.27927927930000002</v>
      </c>
      <c r="FH537">
        <v>0.37537537539999999</v>
      </c>
      <c r="FI537">
        <v>7.2072072099999995E-2</v>
      </c>
      <c r="FJ537">
        <v>7.5075075099999999E-2</v>
      </c>
      <c r="FK537">
        <v>7.5075075099999999E-2</v>
      </c>
      <c r="FL537">
        <v>9.0090090100000006E-2</v>
      </c>
      <c r="FM537">
        <v>7.2072072099999995E-2</v>
      </c>
      <c r="FN537">
        <v>1.5015015E-2</v>
      </c>
      <c r="FO537">
        <v>1.2012012000000001E-2</v>
      </c>
      <c r="FP537">
        <v>1.5015015E-2</v>
      </c>
      <c r="FQ537">
        <v>1.5015015E-2</v>
      </c>
      <c r="FR537">
        <v>1.5015015E-2</v>
      </c>
      <c r="FS537">
        <v>2.7027026999999999E-2</v>
      </c>
      <c r="FT537">
        <v>5.1051051100000001E-2</v>
      </c>
      <c r="FU537">
        <v>5.4054054099999999E-2</v>
      </c>
      <c r="FV537">
        <v>5.7057057100000003E-2</v>
      </c>
      <c r="FW537">
        <v>6.3063063099999997E-2</v>
      </c>
      <c r="FX537">
        <v>1.8018018E-2</v>
      </c>
      <c r="FY537">
        <v>1.5015015E-2</v>
      </c>
      <c r="FZ537">
        <v>9.0090090000000001E-3</v>
      </c>
      <c r="GA537">
        <v>1.2012012000000001E-2</v>
      </c>
      <c r="GB537">
        <v>1.8018018E-2</v>
      </c>
      <c r="GC537">
        <v>9.0090090000000001E-3</v>
      </c>
      <c r="GD537">
        <v>0.1081081081</v>
      </c>
      <c r="GE537">
        <v>6.9069069100000005E-2</v>
      </c>
      <c r="GF537">
        <v>5.1051051100000001E-2</v>
      </c>
      <c r="GG537">
        <v>9.9099099100000004E-2</v>
      </c>
      <c r="GH537">
        <v>9.9099099100000004E-2</v>
      </c>
      <c r="GI537">
        <v>9.60960961E-2</v>
      </c>
      <c r="GJ537">
        <v>3.1583850932000002</v>
      </c>
      <c r="GK537">
        <v>3.2653721682999999</v>
      </c>
      <c r="GL537">
        <v>3.2857142857000001</v>
      </c>
      <c r="GM537">
        <v>3.2443729904</v>
      </c>
      <c r="GN537">
        <v>3.1590909091000001</v>
      </c>
      <c r="GO537">
        <v>3.3047619047999999</v>
      </c>
      <c r="GP537">
        <v>0.5435435435</v>
      </c>
      <c r="GQ537">
        <v>0.4984984985</v>
      </c>
      <c r="GR537">
        <v>0.54654654650000001</v>
      </c>
      <c r="GS537">
        <v>0.47147147150000002</v>
      </c>
      <c r="GT537">
        <v>0.52552552549999998</v>
      </c>
      <c r="GU537">
        <v>0.43843843840000002</v>
      </c>
      <c r="GV537">
        <v>3.3033033000000003E-2</v>
      </c>
      <c r="GW537">
        <v>7.2072072099999995E-2</v>
      </c>
      <c r="GX537">
        <v>5.4054054099999999E-2</v>
      </c>
      <c r="GY537">
        <v>6.6066066100000001E-2</v>
      </c>
      <c r="GZ537">
        <v>7.5075075099999999E-2</v>
      </c>
      <c r="HA537">
        <v>5.4054054099999999E-2</v>
      </c>
      <c r="HB537">
        <v>0.29729729729999999</v>
      </c>
      <c r="HC537">
        <v>0.3453453453</v>
      </c>
      <c r="HD537">
        <v>0.33933933929999999</v>
      </c>
      <c r="HE537">
        <v>0.35135135140000001</v>
      </c>
      <c r="HF537">
        <v>0.28228228230000002</v>
      </c>
      <c r="HG537">
        <v>0.40240240240000003</v>
      </c>
      <c r="HH537" t="s">
        <v>1374</v>
      </c>
      <c r="HI537">
        <v>66</v>
      </c>
      <c r="HJ537">
        <v>333</v>
      </c>
      <c r="HK537">
        <v>611</v>
      </c>
      <c r="HL537" t="s">
        <v>669</v>
      </c>
      <c r="HM537">
        <v>981</v>
      </c>
      <c r="HN537">
        <v>9</v>
      </c>
    </row>
    <row r="538" spans="1:222" x14ac:dyDescent="0.25">
      <c r="A538">
        <v>610228</v>
      </c>
      <c r="B538" t="s">
        <v>670</v>
      </c>
      <c r="D538" t="s">
        <v>141</v>
      </c>
      <c r="E538" t="s">
        <v>45</v>
      </c>
      <c r="M538" t="s">
        <v>38</v>
      </c>
      <c r="FD538"/>
      <c r="HH538" t="s">
        <v>1375</v>
      </c>
      <c r="HL538" t="s">
        <v>670</v>
      </c>
      <c r="HM538">
        <v>226</v>
      </c>
    </row>
    <row r="539" spans="1:222" x14ac:dyDescent="0.25">
      <c r="A539">
        <v>610229</v>
      </c>
      <c r="B539" t="s">
        <v>543</v>
      </c>
      <c r="C539" t="s">
        <v>38</v>
      </c>
      <c r="D539" t="s">
        <v>64</v>
      </c>
      <c r="E539" s="151">
        <v>0.48</v>
      </c>
      <c r="F539">
        <v>36</v>
      </c>
      <c r="G539" t="s">
        <v>49</v>
      </c>
      <c r="H539">
        <v>41</v>
      </c>
      <c r="I539" t="s">
        <v>40</v>
      </c>
      <c r="J539">
        <v>25</v>
      </c>
      <c r="K539" t="s">
        <v>49</v>
      </c>
      <c r="L539">
        <v>8.59</v>
      </c>
      <c r="M539" t="s">
        <v>38</v>
      </c>
      <c r="N539">
        <v>38.731443994999999</v>
      </c>
      <c r="O539">
        <v>204</v>
      </c>
      <c r="P539">
        <v>204</v>
      </c>
      <c r="Q539">
        <v>74</v>
      </c>
      <c r="R539">
        <v>41</v>
      </c>
      <c r="S539">
        <v>9</v>
      </c>
      <c r="T539">
        <v>41</v>
      </c>
      <c r="U539">
        <v>0</v>
      </c>
      <c r="V539">
        <v>1</v>
      </c>
      <c r="W539">
        <v>9</v>
      </c>
      <c r="X539">
        <v>11</v>
      </c>
      <c r="Y539">
        <v>9.8039215999999995E-3</v>
      </c>
      <c r="Z539">
        <v>0</v>
      </c>
      <c r="AA539">
        <v>4.9019607999999998E-3</v>
      </c>
      <c r="AB539">
        <v>3.9215686299999997E-2</v>
      </c>
      <c r="AC539">
        <v>4.4117647099999997E-2</v>
      </c>
      <c r="AD539">
        <v>8.82352941E-2</v>
      </c>
      <c r="AE539">
        <v>7.8431372499999999E-2</v>
      </c>
      <c r="AF539">
        <v>7.8431372499999999E-2</v>
      </c>
      <c r="AG539">
        <v>0.20588235290000001</v>
      </c>
      <c r="AH539">
        <v>0.2107843137</v>
      </c>
      <c r="AI539">
        <v>0.32843137249999999</v>
      </c>
      <c r="AJ539">
        <v>0.31372549020000001</v>
      </c>
      <c r="AK539">
        <v>0.2156862745</v>
      </c>
      <c r="AL539">
        <v>0.37254901959999998</v>
      </c>
      <c r="AM539">
        <v>0.34803921570000002</v>
      </c>
      <c r="AN539">
        <v>0</v>
      </c>
      <c r="AO539">
        <v>1.9607843100000001E-2</v>
      </c>
      <c r="AP539">
        <v>1.9607843100000001E-2</v>
      </c>
      <c r="AQ539">
        <v>1.9607843100000001E-2</v>
      </c>
      <c r="AR539">
        <v>2.4509803899999998E-2</v>
      </c>
      <c r="AS539">
        <v>0.57352941180000006</v>
      </c>
      <c r="AT539">
        <v>0.58823529409999997</v>
      </c>
      <c r="AU539">
        <v>0.68137254899999999</v>
      </c>
      <c r="AV539">
        <v>0.36274509799999999</v>
      </c>
      <c r="AW539">
        <v>0.37254901959999998</v>
      </c>
      <c r="AX539">
        <v>3.4656862744999999</v>
      </c>
      <c r="AY539">
        <v>3.52</v>
      </c>
      <c r="AZ539">
        <v>3.605</v>
      </c>
      <c r="BA539">
        <v>3.08</v>
      </c>
      <c r="BB539">
        <v>3.0753768843999998</v>
      </c>
      <c r="BC539">
        <v>4.9019607999999998E-3</v>
      </c>
      <c r="BD539">
        <v>9.8039215999999995E-3</v>
      </c>
      <c r="BE539">
        <v>2.9411764699999999E-2</v>
      </c>
      <c r="BF539">
        <v>2.4509803899999998E-2</v>
      </c>
      <c r="BG539">
        <v>4.9019607799999997E-2</v>
      </c>
      <c r="BH539">
        <v>4.4117647099999997E-2</v>
      </c>
      <c r="BI539">
        <v>1.47058824E-2</v>
      </c>
      <c r="BJ539">
        <v>1.9607843100000001E-2</v>
      </c>
      <c r="BK539">
        <v>5.3921568599999997E-2</v>
      </c>
      <c r="BL539">
        <v>9.3137254899999994E-2</v>
      </c>
      <c r="BM539">
        <v>0.13725490200000001</v>
      </c>
      <c r="BN539">
        <v>9.3137254899999994E-2</v>
      </c>
      <c r="BO539">
        <v>3.7772277228000002</v>
      </c>
      <c r="BP539">
        <v>3.7673267327</v>
      </c>
      <c r="BQ539">
        <v>3.5920398009999999</v>
      </c>
      <c r="BR539">
        <v>3.4849999999999999</v>
      </c>
      <c r="BS539">
        <v>3.3631840795999999</v>
      </c>
      <c r="BT539">
        <v>3.4405940594</v>
      </c>
      <c r="BU539">
        <v>0.1764705882</v>
      </c>
      <c r="BV539">
        <v>0.1617647059</v>
      </c>
      <c r="BW539">
        <v>0.20588235290000001</v>
      </c>
      <c r="BX539">
        <v>0.24509803920000001</v>
      </c>
      <c r="BY539">
        <v>0.20588235290000001</v>
      </c>
      <c r="BZ539">
        <v>0.23529411759999999</v>
      </c>
      <c r="CA539">
        <v>9.8039215999999995E-3</v>
      </c>
      <c r="CB539">
        <v>9.8039215999999995E-3</v>
      </c>
      <c r="CC539">
        <v>1.47058824E-2</v>
      </c>
      <c r="CD539">
        <v>1.9607843100000001E-2</v>
      </c>
      <c r="CE539">
        <v>1.47058824E-2</v>
      </c>
      <c r="CF539">
        <v>9.8039215999999995E-3</v>
      </c>
      <c r="CG539">
        <v>0.79411764709999999</v>
      </c>
      <c r="CH539">
        <v>0.79901960780000003</v>
      </c>
      <c r="CI539">
        <v>0.69607843140000003</v>
      </c>
      <c r="CJ539">
        <v>0.61764705880000004</v>
      </c>
      <c r="CK539">
        <v>0.59313725490000002</v>
      </c>
      <c r="CL539">
        <v>0.61764705880000004</v>
      </c>
      <c r="CM539">
        <v>0.1029411765</v>
      </c>
      <c r="CN539">
        <v>4.9019607999999998E-3</v>
      </c>
      <c r="CO539">
        <v>9.8039215999999995E-3</v>
      </c>
      <c r="CP539">
        <v>1.9607843100000001E-2</v>
      </c>
      <c r="CQ539">
        <v>1.9607843100000001E-2</v>
      </c>
      <c r="CR539">
        <v>2.4509803899999998E-2</v>
      </c>
      <c r="CS539">
        <v>2.4509803899999998E-2</v>
      </c>
      <c r="CT539">
        <v>9.8039215999999995E-3</v>
      </c>
      <c r="CU539">
        <v>0.24019607840000001</v>
      </c>
      <c r="CV539">
        <v>3.4313725500000003E-2</v>
      </c>
      <c r="CW539">
        <v>2.9411764699999999E-2</v>
      </c>
      <c r="CX539">
        <v>7.8431372499999999E-2</v>
      </c>
      <c r="CY539">
        <v>9.3137254899999994E-2</v>
      </c>
      <c r="CZ539">
        <v>0.112745098</v>
      </c>
      <c r="DA539">
        <v>7.8431372499999999E-2</v>
      </c>
      <c r="DB539">
        <v>7.35294118E-2</v>
      </c>
      <c r="DC539">
        <v>0.39705882349999999</v>
      </c>
      <c r="DD539">
        <v>0.34313725490000002</v>
      </c>
      <c r="DE539">
        <v>0.33333333329999998</v>
      </c>
      <c r="DF539">
        <v>0.31372549020000001</v>
      </c>
      <c r="DG539">
        <v>0.3578431373</v>
      </c>
      <c r="DH539">
        <v>0.41666666670000002</v>
      </c>
      <c r="DI539">
        <v>0.30392156860000002</v>
      </c>
      <c r="DJ539">
        <v>0.22058823529999999</v>
      </c>
      <c r="DK539">
        <v>0.22549019610000001</v>
      </c>
      <c r="DL539">
        <v>0.59803921569999996</v>
      </c>
      <c r="DM539">
        <v>0.59803921569999996</v>
      </c>
      <c r="DN539">
        <v>0.56372549019999996</v>
      </c>
      <c r="DO539">
        <v>0.50980392159999999</v>
      </c>
      <c r="DP539">
        <v>0.40686274509999998</v>
      </c>
      <c r="DQ539">
        <v>0.54901960780000003</v>
      </c>
      <c r="DR539">
        <v>0.66666666669999997</v>
      </c>
      <c r="DS539">
        <v>3.4313725500000003E-2</v>
      </c>
      <c r="DT539">
        <v>1.9607843100000001E-2</v>
      </c>
      <c r="DU539">
        <v>2.9411764699999999E-2</v>
      </c>
      <c r="DV539">
        <v>2.4509803899999998E-2</v>
      </c>
      <c r="DW539">
        <v>1.9607843100000001E-2</v>
      </c>
      <c r="DX539">
        <v>3.9215686299999997E-2</v>
      </c>
      <c r="DY539">
        <v>4.4117647099999997E-2</v>
      </c>
      <c r="DZ539">
        <v>2.9411764699999999E-2</v>
      </c>
      <c r="EA539">
        <v>2.7715736040999999</v>
      </c>
      <c r="EB539">
        <v>3.5649999999999999</v>
      </c>
      <c r="EC539">
        <v>3.5656565656999999</v>
      </c>
      <c r="ED539">
        <v>3.4572864322000001</v>
      </c>
      <c r="EE539">
        <v>3.3849999999999998</v>
      </c>
      <c r="EF539">
        <v>3.2551020408000002</v>
      </c>
      <c r="EG539">
        <v>3.441025641</v>
      </c>
      <c r="EH539">
        <v>3.5909090908999999</v>
      </c>
      <c r="EI539">
        <v>4.9019607999999998E-3</v>
      </c>
      <c r="EJ539">
        <v>9.8039215999999995E-3</v>
      </c>
      <c r="EK539">
        <v>0</v>
      </c>
      <c r="EL539">
        <v>3.4313725500000003E-2</v>
      </c>
      <c r="EM539">
        <v>4.4117647099999997E-2</v>
      </c>
      <c r="EN539">
        <v>4.9019607799999997E-2</v>
      </c>
      <c r="EO539">
        <v>5.3921568599999997E-2</v>
      </c>
      <c r="EP539">
        <v>0.14705882349999999</v>
      </c>
      <c r="EQ539">
        <v>0.18627450979999999</v>
      </c>
      <c r="ER539">
        <v>0.45588235290000001</v>
      </c>
      <c r="ES539">
        <v>1.47058824E-2</v>
      </c>
      <c r="ET539">
        <v>9.8039215999999995E-3</v>
      </c>
      <c r="EU539">
        <v>3.4313725500000003E-2</v>
      </c>
      <c r="EV539">
        <v>2.9411764699999999E-2</v>
      </c>
      <c r="EW539">
        <v>0.15196078430000001</v>
      </c>
      <c r="EX539">
        <v>0.14705882349999999</v>
      </c>
      <c r="EY539">
        <v>0.4264705882</v>
      </c>
      <c r="EZ539">
        <v>0.45588235290000001</v>
      </c>
      <c r="FA539">
        <v>0.43627450979999999</v>
      </c>
      <c r="FB539">
        <v>0.51960784309999997</v>
      </c>
      <c r="FC539">
        <v>0.47058823529999999</v>
      </c>
      <c r="FD539">
        <v>0.5343137255</v>
      </c>
      <c r="FE539">
        <v>0.41666666670000002</v>
      </c>
      <c r="FF539">
        <v>0.4656862745</v>
      </c>
      <c r="FG539">
        <v>0.24019607840000001</v>
      </c>
      <c r="FH539">
        <v>0.34803921570000002</v>
      </c>
      <c r="FI539">
        <v>1.47058824E-2</v>
      </c>
      <c r="FJ539">
        <v>6.8627451000000006E-2</v>
      </c>
      <c r="FK539">
        <v>3.9215686299999997E-2</v>
      </c>
      <c r="FL539">
        <v>6.3725490199999998E-2</v>
      </c>
      <c r="FM539">
        <v>1.47058824E-2</v>
      </c>
      <c r="FN539">
        <v>0</v>
      </c>
      <c r="FO539">
        <v>0</v>
      </c>
      <c r="FP539">
        <v>0</v>
      </c>
      <c r="FQ539">
        <v>1.47058824E-2</v>
      </c>
      <c r="FR539">
        <v>4.9019607999999998E-3</v>
      </c>
      <c r="FS539">
        <v>1.47058824E-2</v>
      </c>
      <c r="FT539">
        <v>2.4509803899999998E-2</v>
      </c>
      <c r="FU539">
        <v>2.9411764699999999E-2</v>
      </c>
      <c r="FV539">
        <v>9.8039215999999995E-3</v>
      </c>
      <c r="FW539">
        <v>1.47058824E-2</v>
      </c>
      <c r="FX539">
        <v>9.8039215700000001E-2</v>
      </c>
      <c r="FY539">
        <v>3.4313725500000003E-2</v>
      </c>
      <c r="FZ539">
        <v>1.9607843100000001E-2</v>
      </c>
      <c r="GA539">
        <v>7.8431372499999999E-2</v>
      </c>
      <c r="GB539">
        <v>5.8823529399999998E-2</v>
      </c>
      <c r="GC539">
        <v>7.35294118E-2</v>
      </c>
      <c r="GD539">
        <v>0.3578431373</v>
      </c>
      <c r="GE539">
        <v>0.19117647060000001</v>
      </c>
      <c r="GF539">
        <v>0.1421568627</v>
      </c>
      <c r="GG539">
        <v>0.1960784314</v>
      </c>
      <c r="GH539">
        <v>0.22549019610000001</v>
      </c>
      <c r="GI539">
        <v>0.22058823529999999</v>
      </c>
      <c r="GJ539">
        <v>2.5837563451999999</v>
      </c>
      <c r="GK539">
        <v>2.9792746114000002</v>
      </c>
      <c r="GL539">
        <v>3.1565656566000002</v>
      </c>
      <c r="GM539">
        <v>2.8974358973999998</v>
      </c>
      <c r="GN539">
        <v>2.8791208790999998</v>
      </c>
      <c r="GO539">
        <v>2.8469387755</v>
      </c>
      <c r="GP539">
        <v>0.3578431373</v>
      </c>
      <c r="GQ539">
        <v>0.48039215689999998</v>
      </c>
      <c r="GR539">
        <v>0.47549019609999998</v>
      </c>
      <c r="GS539">
        <v>0.4264705882</v>
      </c>
      <c r="GT539">
        <v>0.37254901959999998</v>
      </c>
      <c r="GU539">
        <v>0.44607843139999998</v>
      </c>
      <c r="GV539">
        <v>3.4313725500000003E-2</v>
      </c>
      <c r="GW539">
        <v>5.3921568599999997E-2</v>
      </c>
      <c r="GX539">
        <v>2.9411764699999999E-2</v>
      </c>
      <c r="GY539">
        <v>4.4117647099999997E-2</v>
      </c>
      <c r="GZ539">
        <v>0.1078431373</v>
      </c>
      <c r="HA539">
        <v>3.9215686299999997E-2</v>
      </c>
      <c r="HB539">
        <v>0.15196078430000001</v>
      </c>
      <c r="HC539">
        <v>0.24019607840000001</v>
      </c>
      <c r="HD539">
        <v>0.33333333329999998</v>
      </c>
      <c r="HE539">
        <v>0.25490196079999999</v>
      </c>
      <c r="HF539">
        <v>0.23529411759999999</v>
      </c>
      <c r="HG539">
        <v>0.22058823529999999</v>
      </c>
      <c r="HH539" t="s">
        <v>1376</v>
      </c>
      <c r="HI539">
        <v>48</v>
      </c>
      <c r="HJ539">
        <v>204</v>
      </c>
      <c r="HK539">
        <v>287</v>
      </c>
      <c r="HL539" t="s">
        <v>543</v>
      </c>
      <c r="HM539">
        <v>741</v>
      </c>
      <c r="HN539">
        <v>18</v>
      </c>
    </row>
    <row r="540" spans="1:222" x14ac:dyDescent="0.25">
      <c r="A540">
        <v>610230</v>
      </c>
      <c r="B540" t="s">
        <v>671</v>
      </c>
      <c r="C540" t="s">
        <v>38</v>
      </c>
      <c r="D540" t="s">
        <v>53</v>
      </c>
      <c r="E540" s="151">
        <v>0.68</v>
      </c>
      <c r="F540">
        <v>60</v>
      </c>
      <c r="G540" t="s">
        <v>39</v>
      </c>
      <c r="H540">
        <v>28</v>
      </c>
      <c r="I540" t="s">
        <v>49</v>
      </c>
      <c r="J540">
        <v>42</v>
      </c>
      <c r="K540" t="s">
        <v>40</v>
      </c>
      <c r="L540">
        <v>9.3699999999999992</v>
      </c>
      <c r="M540" t="s">
        <v>38</v>
      </c>
      <c r="N540">
        <v>21.298174442000001</v>
      </c>
      <c r="O540">
        <v>66</v>
      </c>
      <c r="P540">
        <v>66</v>
      </c>
      <c r="Q540">
        <v>41</v>
      </c>
      <c r="R540">
        <v>0</v>
      </c>
      <c r="S540">
        <v>9</v>
      </c>
      <c r="T540">
        <v>6</v>
      </c>
      <c r="U540">
        <v>0</v>
      </c>
      <c r="V540">
        <v>0</v>
      </c>
      <c r="W540">
        <v>5</v>
      </c>
      <c r="X540">
        <v>4</v>
      </c>
      <c r="Y540">
        <v>0</v>
      </c>
      <c r="Z540">
        <v>0</v>
      </c>
      <c r="AA540">
        <v>0</v>
      </c>
      <c r="AB540">
        <v>3.0303030299999999E-2</v>
      </c>
      <c r="AC540">
        <v>3.0303030299999999E-2</v>
      </c>
      <c r="AD540">
        <v>1.51515152E-2</v>
      </c>
      <c r="AE540">
        <v>1.51515152E-2</v>
      </c>
      <c r="AF540">
        <v>0</v>
      </c>
      <c r="AG540">
        <v>7.5757575800000004E-2</v>
      </c>
      <c r="AH540">
        <v>0.1060606061</v>
      </c>
      <c r="AI540">
        <v>0.196969697</v>
      </c>
      <c r="AJ540">
        <v>0.196969697</v>
      </c>
      <c r="AK540">
        <v>4.5454545499999999E-2</v>
      </c>
      <c r="AL540">
        <v>0.28787878789999999</v>
      </c>
      <c r="AM540">
        <v>0.196969697</v>
      </c>
      <c r="AN540">
        <v>0</v>
      </c>
      <c r="AO540">
        <v>4.5454545499999999E-2</v>
      </c>
      <c r="AP540">
        <v>1.51515152E-2</v>
      </c>
      <c r="AQ540">
        <v>1.51515152E-2</v>
      </c>
      <c r="AR540">
        <v>0</v>
      </c>
      <c r="AS540">
        <v>0.78787878789999999</v>
      </c>
      <c r="AT540">
        <v>0.74242424240000005</v>
      </c>
      <c r="AU540">
        <v>0.93939393940000004</v>
      </c>
      <c r="AV540">
        <v>0.59090909089999999</v>
      </c>
      <c r="AW540">
        <v>0.66666666669999997</v>
      </c>
      <c r="AX540">
        <v>3.7727272727000001</v>
      </c>
      <c r="AY540">
        <v>3.7619047618999999</v>
      </c>
      <c r="AZ540">
        <v>3.9538461537999998</v>
      </c>
      <c r="BA540">
        <v>3.4615384615</v>
      </c>
      <c r="BB540">
        <v>3.5</v>
      </c>
      <c r="BC540">
        <v>0</v>
      </c>
      <c r="BD540">
        <v>0</v>
      </c>
      <c r="BE540">
        <v>1.51515152E-2</v>
      </c>
      <c r="BF540">
        <v>1.51515152E-2</v>
      </c>
      <c r="BG540">
        <v>7.5757575800000004E-2</v>
      </c>
      <c r="BH540">
        <v>1.51515152E-2</v>
      </c>
      <c r="BI540">
        <v>3.0303030299999999E-2</v>
      </c>
      <c r="BJ540">
        <v>4.5454545499999999E-2</v>
      </c>
      <c r="BK540">
        <v>4.5454545499999999E-2</v>
      </c>
      <c r="BL540">
        <v>1.51515152E-2</v>
      </c>
      <c r="BM540">
        <v>0.12121212119999999</v>
      </c>
      <c r="BN540">
        <v>9.0909090900000003E-2</v>
      </c>
      <c r="BO540">
        <v>3.8787878787999999</v>
      </c>
      <c r="BP540">
        <v>3.8939393939000002</v>
      </c>
      <c r="BQ540">
        <v>3.7575757576000002</v>
      </c>
      <c r="BR540">
        <v>3.7727272727000001</v>
      </c>
      <c r="BS540">
        <v>3.3939393939000002</v>
      </c>
      <c r="BT540">
        <v>3.5757575758</v>
      </c>
      <c r="BU540">
        <v>6.0606060599999997E-2</v>
      </c>
      <c r="BV540">
        <v>1.51515152E-2</v>
      </c>
      <c r="BW540">
        <v>0.1060606061</v>
      </c>
      <c r="BX540">
        <v>0.1515151515</v>
      </c>
      <c r="BY540">
        <v>0.13636363639999999</v>
      </c>
      <c r="BZ540">
        <v>0.196969697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0.90909090910000001</v>
      </c>
      <c r="CH540">
        <v>0.93939393940000004</v>
      </c>
      <c r="CI540">
        <v>0.83333333330000003</v>
      </c>
      <c r="CJ540">
        <v>0.81818181820000002</v>
      </c>
      <c r="CK540">
        <v>0.66666666669999997</v>
      </c>
      <c r="CL540">
        <v>0.696969697</v>
      </c>
      <c r="CM540">
        <v>4.5454545499999999E-2</v>
      </c>
      <c r="CN540">
        <v>1.51515152E-2</v>
      </c>
      <c r="CO540">
        <v>0</v>
      </c>
      <c r="CP540">
        <v>0</v>
      </c>
      <c r="CQ540">
        <v>0</v>
      </c>
      <c r="CR540">
        <v>1.51515152E-2</v>
      </c>
      <c r="CS540">
        <v>1.51515152E-2</v>
      </c>
      <c r="CT540">
        <v>0</v>
      </c>
      <c r="CU540">
        <v>0.13636363639999999</v>
      </c>
      <c r="CV540">
        <v>0</v>
      </c>
      <c r="CW540">
        <v>0</v>
      </c>
      <c r="CX540">
        <v>3.0303030299999999E-2</v>
      </c>
      <c r="CY540">
        <v>4.5454545499999999E-2</v>
      </c>
      <c r="CZ540">
        <v>4.5454545499999999E-2</v>
      </c>
      <c r="DA540">
        <v>0</v>
      </c>
      <c r="DB540">
        <v>1.51515152E-2</v>
      </c>
      <c r="DC540">
        <v>0.48484848479999998</v>
      </c>
      <c r="DD540">
        <v>0.21212121210000001</v>
      </c>
      <c r="DE540">
        <v>0.196969697</v>
      </c>
      <c r="DF540">
        <v>0.18181818180000001</v>
      </c>
      <c r="DG540">
        <v>0.2272727273</v>
      </c>
      <c r="DH540">
        <v>0.28787878789999999</v>
      </c>
      <c r="DI540">
        <v>0.18181818180000001</v>
      </c>
      <c r="DJ540">
        <v>0.12121212119999999</v>
      </c>
      <c r="DK540">
        <v>0.33333333329999998</v>
      </c>
      <c r="DL540">
        <v>0.77272727269999997</v>
      </c>
      <c r="DM540">
        <v>0.78787878789999999</v>
      </c>
      <c r="DN540">
        <v>0.78787878789999999</v>
      </c>
      <c r="DO540">
        <v>0.72727272730000003</v>
      </c>
      <c r="DP540">
        <v>0.65151515149999994</v>
      </c>
      <c r="DQ540">
        <v>0.75757575759999995</v>
      </c>
      <c r="DR540">
        <v>0.86363636359999996</v>
      </c>
      <c r="DS540">
        <v>0</v>
      </c>
      <c r="DT540">
        <v>0</v>
      </c>
      <c r="DU540">
        <v>1.51515152E-2</v>
      </c>
      <c r="DV540">
        <v>0</v>
      </c>
      <c r="DW540">
        <v>0</v>
      </c>
      <c r="DX540">
        <v>0</v>
      </c>
      <c r="DY540">
        <v>4.5454545499999999E-2</v>
      </c>
      <c r="DZ540">
        <v>0</v>
      </c>
      <c r="EA540">
        <v>3.1060606060999998</v>
      </c>
      <c r="EB540">
        <v>3.7424242423999998</v>
      </c>
      <c r="EC540">
        <v>3.8</v>
      </c>
      <c r="ED540">
        <v>3.7575757576000002</v>
      </c>
      <c r="EE540">
        <v>3.6818181818000002</v>
      </c>
      <c r="EF540">
        <v>3.5757575758</v>
      </c>
      <c r="EG540">
        <v>3.7619047618999999</v>
      </c>
      <c r="EH540">
        <v>3.8484848485000001</v>
      </c>
      <c r="EI540">
        <v>0</v>
      </c>
      <c r="EJ540">
        <v>1.51515152E-2</v>
      </c>
      <c r="EK540">
        <v>0</v>
      </c>
      <c r="EL540">
        <v>0</v>
      </c>
      <c r="EM540">
        <v>1.51515152E-2</v>
      </c>
      <c r="EN540">
        <v>0</v>
      </c>
      <c r="EO540">
        <v>1.51515152E-2</v>
      </c>
      <c r="EP540">
        <v>0.1060606061</v>
      </c>
      <c r="EQ540">
        <v>0.16666666669999999</v>
      </c>
      <c r="ER540">
        <v>0.66666666669999997</v>
      </c>
      <c r="ES540">
        <v>1.51515152E-2</v>
      </c>
      <c r="ET540">
        <v>0</v>
      </c>
      <c r="EU540">
        <v>3.0303030299999999E-2</v>
      </c>
      <c r="EV540">
        <v>0.13636363639999999</v>
      </c>
      <c r="EW540">
        <v>0.1060606061</v>
      </c>
      <c r="EX540">
        <v>1.51515152E-2</v>
      </c>
      <c r="EY540">
        <v>0.16666666669999999</v>
      </c>
      <c r="EZ540">
        <v>0.21212121210000001</v>
      </c>
      <c r="FA540">
        <v>0.42424242420000002</v>
      </c>
      <c r="FB540">
        <v>0.303030303</v>
      </c>
      <c r="FC540">
        <v>0.1515151515</v>
      </c>
      <c r="FD540">
        <v>0.83333333330000003</v>
      </c>
      <c r="FE540">
        <v>0.71212121210000001</v>
      </c>
      <c r="FF540">
        <v>0.40909090910000001</v>
      </c>
      <c r="FG540">
        <v>0.4545454545</v>
      </c>
      <c r="FH540">
        <v>0.78787878789999999</v>
      </c>
      <c r="FI540">
        <v>0</v>
      </c>
      <c r="FJ540">
        <v>4.5454545499999999E-2</v>
      </c>
      <c r="FK540">
        <v>1.51515152E-2</v>
      </c>
      <c r="FL540">
        <v>9.0909090900000003E-2</v>
      </c>
      <c r="FM540">
        <v>4.5454545499999999E-2</v>
      </c>
      <c r="FN540">
        <v>0</v>
      </c>
      <c r="FO540">
        <v>0</v>
      </c>
      <c r="FP540">
        <v>0</v>
      </c>
      <c r="FQ540">
        <v>4.5454545499999999E-2</v>
      </c>
      <c r="FR540">
        <v>0</v>
      </c>
      <c r="FS540">
        <v>0</v>
      </c>
      <c r="FT540">
        <v>0</v>
      </c>
      <c r="FU540">
        <v>1.51515152E-2</v>
      </c>
      <c r="FV540">
        <v>0</v>
      </c>
      <c r="FW540">
        <v>0</v>
      </c>
      <c r="FX540">
        <v>3.0303030299999999E-2</v>
      </c>
      <c r="FY540">
        <v>0</v>
      </c>
      <c r="FZ540">
        <v>0</v>
      </c>
      <c r="GA540">
        <v>3.0303030299999999E-2</v>
      </c>
      <c r="GB540">
        <v>4.5454545499999999E-2</v>
      </c>
      <c r="GC540">
        <v>0</v>
      </c>
      <c r="GD540">
        <v>0.2272727273</v>
      </c>
      <c r="GE540">
        <v>0.13636363639999999</v>
      </c>
      <c r="GF540">
        <v>9.0909090900000003E-2</v>
      </c>
      <c r="GG540">
        <v>0.13636363639999999</v>
      </c>
      <c r="GH540">
        <v>0.12121212119999999</v>
      </c>
      <c r="GI540">
        <v>0.16666666669999999</v>
      </c>
      <c r="GJ540">
        <v>2.859375</v>
      </c>
      <c r="GK540">
        <v>3.140625</v>
      </c>
      <c r="GL540">
        <v>3.2769230769000002</v>
      </c>
      <c r="GM540">
        <v>3.1538461538</v>
      </c>
      <c r="GN540">
        <v>3.0769230769</v>
      </c>
      <c r="GO540">
        <v>3.234375</v>
      </c>
      <c r="GP540">
        <v>0.56060606059999996</v>
      </c>
      <c r="GQ540">
        <v>0.56060606059999996</v>
      </c>
      <c r="GR540">
        <v>0.53030303030000003</v>
      </c>
      <c r="GS540">
        <v>0.46969696970000002</v>
      </c>
      <c r="GT540">
        <v>0.3484848485</v>
      </c>
      <c r="GU540">
        <v>0.40909090910000001</v>
      </c>
      <c r="GV540">
        <v>3.0303030299999999E-2</v>
      </c>
      <c r="GW540">
        <v>3.0303030299999999E-2</v>
      </c>
      <c r="GX540">
        <v>1.51515152E-2</v>
      </c>
      <c r="GY540">
        <v>1.51515152E-2</v>
      </c>
      <c r="GZ540">
        <v>0.21212121210000001</v>
      </c>
      <c r="HA540">
        <v>3.0303030299999999E-2</v>
      </c>
      <c r="HB540">
        <v>0.1515151515</v>
      </c>
      <c r="HC540">
        <v>0.27272727270000002</v>
      </c>
      <c r="HD540">
        <v>0.36363636360000001</v>
      </c>
      <c r="HE540">
        <v>0.3484848485</v>
      </c>
      <c r="HF540">
        <v>0.27272727270000002</v>
      </c>
      <c r="HG540">
        <v>0.39393939389999999</v>
      </c>
      <c r="HH540" t="s">
        <v>1377</v>
      </c>
      <c r="HI540">
        <v>68</v>
      </c>
      <c r="HJ540">
        <v>66</v>
      </c>
      <c r="HK540">
        <v>105</v>
      </c>
      <c r="HL540" t="s">
        <v>671</v>
      </c>
      <c r="HM540">
        <v>493</v>
      </c>
      <c r="HN540">
        <v>1</v>
      </c>
    </row>
    <row r="541" spans="1:222" x14ac:dyDescent="0.25">
      <c r="A541">
        <v>610231</v>
      </c>
      <c r="B541" t="s">
        <v>456</v>
      </c>
      <c r="C541" t="s">
        <v>38</v>
      </c>
      <c r="D541" t="s">
        <v>109</v>
      </c>
      <c r="E541" s="151">
        <v>0.49</v>
      </c>
      <c r="F541">
        <v>97</v>
      </c>
      <c r="G541" t="s">
        <v>62</v>
      </c>
      <c r="H541">
        <v>69</v>
      </c>
      <c r="I541" t="s">
        <v>39</v>
      </c>
      <c r="J541">
        <v>92</v>
      </c>
      <c r="K541" t="s">
        <v>62</v>
      </c>
      <c r="L541">
        <v>9.25</v>
      </c>
      <c r="M541" t="s">
        <v>38</v>
      </c>
      <c r="N541">
        <v>34.478021978000001</v>
      </c>
      <c r="O541">
        <v>187</v>
      </c>
      <c r="P541">
        <v>187</v>
      </c>
      <c r="Q541">
        <v>31</v>
      </c>
      <c r="R541">
        <v>127</v>
      </c>
      <c r="S541">
        <v>7</v>
      </c>
      <c r="T541">
        <v>7</v>
      </c>
      <c r="U541">
        <v>2</v>
      </c>
      <c r="V541">
        <v>0</v>
      </c>
      <c r="W541">
        <v>3</v>
      </c>
      <c r="X541">
        <v>5</v>
      </c>
      <c r="Y541">
        <v>5.3475935999999996E-3</v>
      </c>
      <c r="Z541">
        <v>0</v>
      </c>
      <c r="AA541">
        <v>5.3475935999999996E-3</v>
      </c>
      <c r="AB541">
        <v>5.3475935999999996E-3</v>
      </c>
      <c r="AC541">
        <v>5.3475935999999996E-3</v>
      </c>
      <c r="AD541">
        <v>2.67379679E-2</v>
      </c>
      <c r="AE541">
        <v>1.6042780699999998E-2</v>
      </c>
      <c r="AF541">
        <v>5.3475935999999996E-3</v>
      </c>
      <c r="AG541">
        <v>2.67379679E-2</v>
      </c>
      <c r="AH541">
        <v>6.4171122999999997E-2</v>
      </c>
      <c r="AI541">
        <v>0.1657754011</v>
      </c>
      <c r="AJ541">
        <v>0.16042780749999999</v>
      </c>
      <c r="AK541">
        <v>0.1016042781</v>
      </c>
      <c r="AL541">
        <v>0.1978609626</v>
      </c>
      <c r="AM541">
        <v>0.2085561497</v>
      </c>
      <c r="AN541">
        <v>1.0695187199999999E-2</v>
      </c>
      <c r="AO541">
        <v>1.6042780699999998E-2</v>
      </c>
      <c r="AP541">
        <v>2.67379679E-2</v>
      </c>
      <c r="AQ541">
        <v>1.6042780699999998E-2</v>
      </c>
      <c r="AR541">
        <v>1.6042780699999998E-2</v>
      </c>
      <c r="AS541">
        <v>0.79144385029999997</v>
      </c>
      <c r="AT541">
        <v>0.80748663099999995</v>
      </c>
      <c r="AU541">
        <v>0.86096256680000005</v>
      </c>
      <c r="AV541">
        <v>0.75401069519999997</v>
      </c>
      <c r="AW541">
        <v>0.70588235290000001</v>
      </c>
      <c r="AX541">
        <v>3.7621621622000001</v>
      </c>
      <c r="AY541">
        <v>3.8043478260999999</v>
      </c>
      <c r="AZ541">
        <v>3.8681318680999999</v>
      </c>
      <c r="BA541">
        <v>3.7282608696000001</v>
      </c>
      <c r="BB541">
        <v>3.6413043477999998</v>
      </c>
      <c r="BC541">
        <v>0</v>
      </c>
      <c r="BD541">
        <v>0</v>
      </c>
      <c r="BE541">
        <v>1.6042780699999998E-2</v>
      </c>
      <c r="BF541">
        <v>1.6042780699999998E-2</v>
      </c>
      <c r="BG541">
        <v>3.2085561499999998E-2</v>
      </c>
      <c r="BH541">
        <v>1.0695187199999999E-2</v>
      </c>
      <c r="BI541">
        <v>1.6042780699999998E-2</v>
      </c>
      <c r="BJ541">
        <v>3.2085561499999998E-2</v>
      </c>
      <c r="BK541">
        <v>3.2085561499999998E-2</v>
      </c>
      <c r="BL541">
        <v>5.3475935799999999E-2</v>
      </c>
      <c r="BM541">
        <v>6.4171122999999997E-2</v>
      </c>
      <c r="BN541">
        <v>8.5561497299999997E-2</v>
      </c>
      <c r="BO541">
        <v>3.8486486486000002</v>
      </c>
      <c r="BP541">
        <v>3.8216216215999999</v>
      </c>
      <c r="BQ541">
        <v>3.6795580110000001</v>
      </c>
      <c r="BR541">
        <v>3.6373626373999999</v>
      </c>
      <c r="BS541">
        <v>3.6284153004999999</v>
      </c>
      <c r="BT541">
        <v>3.6318681319000001</v>
      </c>
      <c r="BU541">
        <v>0.1176470588</v>
      </c>
      <c r="BV541">
        <v>0.1122994652</v>
      </c>
      <c r="BW541">
        <v>0.1978609626</v>
      </c>
      <c r="BX541">
        <v>0.1978609626</v>
      </c>
      <c r="BY541">
        <v>0.1390374332</v>
      </c>
      <c r="BZ541">
        <v>0.15508021390000001</v>
      </c>
      <c r="CA541">
        <v>1.0695187199999999E-2</v>
      </c>
      <c r="CB541">
        <v>1.0695187199999999E-2</v>
      </c>
      <c r="CC541">
        <v>3.2085561499999998E-2</v>
      </c>
      <c r="CD541">
        <v>2.67379679E-2</v>
      </c>
      <c r="CE541">
        <v>2.1390374300000001E-2</v>
      </c>
      <c r="CF541">
        <v>2.67379679E-2</v>
      </c>
      <c r="CG541">
        <v>0.85561497330000003</v>
      </c>
      <c r="CH541">
        <v>0.84491978609999996</v>
      </c>
      <c r="CI541">
        <v>0.7219251337</v>
      </c>
      <c r="CJ541">
        <v>0.70588235290000001</v>
      </c>
      <c r="CK541">
        <v>0.74331550800000001</v>
      </c>
      <c r="CL541">
        <v>0.7219251337</v>
      </c>
      <c r="CM541">
        <v>0.1122994652</v>
      </c>
      <c r="CN541">
        <v>5.3475935999999996E-3</v>
      </c>
      <c r="CO541">
        <v>5.3475935999999996E-3</v>
      </c>
      <c r="CP541">
        <v>5.3475935999999996E-3</v>
      </c>
      <c r="CQ541">
        <v>1.0695187199999999E-2</v>
      </c>
      <c r="CR541">
        <v>1.0695187199999999E-2</v>
      </c>
      <c r="CS541">
        <v>1.0695187199999999E-2</v>
      </c>
      <c r="CT541">
        <v>1.0695187199999999E-2</v>
      </c>
      <c r="CU541">
        <v>0.1764705882</v>
      </c>
      <c r="CV541">
        <v>1.6042780699999998E-2</v>
      </c>
      <c r="CW541">
        <v>1.6042780699999998E-2</v>
      </c>
      <c r="CX541">
        <v>3.2085561499999998E-2</v>
      </c>
      <c r="CY541">
        <v>5.8823529399999998E-2</v>
      </c>
      <c r="CZ541">
        <v>5.8823529399999998E-2</v>
      </c>
      <c r="DA541">
        <v>2.1390374300000001E-2</v>
      </c>
      <c r="DB541">
        <v>3.2085561499999998E-2</v>
      </c>
      <c r="DC541">
        <v>0.30481283419999999</v>
      </c>
      <c r="DD541">
        <v>0.1978609626</v>
      </c>
      <c r="DE541">
        <v>0.1657754011</v>
      </c>
      <c r="DF541">
        <v>0.16042780749999999</v>
      </c>
      <c r="DG541">
        <v>0.2139037433</v>
      </c>
      <c r="DH541">
        <v>0.25133689840000001</v>
      </c>
      <c r="DI541">
        <v>0.20320855609999999</v>
      </c>
      <c r="DJ541">
        <v>0.1711229947</v>
      </c>
      <c r="DK541">
        <v>0.37433155080000002</v>
      </c>
      <c r="DL541">
        <v>0.74866310160000005</v>
      </c>
      <c r="DM541">
        <v>0.77005347589999995</v>
      </c>
      <c r="DN541">
        <v>0.7593582888</v>
      </c>
      <c r="DO541">
        <v>0.65775401069999995</v>
      </c>
      <c r="DP541">
        <v>0.64171122989999996</v>
      </c>
      <c r="DQ541">
        <v>0.71657754009999997</v>
      </c>
      <c r="DR541">
        <v>0.74866310160000005</v>
      </c>
      <c r="DS541">
        <v>3.2085561499999998E-2</v>
      </c>
      <c r="DT541">
        <v>3.2085561499999998E-2</v>
      </c>
      <c r="DU541">
        <v>4.2780748700000003E-2</v>
      </c>
      <c r="DV541">
        <v>4.2780748700000003E-2</v>
      </c>
      <c r="DW541">
        <v>5.8823529399999998E-2</v>
      </c>
      <c r="DX541">
        <v>3.7433155099999997E-2</v>
      </c>
      <c r="DY541">
        <v>4.81283422E-2</v>
      </c>
      <c r="DZ541">
        <v>3.7433155099999997E-2</v>
      </c>
      <c r="EA541">
        <v>2.9723756905999998</v>
      </c>
      <c r="EB541">
        <v>3.7458563535999998</v>
      </c>
      <c r="EC541">
        <v>3.7765363127999998</v>
      </c>
      <c r="ED541">
        <v>3.7486033519999999</v>
      </c>
      <c r="EE541">
        <v>3.6136363636</v>
      </c>
      <c r="EF541">
        <v>3.5833333333000001</v>
      </c>
      <c r="EG541">
        <v>3.7078651685000001</v>
      </c>
      <c r="EH541">
        <v>3.7222222222000001</v>
      </c>
      <c r="EI541">
        <v>1.0695187199999999E-2</v>
      </c>
      <c r="EJ541">
        <v>0</v>
      </c>
      <c r="EK541">
        <v>0</v>
      </c>
      <c r="EL541">
        <v>1.0695187199999999E-2</v>
      </c>
      <c r="EM541">
        <v>5.3475935999999996E-3</v>
      </c>
      <c r="EN541">
        <v>2.1390374300000001E-2</v>
      </c>
      <c r="EO541">
        <v>4.2780748700000003E-2</v>
      </c>
      <c r="EP541">
        <v>6.9518716600000002E-2</v>
      </c>
      <c r="EQ541">
        <v>0.14973262030000001</v>
      </c>
      <c r="ER541">
        <v>0.61497326200000002</v>
      </c>
      <c r="ES541">
        <v>7.4866310199999994E-2</v>
      </c>
      <c r="ET541">
        <v>5.3475935999999996E-3</v>
      </c>
      <c r="EU541">
        <v>1.0695187199999999E-2</v>
      </c>
      <c r="EV541">
        <v>1.0695187199999999E-2</v>
      </c>
      <c r="EW541">
        <v>3.7433155099999997E-2</v>
      </c>
      <c r="EX541">
        <v>0</v>
      </c>
      <c r="EY541">
        <v>0.18181818180000001</v>
      </c>
      <c r="EZ541">
        <v>0.1764705882</v>
      </c>
      <c r="FA541">
        <v>0.1978609626</v>
      </c>
      <c r="FB541">
        <v>0.29946524060000002</v>
      </c>
      <c r="FC541">
        <v>0.15508021390000001</v>
      </c>
      <c r="FD541">
        <v>0.7593582888</v>
      </c>
      <c r="FE541">
        <v>0.72727272730000003</v>
      </c>
      <c r="FF541">
        <v>0.70053475939999998</v>
      </c>
      <c r="FG541">
        <v>0.52941176469999995</v>
      </c>
      <c r="FH541">
        <v>0.79679144390000001</v>
      </c>
      <c r="FI541">
        <v>1.6042780699999998E-2</v>
      </c>
      <c r="FJ541">
        <v>3.7433155099999997E-2</v>
      </c>
      <c r="FK541">
        <v>4.2780748700000003E-2</v>
      </c>
      <c r="FL541">
        <v>8.0213903700000005E-2</v>
      </c>
      <c r="FM541">
        <v>5.3475935999999996E-3</v>
      </c>
      <c r="FN541">
        <v>5.3475935999999996E-3</v>
      </c>
      <c r="FO541">
        <v>5.3475935999999996E-3</v>
      </c>
      <c r="FP541">
        <v>5.3475935999999996E-3</v>
      </c>
      <c r="FQ541">
        <v>1.0695187199999999E-2</v>
      </c>
      <c r="FR541">
        <v>1.0695187199999999E-2</v>
      </c>
      <c r="FS541">
        <v>3.2085561499999998E-2</v>
      </c>
      <c r="FT541">
        <v>4.2780748700000003E-2</v>
      </c>
      <c r="FU541">
        <v>4.2780748700000003E-2</v>
      </c>
      <c r="FV541">
        <v>4.2780748700000003E-2</v>
      </c>
      <c r="FW541">
        <v>3.2085561499999998E-2</v>
      </c>
      <c r="FX541">
        <v>0.23529411759999999</v>
      </c>
      <c r="FY541">
        <v>3.7433155099999997E-2</v>
      </c>
      <c r="FZ541">
        <v>3.7433155099999997E-2</v>
      </c>
      <c r="GA541">
        <v>8.5561497299999997E-2</v>
      </c>
      <c r="GB541">
        <v>7.4866310199999994E-2</v>
      </c>
      <c r="GC541">
        <v>0.1390374332</v>
      </c>
      <c r="GD541">
        <v>0.25133689840000001</v>
      </c>
      <c r="GE541">
        <v>0.18716577540000001</v>
      </c>
      <c r="GF541">
        <v>0.1176470588</v>
      </c>
      <c r="GG541">
        <v>0.16042780749999999</v>
      </c>
      <c r="GH541">
        <v>0.2085561497</v>
      </c>
      <c r="GI541">
        <v>0.15508021390000001</v>
      </c>
      <c r="GJ541">
        <v>2.4500000000000002</v>
      </c>
      <c r="GK541">
        <v>3.1129943503000002</v>
      </c>
      <c r="GL541">
        <v>3.2090395479999998</v>
      </c>
      <c r="GM541">
        <v>3.0502793295999999</v>
      </c>
      <c r="GN541">
        <v>2.9415204678000002</v>
      </c>
      <c r="GO541">
        <v>2.8833333333</v>
      </c>
      <c r="GP541">
        <v>0.28342245989999998</v>
      </c>
      <c r="GQ541">
        <v>0.35294117650000001</v>
      </c>
      <c r="GR541">
        <v>0.40106951870000002</v>
      </c>
      <c r="GS541">
        <v>0.33155080209999999</v>
      </c>
      <c r="GT541">
        <v>0.32620320860000002</v>
      </c>
      <c r="GU541">
        <v>0.34759358289999998</v>
      </c>
      <c r="GV541">
        <v>3.7433155099999997E-2</v>
      </c>
      <c r="GW541">
        <v>5.3475935799999999E-2</v>
      </c>
      <c r="GX541">
        <v>5.3475935799999999E-2</v>
      </c>
      <c r="GY541">
        <v>4.2780748700000003E-2</v>
      </c>
      <c r="GZ541">
        <v>8.5561497299999997E-2</v>
      </c>
      <c r="HA541">
        <v>3.7433155099999997E-2</v>
      </c>
      <c r="HB541">
        <v>0.19251336899999999</v>
      </c>
      <c r="HC541">
        <v>0.36898395719999999</v>
      </c>
      <c r="HD541">
        <v>0.39037433160000001</v>
      </c>
      <c r="HE541">
        <v>0.3796791444</v>
      </c>
      <c r="HF541">
        <v>0.30481283419999999</v>
      </c>
      <c r="HG541">
        <v>0.32085561499999998</v>
      </c>
      <c r="HH541" t="s">
        <v>1378</v>
      </c>
      <c r="HI541">
        <v>49</v>
      </c>
      <c r="HJ541">
        <v>187</v>
      </c>
      <c r="HK541">
        <v>251</v>
      </c>
      <c r="HL541" t="s">
        <v>456</v>
      </c>
      <c r="HM541">
        <v>728</v>
      </c>
      <c r="HN541">
        <v>5</v>
      </c>
    </row>
    <row r="542" spans="1:222" x14ac:dyDescent="0.25">
      <c r="A542">
        <v>610234</v>
      </c>
      <c r="B542" t="s">
        <v>676</v>
      </c>
      <c r="C542" t="s">
        <v>38</v>
      </c>
      <c r="D542" t="s">
        <v>94</v>
      </c>
      <c r="E542" s="151">
        <v>0.36</v>
      </c>
      <c r="F542">
        <v>33</v>
      </c>
      <c r="G542" t="s">
        <v>49</v>
      </c>
      <c r="H542">
        <v>60</v>
      </c>
      <c r="I542" t="s">
        <v>39</v>
      </c>
      <c r="J542">
        <v>47</v>
      </c>
      <c r="K542" t="s">
        <v>40</v>
      </c>
      <c r="L542">
        <v>7.8</v>
      </c>
      <c r="M542" t="s">
        <v>38</v>
      </c>
      <c r="N542">
        <v>34.734513274000001</v>
      </c>
      <c r="O542">
        <v>90</v>
      </c>
      <c r="P542">
        <v>90</v>
      </c>
      <c r="Q542">
        <v>1</v>
      </c>
      <c r="R542">
        <v>11</v>
      </c>
      <c r="S542">
        <v>1</v>
      </c>
      <c r="T542">
        <v>73</v>
      </c>
      <c r="U542">
        <v>0</v>
      </c>
      <c r="V542">
        <v>0</v>
      </c>
      <c r="W542">
        <v>1</v>
      </c>
      <c r="X542">
        <v>3</v>
      </c>
      <c r="Y542">
        <v>1.11111111E-2</v>
      </c>
      <c r="Z542">
        <v>4.4444444399999998E-2</v>
      </c>
      <c r="AA542">
        <v>1.11111111E-2</v>
      </c>
      <c r="AB542">
        <v>1.11111111E-2</v>
      </c>
      <c r="AC542">
        <v>6.6666666700000002E-2</v>
      </c>
      <c r="AD542">
        <v>8.8888888900000004E-2</v>
      </c>
      <c r="AE542">
        <v>8.8888888900000004E-2</v>
      </c>
      <c r="AF542">
        <v>6.6666666700000002E-2</v>
      </c>
      <c r="AG542">
        <v>0.16666666669999999</v>
      </c>
      <c r="AH542">
        <v>0.1888888889</v>
      </c>
      <c r="AI542">
        <v>0.43333333330000001</v>
      </c>
      <c r="AJ542">
        <v>0.41111111109999998</v>
      </c>
      <c r="AK542">
        <v>0.28888888889999997</v>
      </c>
      <c r="AL542">
        <v>0.41111111109999998</v>
      </c>
      <c r="AM542">
        <v>0.36666666669999998</v>
      </c>
      <c r="AN542">
        <v>1.11111111E-2</v>
      </c>
      <c r="AO542">
        <v>2.2222222199999999E-2</v>
      </c>
      <c r="AP542">
        <v>4.4444444399999998E-2</v>
      </c>
      <c r="AQ542">
        <v>6.6666666700000002E-2</v>
      </c>
      <c r="AR542">
        <v>2.2222222199999999E-2</v>
      </c>
      <c r="AS542">
        <v>0.4555555556</v>
      </c>
      <c r="AT542">
        <v>0.43333333330000001</v>
      </c>
      <c r="AU542">
        <v>0.58888888890000002</v>
      </c>
      <c r="AV542">
        <v>0.34444444439999999</v>
      </c>
      <c r="AW542">
        <v>0.35555555560000002</v>
      </c>
      <c r="AX542">
        <v>3.3483146066999998</v>
      </c>
      <c r="AY542">
        <v>3.2613636364</v>
      </c>
      <c r="AZ542">
        <v>3.5232558140000001</v>
      </c>
      <c r="BA542">
        <v>3.1666666666999999</v>
      </c>
      <c r="BB542">
        <v>3.0340909091000001</v>
      </c>
      <c r="BC542">
        <v>0</v>
      </c>
      <c r="BD542">
        <v>0</v>
      </c>
      <c r="BE542">
        <v>0</v>
      </c>
      <c r="BF542">
        <v>2.2222222199999999E-2</v>
      </c>
      <c r="BG542">
        <v>3.3333333299999997E-2</v>
      </c>
      <c r="BH542">
        <v>1.11111111E-2</v>
      </c>
      <c r="BI542">
        <v>2.2222222199999999E-2</v>
      </c>
      <c r="BJ542">
        <v>1.11111111E-2</v>
      </c>
      <c r="BK542">
        <v>2.2222222199999999E-2</v>
      </c>
      <c r="BL542">
        <v>5.5555555600000001E-2</v>
      </c>
      <c r="BM542">
        <v>7.7777777800000003E-2</v>
      </c>
      <c r="BN542">
        <v>8.8888888900000004E-2</v>
      </c>
      <c r="BO542">
        <v>3.8426966292000002</v>
      </c>
      <c r="BP542">
        <v>3.8181818181999998</v>
      </c>
      <c r="BQ542">
        <v>3.6551724137999999</v>
      </c>
      <c r="BR542">
        <v>3.5681818181999998</v>
      </c>
      <c r="BS542">
        <v>3.5168539326000001</v>
      </c>
      <c r="BT542">
        <v>3.5977011494000002</v>
      </c>
      <c r="BU542">
        <v>0.11111111110000001</v>
      </c>
      <c r="BV542">
        <v>0.15555555560000001</v>
      </c>
      <c r="BW542">
        <v>0.28888888889999997</v>
      </c>
      <c r="BX542">
        <v>0.24444444439999999</v>
      </c>
      <c r="BY542">
        <v>0.22222222220000001</v>
      </c>
      <c r="BZ542">
        <v>0.17777777780000001</v>
      </c>
      <c r="CA542">
        <v>1.11111111E-2</v>
      </c>
      <c r="CB542">
        <v>2.2222222199999999E-2</v>
      </c>
      <c r="CC542">
        <v>3.3333333299999997E-2</v>
      </c>
      <c r="CD542">
        <v>2.2222222199999999E-2</v>
      </c>
      <c r="CE542">
        <v>1.11111111E-2</v>
      </c>
      <c r="CF542">
        <v>3.3333333299999997E-2</v>
      </c>
      <c r="CG542">
        <v>0.85555555559999996</v>
      </c>
      <c r="CH542">
        <v>0.8111111111</v>
      </c>
      <c r="CI542">
        <v>0.65555555560000001</v>
      </c>
      <c r="CJ542">
        <v>0.65555555560000001</v>
      </c>
      <c r="CK542">
        <v>0.65555555560000001</v>
      </c>
      <c r="CL542">
        <v>0.6888888889</v>
      </c>
      <c r="CM542">
        <v>6.6666666700000002E-2</v>
      </c>
      <c r="CN542">
        <v>0</v>
      </c>
      <c r="CO542">
        <v>0</v>
      </c>
      <c r="CP542">
        <v>0</v>
      </c>
      <c r="CQ542">
        <v>0</v>
      </c>
      <c r="CR542">
        <v>1.11111111E-2</v>
      </c>
      <c r="CS542">
        <v>1.11111111E-2</v>
      </c>
      <c r="CT542">
        <v>3.3333333299999997E-2</v>
      </c>
      <c r="CU542">
        <v>0.2666666667</v>
      </c>
      <c r="CV542">
        <v>7.7777777800000003E-2</v>
      </c>
      <c r="CW542">
        <v>8.8888888900000004E-2</v>
      </c>
      <c r="CX542">
        <v>0.11111111110000001</v>
      </c>
      <c r="CY542">
        <v>0.11111111110000001</v>
      </c>
      <c r="CZ542">
        <v>0.11111111110000001</v>
      </c>
      <c r="DA542">
        <v>5.5555555600000001E-2</v>
      </c>
      <c r="DB542">
        <v>0.14444444440000001</v>
      </c>
      <c r="DC542">
        <v>0.33333333329999998</v>
      </c>
      <c r="DD542">
        <v>0.3</v>
      </c>
      <c r="DE542">
        <v>0.3</v>
      </c>
      <c r="DF542">
        <v>0.3</v>
      </c>
      <c r="DG542">
        <v>0.4</v>
      </c>
      <c r="DH542">
        <v>0.46666666670000001</v>
      </c>
      <c r="DI542">
        <v>0.4</v>
      </c>
      <c r="DJ542">
        <v>0.33333333329999998</v>
      </c>
      <c r="DK542">
        <v>0.2666666667</v>
      </c>
      <c r="DL542">
        <v>0.58888888890000002</v>
      </c>
      <c r="DM542">
        <v>0.56666666669999999</v>
      </c>
      <c r="DN542">
        <v>0.56666666669999999</v>
      </c>
      <c r="DO542">
        <v>0.4222222222</v>
      </c>
      <c r="DP542">
        <v>0.36666666669999998</v>
      </c>
      <c r="DQ542">
        <v>0.5</v>
      </c>
      <c r="DR542">
        <v>0.4555555556</v>
      </c>
      <c r="DS542">
        <v>6.6666666700000002E-2</v>
      </c>
      <c r="DT542">
        <v>3.3333333299999997E-2</v>
      </c>
      <c r="DU542">
        <v>4.4444444399999998E-2</v>
      </c>
      <c r="DV542">
        <v>2.2222222199999999E-2</v>
      </c>
      <c r="DW542">
        <v>6.6666666700000002E-2</v>
      </c>
      <c r="DX542">
        <v>4.4444444399999998E-2</v>
      </c>
      <c r="DY542">
        <v>3.3333333299999997E-2</v>
      </c>
      <c r="DZ542">
        <v>3.3333333299999997E-2</v>
      </c>
      <c r="EA542">
        <v>2.8571428570999999</v>
      </c>
      <c r="EB542">
        <v>3.5287356322000001</v>
      </c>
      <c r="EC542">
        <v>3.5</v>
      </c>
      <c r="ED542">
        <v>3.4659090908999999</v>
      </c>
      <c r="EE542">
        <v>3.3333333333000001</v>
      </c>
      <c r="EF542">
        <v>3.2441860464999999</v>
      </c>
      <c r="EG542">
        <v>3.4367816092000001</v>
      </c>
      <c r="EH542">
        <v>3.2528735632000001</v>
      </c>
      <c r="EI542">
        <v>1.11111111E-2</v>
      </c>
      <c r="EJ542">
        <v>1.11111111E-2</v>
      </c>
      <c r="EK542">
        <v>1.11111111E-2</v>
      </c>
      <c r="EL542">
        <v>2.2222222199999999E-2</v>
      </c>
      <c r="EM542">
        <v>0.11111111110000001</v>
      </c>
      <c r="EN542">
        <v>7.7777777800000003E-2</v>
      </c>
      <c r="EO542">
        <v>0.11111111110000001</v>
      </c>
      <c r="EP542">
        <v>0.15555555560000001</v>
      </c>
      <c r="EQ542">
        <v>0.12222222219999999</v>
      </c>
      <c r="ER542">
        <v>0.28888888889999997</v>
      </c>
      <c r="ES542">
        <v>7.7777777800000003E-2</v>
      </c>
      <c r="ET542">
        <v>1.11111111E-2</v>
      </c>
      <c r="EU542">
        <v>2.2222222199999999E-2</v>
      </c>
      <c r="EV542">
        <v>3.3333333299999997E-2</v>
      </c>
      <c r="EW542">
        <v>0.11111111110000001</v>
      </c>
      <c r="EX542">
        <v>2.2222222199999999E-2</v>
      </c>
      <c r="EY542">
        <v>0.4</v>
      </c>
      <c r="EZ542">
        <v>0.4</v>
      </c>
      <c r="FA542">
        <v>0.27777777780000001</v>
      </c>
      <c r="FB542">
        <v>0.37777777779999999</v>
      </c>
      <c r="FC542">
        <v>0.36666666669999998</v>
      </c>
      <c r="FD542">
        <v>0.47777777780000003</v>
      </c>
      <c r="FE542">
        <v>0.41111111109999998</v>
      </c>
      <c r="FF542">
        <v>0.57777777779999995</v>
      </c>
      <c r="FG542">
        <v>0.37777777779999999</v>
      </c>
      <c r="FH542">
        <v>0.52222222220000003</v>
      </c>
      <c r="FI542">
        <v>6.6666666700000002E-2</v>
      </c>
      <c r="FJ542">
        <v>0.1333333333</v>
      </c>
      <c r="FK542">
        <v>6.6666666700000002E-2</v>
      </c>
      <c r="FL542">
        <v>0.1</v>
      </c>
      <c r="FM542">
        <v>3.3333333299999997E-2</v>
      </c>
      <c r="FN542">
        <v>1.11111111E-2</v>
      </c>
      <c r="FO542">
        <v>0</v>
      </c>
      <c r="FP542">
        <v>0</v>
      </c>
      <c r="FQ542">
        <v>0</v>
      </c>
      <c r="FR542">
        <v>0</v>
      </c>
      <c r="FS542">
        <v>3.3333333299999997E-2</v>
      </c>
      <c r="FT542">
        <v>3.3333333299999997E-2</v>
      </c>
      <c r="FU542">
        <v>4.4444444399999998E-2</v>
      </c>
      <c r="FV542">
        <v>3.3333333299999997E-2</v>
      </c>
      <c r="FW542">
        <v>5.5555555600000001E-2</v>
      </c>
      <c r="FX542">
        <v>4.4444444399999998E-2</v>
      </c>
      <c r="FY542">
        <v>2.2222222199999999E-2</v>
      </c>
      <c r="FZ542">
        <v>1.11111111E-2</v>
      </c>
      <c r="GA542">
        <v>1.11111111E-2</v>
      </c>
      <c r="GB542">
        <v>1.11111111E-2</v>
      </c>
      <c r="GC542">
        <v>2.2222222199999999E-2</v>
      </c>
      <c r="GD542">
        <v>0.12222222219999999</v>
      </c>
      <c r="GE542">
        <v>7.7777777800000003E-2</v>
      </c>
      <c r="GF542">
        <v>0.1333333333</v>
      </c>
      <c r="GG542">
        <v>0.17777777780000001</v>
      </c>
      <c r="GH542">
        <v>0.11111111110000001</v>
      </c>
      <c r="GI542">
        <v>0.11111111110000001</v>
      </c>
      <c r="GJ542">
        <v>3.0804597701</v>
      </c>
      <c r="GK542">
        <v>3.2380952381000001</v>
      </c>
      <c r="GL542">
        <v>3.2183908045999998</v>
      </c>
      <c r="GM542">
        <v>3.0574712644000002</v>
      </c>
      <c r="GN542">
        <v>3.1764705881999999</v>
      </c>
      <c r="GO542">
        <v>3.2093023255999999</v>
      </c>
      <c r="GP542">
        <v>0.51111111109999996</v>
      </c>
      <c r="GQ542">
        <v>0.48888888889999998</v>
      </c>
      <c r="GR542">
        <v>0.4555555556</v>
      </c>
      <c r="GS542">
        <v>0.52222222220000003</v>
      </c>
      <c r="GT542">
        <v>0.52222222220000003</v>
      </c>
      <c r="GU542">
        <v>0.46666666670000001</v>
      </c>
      <c r="GV542">
        <v>3.3333333299999997E-2</v>
      </c>
      <c r="GW542">
        <v>6.6666666700000002E-2</v>
      </c>
      <c r="GX542">
        <v>3.3333333299999997E-2</v>
      </c>
      <c r="GY542">
        <v>3.3333333299999997E-2</v>
      </c>
      <c r="GZ542">
        <v>5.5555555600000001E-2</v>
      </c>
      <c r="HA542">
        <v>4.4444444399999998E-2</v>
      </c>
      <c r="HB542">
        <v>0.28888888889999997</v>
      </c>
      <c r="HC542">
        <v>0.34444444439999999</v>
      </c>
      <c r="HD542">
        <v>0.36666666669999998</v>
      </c>
      <c r="HE542">
        <v>0.25555555559999998</v>
      </c>
      <c r="HF542">
        <v>0.3</v>
      </c>
      <c r="HG542">
        <v>0.35555555560000002</v>
      </c>
      <c r="HH542" t="s">
        <v>1379</v>
      </c>
      <c r="HI542">
        <v>36</v>
      </c>
      <c r="HJ542">
        <v>90</v>
      </c>
      <c r="HK542">
        <v>157</v>
      </c>
      <c r="HL542" t="s">
        <v>676</v>
      </c>
      <c r="HM542">
        <v>452</v>
      </c>
      <c r="HN542">
        <v>0</v>
      </c>
    </row>
    <row r="543" spans="1:222" x14ac:dyDescent="0.25">
      <c r="A543">
        <v>610235</v>
      </c>
      <c r="B543" t="s">
        <v>697</v>
      </c>
      <c r="C543" t="s">
        <v>38</v>
      </c>
      <c r="D543" t="s">
        <v>98</v>
      </c>
      <c r="E543" t="s">
        <v>83</v>
      </c>
      <c r="F543">
        <v>30</v>
      </c>
      <c r="G543" t="s">
        <v>49</v>
      </c>
      <c r="H543">
        <v>25</v>
      </c>
      <c r="I543" t="s">
        <v>49</v>
      </c>
      <c r="J543">
        <v>50</v>
      </c>
      <c r="K543" t="s">
        <v>40</v>
      </c>
      <c r="L543">
        <v>7.95</v>
      </c>
      <c r="M543" t="s">
        <v>38</v>
      </c>
      <c r="N543">
        <v>100</v>
      </c>
      <c r="O543">
        <v>438</v>
      </c>
      <c r="P543">
        <v>438</v>
      </c>
      <c r="Q543">
        <v>13</v>
      </c>
      <c r="R543">
        <v>320</v>
      </c>
      <c r="S543">
        <v>4</v>
      </c>
      <c r="T543">
        <v>67</v>
      </c>
      <c r="U543">
        <v>0</v>
      </c>
      <c r="V543">
        <v>0</v>
      </c>
      <c r="W543">
        <v>16</v>
      </c>
      <c r="X543">
        <v>10</v>
      </c>
      <c r="Y543">
        <v>4.7945205499999997E-2</v>
      </c>
      <c r="Z543">
        <v>2.2831050200000001E-2</v>
      </c>
      <c r="AA543">
        <v>2.73972603E-2</v>
      </c>
      <c r="AB543">
        <v>4.3378995400000002E-2</v>
      </c>
      <c r="AC543">
        <v>7.3059360700000006E-2</v>
      </c>
      <c r="AD543">
        <v>0.1118721461</v>
      </c>
      <c r="AE543">
        <v>9.8173516000000002E-2</v>
      </c>
      <c r="AF543">
        <v>0.12557077629999999</v>
      </c>
      <c r="AG543">
        <v>0.15753424660000001</v>
      </c>
      <c r="AH543">
        <v>0.17123287670000001</v>
      </c>
      <c r="AI543">
        <v>0.30365296800000002</v>
      </c>
      <c r="AJ543">
        <v>0.37214611869999997</v>
      </c>
      <c r="AK543">
        <v>0.29223744289999998</v>
      </c>
      <c r="AL543">
        <v>0.3242009132</v>
      </c>
      <c r="AM543">
        <v>0.3105022831</v>
      </c>
      <c r="AN543">
        <v>2.2831050000000001E-3</v>
      </c>
      <c r="AO543">
        <v>9.1324201000000001E-3</v>
      </c>
      <c r="AP543">
        <v>1.3698630099999999E-2</v>
      </c>
      <c r="AQ543">
        <v>1.1415525100000001E-2</v>
      </c>
      <c r="AR543">
        <v>1.3698630099999999E-2</v>
      </c>
      <c r="AS543">
        <v>0.53424657529999997</v>
      </c>
      <c r="AT543">
        <v>0.49771689499999999</v>
      </c>
      <c r="AU543">
        <v>0.54109589039999995</v>
      </c>
      <c r="AV543">
        <v>0.46347031960000001</v>
      </c>
      <c r="AW543">
        <v>0.43150684929999999</v>
      </c>
      <c r="AX543">
        <v>3.3272311213000001</v>
      </c>
      <c r="AY543">
        <v>3.3571428570999999</v>
      </c>
      <c r="AZ543">
        <v>3.3657407407000002</v>
      </c>
      <c r="BA543">
        <v>3.2217090068999998</v>
      </c>
      <c r="BB543">
        <v>3.1157407407000002</v>
      </c>
      <c r="BC543">
        <v>2.2831050200000001E-2</v>
      </c>
      <c r="BD543">
        <v>9.1324201000000001E-3</v>
      </c>
      <c r="BE543">
        <v>2.51141553E-2</v>
      </c>
      <c r="BF543">
        <v>3.65296804E-2</v>
      </c>
      <c r="BG543">
        <v>5.7077625600000001E-2</v>
      </c>
      <c r="BH543">
        <v>5.0228310499999998E-2</v>
      </c>
      <c r="BI543">
        <v>8.9041095900000006E-2</v>
      </c>
      <c r="BJ543">
        <v>0.1073059361</v>
      </c>
      <c r="BK543">
        <v>0.100456621</v>
      </c>
      <c r="BL543">
        <v>0.12557077629999999</v>
      </c>
      <c r="BM543">
        <v>0.13926940639999999</v>
      </c>
      <c r="BN543">
        <v>0.13242009129999999</v>
      </c>
      <c r="BO543">
        <v>3.4954337899999999</v>
      </c>
      <c r="BP543">
        <v>3.4965675056999999</v>
      </c>
      <c r="BQ543">
        <v>3.4176334107000002</v>
      </c>
      <c r="BR543">
        <v>3.3487297920999999</v>
      </c>
      <c r="BS543">
        <v>3.2580645161000001</v>
      </c>
      <c r="BT543">
        <v>3.3226544622</v>
      </c>
      <c r="BU543">
        <v>0.25799086760000001</v>
      </c>
      <c r="BV543">
        <v>0.26027397260000001</v>
      </c>
      <c r="BW543">
        <v>0.296803653</v>
      </c>
      <c r="BX543">
        <v>0.28310502279999999</v>
      </c>
      <c r="BY543">
        <v>0.28538812790000001</v>
      </c>
      <c r="BZ543">
        <v>0.26027397260000001</v>
      </c>
      <c r="CA543">
        <v>0</v>
      </c>
      <c r="CB543">
        <v>2.2831050000000001E-3</v>
      </c>
      <c r="CC543">
        <v>1.59817352E-2</v>
      </c>
      <c r="CD543">
        <v>1.1415525100000001E-2</v>
      </c>
      <c r="CE543">
        <v>9.1324201000000001E-3</v>
      </c>
      <c r="CF543">
        <v>2.2831050000000001E-3</v>
      </c>
      <c r="CG543">
        <v>0.63013698630000003</v>
      </c>
      <c r="CH543">
        <v>0.6210045662</v>
      </c>
      <c r="CI543">
        <v>0.56164383559999997</v>
      </c>
      <c r="CJ543">
        <v>0.54337899540000001</v>
      </c>
      <c r="CK543">
        <v>0.50913242010000004</v>
      </c>
      <c r="CL543">
        <v>0.5547945205</v>
      </c>
      <c r="CM543">
        <v>0.1073059361</v>
      </c>
      <c r="CN543">
        <v>2.73972603E-2</v>
      </c>
      <c r="CO543">
        <v>1.82648402E-2</v>
      </c>
      <c r="CP543">
        <v>3.1963470299999998E-2</v>
      </c>
      <c r="CQ543">
        <v>3.4246575299999998E-2</v>
      </c>
      <c r="CR543">
        <v>2.73972603E-2</v>
      </c>
      <c r="CS543">
        <v>2.0547945200000001E-2</v>
      </c>
      <c r="CT543">
        <v>6.8493151000000004E-3</v>
      </c>
      <c r="CU543">
        <v>0.30821917809999999</v>
      </c>
      <c r="CV543">
        <v>0.10502283110000001</v>
      </c>
      <c r="CW543">
        <v>0.102739726</v>
      </c>
      <c r="CX543">
        <v>0.10958904110000001</v>
      </c>
      <c r="CY543">
        <v>0.1187214612</v>
      </c>
      <c r="CZ543">
        <v>0.12557077629999999</v>
      </c>
      <c r="DA543">
        <v>8.4474885799999996E-2</v>
      </c>
      <c r="DB543">
        <v>0.1232876712</v>
      </c>
      <c r="DC543">
        <v>0.23972602740000001</v>
      </c>
      <c r="DD543">
        <v>0.32876712330000002</v>
      </c>
      <c r="DE543">
        <v>0.35616438360000002</v>
      </c>
      <c r="DF543">
        <v>0.31278538810000001</v>
      </c>
      <c r="DG543">
        <v>0.33561643839999999</v>
      </c>
      <c r="DH543">
        <v>0.36073059359999998</v>
      </c>
      <c r="DI543">
        <v>0.31963470319999998</v>
      </c>
      <c r="DJ543">
        <v>0.31735159819999997</v>
      </c>
      <c r="DK543">
        <v>0.31963470319999998</v>
      </c>
      <c r="DL543">
        <v>0.52054794520000003</v>
      </c>
      <c r="DM543">
        <v>0.49543378999999999</v>
      </c>
      <c r="DN543">
        <v>0.51598173520000001</v>
      </c>
      <c r="DO543">
        <v>0.48858447490000001</v>
      </c>
      <c r="DP543">
        <v>0.46803652969999998</v>
      </c>
      <c r="DQ543">
        <v>0.55251141550000005</v>
      </c>
      <c r="DR543">
        <v>0.5273972603</v>
      </c>
      <c r="DS543">
        <v>2.51141553E-2</v>
      </c>
      <c r="DT543">
        <v>1.82648402E-2</v>
      </c>
      <c r="DU543">
        <v>2.73972603E-2</v>
      </c>
      <c r="DV543">
        <v>2.9680365300000001E-2</v>
      </c>
      <c r="DW543">
        <v>2.2831050200000001E-2</v>
      </c>
      <c r="DX543">
        <v>1.82648402E-2</v>
      </c>
      <c r="DY543">
        <v>2.2831050200000001E-2</v>
      </c>
      <c r="DZ543">
        <v>2.51141553E-2</v>
      </c>
      <c r="EA543">
        <v>2.7915690867</v>
      </c>
      <c r="EB543">
        <v>3.3674418605000001</v>
      </c>
      <c r="EC543">
        <v>3.3661971831000002</v>
      </c>
      <c r="ED543">
        <v>3.3529411764999999</v>
      </c>
      <c r="EE543">
        <v>3.308411215</v>
      </c>
      <c r="EF543">
        <v>3.2930232558000001</v>
      </c>
      <c r="EG543">
        <v>3.4369158879000001</v>
      </c>
      <c r="EH543">
        <v>3.4004683840999999</v>
      </c>
      <c r="EI543">
        <v>2.73972603E-2</v>
      </c>
      <c r="EJ543">
        <v>6.8493151000000004E-3</v>
      </c>
      <c r="EK543">
        <v>2.0547945200000001E-2</v>
      </c>
      <c r="EL543">
        <v>2.2831050200000001E-2</v>
      </c>
      <c r="EM543">
        <v>5.9360730600000002E-2</v>
      </c>
      <c r="EN543">
        <v>5.0228310499999998E-2</v>
      </c>
      <c r="EO543">
        <v>9.1324200899999999E-2</v>
      </c>
      <c r="EP543">
        <v>0.1484018265</v>
      </c>
      <c r="EQ543">
        <v>9.5890410999999995E-2</v>
      </c>
      <c r="ER543">
        <v>0.32876712330000002</v>
      </c>
      <c r="ES543">
        <v>0.1484018265</v>
      </c>
      <c r="ET543">
        <v>1.59817352E-2</v>
      </c>
      <c r="EU543">
        <v>2.2831050200000001E-2</v>
      </c>
      <c r="EV543">
        <v>3.65296804E-2</v>
      </c>
      <c r="EW543">
        <v>8.6757990899999998E-2</v>
      </c>
      <c r="EX543">
        <v>3.65296804E-2</v>
      </c>
      <c r="EY543">
        <v>0.34703196349999998</v>
      </c>
      <c r="EZ543">
        <v>0.36986301370000002</v>
      </c>
      <c r="FA543">
        <v>0.34703196349999998</v>
      </c>
      <c r="FB543">
        <v>0.37214611869999997</v>
      </c>
      <c r="FC543">
        <v>0.39041095889999999</v>
      </c>
      <c r="FD543">
        <v>0.54566210049999997</v>
      </c>
      <c r="FE543">
        <v>0.48858447490000001</v>
      </c>
      <c r="FF543">
        <v>0.44748858450000001</v>
      </c>
      <c r="FG543">
        <v>0.4200913242</v>
      </c>
      <c r="FH543">
        <v>0.46575342469999997</v>
      </c>
      <c r="FI543">
        <v>5.7077625600000001E-2</v>
      </c>
      <c r="FJ543">
        <v>7.5342465799999994E-2</v>
      </c>
      <c r="FK543">
        <v>0.1232876712</v>
      </c>
      <c r="FL543">
        <v>8.2191780800000003E-2</v>
      </c>
      <c r="FM543">
        <v>6.3926940599999996E-2</v>
      </c>
      <c r="FN543">
        <v>2.0547945200000001E-2</v>
      </c>
      <c r="FO543">
        <v>1.82648402E-2</v>
      </c>
      <c r="FP543">
        <v>2.51141553E-2</v>
      </c>
      <c r="FQ543">
        <v>1.82648402E-2</v>
      </c>
      <c r="FR543">
        <v>2.73972603E-2</v>
      </c>
      <c r="FS543">
        <v>1.3698630099999999E-2</v>
      </c>
      <c r="FT543">
        <v>2.51141553E-2</v>
      </c>
      <c r="FU543">
        <v>2.0547945200000001E-2</v>
      </c>
      <c r="FV543">
        <v>2.0547945200000001E-2</v>
      </c>
      <c r="FW543">
        <v>1.59817352E-2</v>
      </c>
      <c r="FX543">
        <v>4.1095890400000001E-2</v>
      </c>
      <c r="FY543">
        <v>1.3698630099999999E-2</v>
      </c>
      <c r="FZ543">
        <v>1.59817352E-2</v>
      </c>
      <c r="GA543">
        <v>4.1095890400000001E-2</v>
      </c>
      <c r="GB543">
        <v>3.8812785400000001E-2</v>
      </c>
      <c r="GC543">
        <v>3.1963470299999998E-2</v>
      </c>
      <c r="GD543">
        <v>0.1894977169</v>
      </c>
      <c r="GE543">
        <v>0.1894977169</v>
      </c>
      <c r="GF543">
        <v>0.1438356164</v>
      </c>
      <c r="GG543">
        <v>0.17351598169999999</v>
      </c>
      <c r="GH543">
        <v>0.16666666669999999</v>
      </c>
      <c r="GI543">
        <v>0.1621004566</v>
      </c>
      <c r="GJ543">
        <v>3.0627906977000001</v>
      </c>
      <c r="GK543">
        <v>3.1451990632000002</v>
      </c>
      <c r="GL543">
        <v>3.1976744186000001</v>
      </c>
      <c r="GM543">
        <v>3.1226415094000002</v>
      </c>
      <c r="GN543">
        <v>3.1267605634</v>
      </c>
      <c r="GO543">
        <v>3.1720930233</v>
      </c>
      <c r="GP543">
        <v>0.4178082192</v>
      </c>
      <c r="GQ543">
        <v>0.41324200909999997</v>
      </c>
      <c r="GR543">
        <v>0.45205479450000002</v>
      </c>
      <c r="GS543">
        <v>0.3789954338</v>
      </c>
      <c r="GT543">
        <v>0.39954337899999998</v>
      </c>
      <c r="GU543">
        <v>0.3926940639</v>
      </c>
      <c r="GV543">
        <v>1.82648402E-2</v>
      </c>
      <c r="GW543">
        <v>2.51141553E-2</v>
      </c>
      <c r="GX543">
        <v>1.82648402E-2</v>
      </c>
      <c r="GY543">
        <v>3.1963470299999998E-2</v>
      </c>
      <c r="GZ543">
        <v>2.73972603E-2</v>
      </c>
      <c r="HA543">
        <v>1.82648402E-2</v>
      </c>
      <c r="HB543">
        <v>0.33333333329999998</v>
      </c>
      <c r="HC543">
        <v>0.35844748859999997</v>
      </c>
      <c r="HD543">
        <v>0.36986301370000002</v>
      </c>
      <c r="HE543">
        <v>0.37442922369999998</v>
      </c>
      <c r="HF543">
        <v>0.36757990870000001</v>
      </c>
      <c r="HG543">
        <v>0.39497716890000001</v>
      </c>
      <c r="HH543" t="s">
        <v>1380</v>
      </c>
      <c r="HI543" t="s">
        <v>912</v>
      </c>
      <c r="HJ543">
        <v>438</v>
      </c>
      <c r="HK543">
        <v>826</v>
      </c>
      <c r="HL543" t="s">
        <v>697</v>
      </c>
      <c r="HM543">
        <v>794</v>
      </c>
      <c r="HN543">
        <v>8</v>
      </c>
    </row>
    <row r="544" spans="1:222" x14ac:dyDescent="0.25">
      <c r="A544">
        <v>610237</v>
      </c>
      <c r="B544" t="s">
        <v>92</v>
      </c>
      <c r="C544" t="s">
        <v>38</v>
      </c>
      <c r="D544" t="s">
        <v>90</v>
      </c>
      <c r="E544" s="151">
        <v>0.38</v>
      </c>
      <c r="F544">
        <v>36</v>
      </c>
      <c r="G544" t="s">
        <v>49</v>
      </c>
      <c r="H544">
        <v>62</v>
      </c>
      <c r="I544" t="s">
        <v>39</v>
      </c>
      <c r="J544">
        <v>55</v>
      </c>
      <c r="K544" t="s">
        <v>40</v>
      </c>
      <c r="L544">
        <v>7.03</v>
      </c>
      <c r="M544" t="s">
        <v>38</v>
      </c>
      <c r="N544">
        <v>37.922077922</v>
      </c>
      <c r="O544">
        <v>84</v>
      </c>
      <c r="P544">
        <v>84</v>
      </c>
      <c r="Q544">
        <v>0</v>
      </c>
      <c r="R544">
        <v>77</v>
      </c>
      <c r="S544">
        <v>0</v>
      </c>
      <c r="T544">
        <v>2</v>
      </c>
      <c r="U544">
        <v>0</v>
      </c>
      <c r="V544">
        <v>0</v>
      </c>
      <c r="W544">
        <v>1</v>
      </c>
      <c r="X544">
        <v>1</v>
      </c>
      <c r="Y544">
        <v>1.19047619E-2</v>
      </c>
      <c r="Z544">
        <v>1.19047619E-2</v>
      </c>
      <c r="AA544">
        <v>2.3809523799999999E-2</v>
      </c>
      <c r="AB544">
        <v>5.9523809499999997E-2</v>
      </c>
      <c r="AC544">
        <v>0.11904761899999999</v>
      </c>
      <c r="AD544">
        <v>7.1428571400000002E-2</v>
      </c>
      <c r="AE544">
        <v>7.1428571400000002E-2</v>
      </c>
      <c r="AF544">
        <v>8.3333333300000006E-2</v>
      </c>
      <c r="AG544">
        <v>0.11904761899999999</v>
      </c>
      <c r="AH544">
        <v>0.11904761899999999</v>
      </c>
      <c r="AI544">
        <v>0.39285714290000001</v>
      </c>
      <c r="AJ544">
        <v>0.40476190480000002</v>
      </c>
      <c r="AK544">
        <v>0.30952380950000002</v>
      </c>
      <c r="AL544">
        <v>0.29761904760000002</v>
      </c>
      <c r="AM544">
        <v>0.32142857139999997</v>
      </c>
      <c r="AN544">
        <v>0</v>
      </c>
      <c r="AO544">
        <v>4.7619047599999999E-2</v>
      </c>
      <c r="AP544">
        <v>4.7619047599999999E-2</v>
      </c>
      <c r="AQ544">
        <v>3.5714285700000001E-2</v>
      </c>
      <c r="AR544">
        <v>2.3809523799999999E-2</v>
      </c>
      <c r="AS544">
        <v>0.52380952380000001</v>
      </c>
      <c r="AT544">
        <v>0.46428571429999999</v>
      </c>
      <c r="AU544">
        <v>0.53571428570000001</v>
      </c>
      <c r="AV544">
        <v>0.4880952381</v>
      </c>
      <c r="AW544">
        <v>0.41666666670000002</v>
      </c>
      <c r="AX544">
        <v>3.4285714286000002</v>
      </c>
      <c r="AY544">
        <v>3.3875000000000002</v>
      </c>
      <c r="AZ544">
        <v>3.4249999999999998</v>
      </c>
      <c r="BA544">
        <v>3.2592592592999998</v>
      </c>
      <c r="BB544">
        <v>3.0609756097999998</v>
      </c>
      <c r="BC544">
        <v>1.19047619E-2</v>
      </c>
      <c r="BD544">
        <v>2.3809523799999999E-2</v>
      </c>
      <c r="BE544">
        <v>4.7619047599999999E-2</v>
      </c>
      <c r="BF544">
        <v>1.19047619E-2</v>
      </c>
      <c r="BG544">
        <v>8.3333333300000006E-2</v>
      </c>
      <c r="BH544">
        <v>2.3809523799999999E-2</v>
      </c>
      <c r="BI544">
        <v>0</v>
      </c>
      <c r="BJ544">
        <v>1.19047619E-2</v>
      </c>
      <c r="BK544">
        <v>3.5714285700000001E-2</v>
      </c>
      <c r="BL544">
        <v>7.1428571400000002E-2</v>
      </c>
      <c r="BM544">
        <v>1.19047619E-2</v>
      </c>
      <c r="BN544">
        <v>2.3809523799999999E-2</v>
      </c>
      <c r="BO544">
        <v>3.7831325301000001</v>
      </c>
      <c r="BP544">
        <v>3.7037037037</v>
      </c>
      <c r="BQ544">
        <v>3.5432098765000002</v>
      </c>
      <c r="BR544">
        <v>3.6</v>
      </c>
      <c r="BS544">
        <v>3.4624999999999999</v>
      </c>
      <c r="BT544">
        <v>3.5975609756</v>
      </c>
      <c r="BU544">
        <v>0.1785714286</v>
      </c>
      <c r="BV544">
        <v>0.1904761905</v>
      </c>
      <c r="BW544">
        <v>0.22619047619999999</v>
      </c>
      <c r="BX544">
        <v>0.20238095240000001</v>
      </c>
      <c r="BY544">
        <v>0.2380952381</v>
      </c>
      <c r="BZ544">
        <v>0.27380952380000001</v>
      </c>
      <c r="CA544">
        <v>1.19047619E-2</v>
      </c>
      <c r="CB544">
        <v>3.5714285700000001E-2</v>
      </c>
      <c r="CC544">
        <v>3.5714285700000001E-2</v>
      </c>
      <c r="CD544">
        <v>4.7619047599999999E-2</v>
      </c>
      <c r="CE544">
        <v>4.7619047599999999E-2</v>
      </c>
      <c r="CF544">
        <v>2.3809523799999999E-2</v>
      </c>
      <c r="CG544">
        <v>0.79761904760000002</v>
      </c>
      <c r="CH544">
        <v>0.7380952381</v>
      </c>
      <c r="CI544">
        <v>0.65476190479999996</v>
      </c>
      <c r="CJ544">
        <v>0.66666666669999997</v>
      </c>
      <c r="CK544">
        <v>0.61904761900000005</v>
      </c>
      <c r="CL544">
        <v>0.65476190479999996</v>
      </c>
      <c r="CM544">
        <v>0.16666666669999999</v>
      </c>
      <c r="CN544">
        <v>3.5714285700000001E-2</v>
      </c>
      <c r="CO544">
        <v>3.5714285700000001E-2</v>
      </c>
      <c r="CP544">
        <v>5.9523809499999997E-2</v>
      </c>
      <c r="CQ544">
        <v>3.5714285700000001E-2</v>
      </c>
      <c r="CR544">
        <v>5.9523809499999997E-2</v>
      </c>
      <c r="CS544">
        <v>4.7619047599999999E-2</v>
      </c>
      <c r="CT544">
        <v>4.7619047599999999E-2</v>
      </c>
      <c r="CU544">
        <v>0.13095238100000001</v>
      </c>
      <c r="CV544">
        <v>4.7619047599999999E-2</v>
      </c>
      <c r="CW544">
        <v>9.5238095199999998E-2</v>
      </c>
      <c r="CX544">
        <v>0.14285714290000001</v>
      </c>
      <c r="CY544">
        <v>0.11904761899999999</v>
      </c>
      <c r="CZ544">
        <v>0.11904761899999999</v>
      </c>
      <c r="DA544">
        <v>9.5238095199999998E-2</v>
      </c>
      <c r="DB544">
        <v>0.11904761899999999</v>
      </c>
      <c r="DC544">
        <v>0.2619047619</v>
      </c>
      <c r="DD544">
        <v>0.2380952381</v>
      </c>
      <c r="DE544">
        <v>0.25</v>
      </c>
      <c r="DF544">
        <v>0.21428571430000001</v>
      </c>
      <c r="DG544">
        <v>0.2619047619</v>
      </c>
      <c r="DH544">
        <v>0.33333333329999998</v>
      </c>
      <c r="DI544">
        <v>0.28571428570000001</v>
      </c>
      <c r="DJ544">
        <v>0.32142857139999997</v>
      </c>
      <c r="DK544">
        <v>0.39285714290000001</v>
      </c>
      <c r="DL544">
        <v>0.63095238099999995</v>
      </c>
      <c r="DM544">
        <v>0.55952380950000002</v>
      </c>
      <c r="DN544">
        <v>0.52380952380000001</v>
      </c>
      <c r="DO544">
        <v>0.5</v>
      </c>
      <c r="DP544">
        <v>0.46428571429999999</v>
      </c>
      <c r="DQ544">
        <v>0.52380952380000001</v>
      </c>
      <c r="DR544">
        <v>0.46428571429999999</v>
      </c>
      <c r="DS544">
        <v>4.7619047599999999E-2</v>
      </c>
      <c r="DT544">
        <v>4.7619047599999999E-2</v>
      </c>
      <c r="DU544">
        <v>5.9523809499999997E-2</v>
      </c>
      <c r="DV544">
        <v>5.9523809499999997E-2</v>
      </c>
      <c r="DW544">
        <v>8.3333333300000006E-2</v>
      </c>
      <c r="DX544">
        <v>2.3809523799999999E-2</v>
      </c>
      <c r="DY544">
        <v>4.7619047599999999E-2</v>
      </c>
      <c r="DZ544">
        <v>4.7619047599999999E-2</v>
      </c>
      <c r="EA544">
        <v>2.9249999999999998</v>
      </c>
      <c r="EB544">
        <v>3.5375000000000001</v>
      </c>
      <c r="EC544">
        <v>3.4177215190000001</v>
      </c>
      <c r="ED544">
        <v>3.2784810126999999</v>
      </c>
      <c r="EE544">
        <v>3.3376623376999999</v>
      </c>
      <c r="EF544">
        <v>3.2317073171000001</v>
      </c>
      <c r="EG544">
        <v>3.35</v>
      </c>
      <c r="EH544">
        <v>3.2625000000000002</v>
      </c>
      <c r="EI544">
        <v>9.5238095199999998E-2</v>
      </c>
      <c r="EJ544">
        <v>0</v>
      </c>
      <c r="EK544">
        <v>5.9523809499999997E-2</v>
      </c>
      <c r="EL544">
        <v>4.7619047599999999E-2</v>
      </c>
      <c r="EM544">
        <v>5.9523809499999997E-2</v>
      </c>
      <c r="EN544">
        <v>5.9523809499999997E-2</v>
      </c>
      <c r="EO544">
        <v>9.5238095199999998E-2</v>
      </c>
      <c r="EP544">
        <v>0.1071428571</v>
      </c>
      <c r="EQ544">
        <v>5.9523809499999997E-2</v>
      </c>
      <c r="ER544">
        <v>0.30952380950000002</v>
      </c>
      <c r="ES544">
        <v>0.1071428571</v>
      </c>
      <c r="ET544">
        <v>1.19047619E-2</v>
      </c>
      <c r="EU544">
        <v>1.19047619E-2</v>
      </c>
      <c r="EV544">
        <v>3.5714285700000001E-2</v>
      </c>
      <c r="EW544">
        <v>0.11904761899999999</v>
      </c>
      <c r="EX544">
        <v>3.5714285700000001E-2</v>
      </c>
      <c r="EY544">
        <v>0.30952380950000002</v>
      </c>
      <c r="EZ544">
        <v>0.30952380950000002</v>
      </c>
      <c r="FA544">
        <v>0.27380952380000001</v>
      </c>
      <c r="FB544">
        <v>0.27380952380000001</v>
      </c>
      <c r="FC544">
        <v>0.34523809519999998</v>
      </c>
      <c r="FD544">
        <v>0.55952380950000002</v>
      </c>
      <c r="FE544">
        <v>0.45238095239999998</v>
      </c>
      <c r="FF544">
        <v>0.5119047619</v>
      </c>
      <c r="FG544">
        <v>0.45238095239999998</v>
      </c>
      <c r="FH544">
        <v>0.45238095239999998</v>
      </c>
      <c r="FI544">
        <v>3.5714285700000001E-2</v>
      </c>
      <c r="FJ544">
        <v>9.5238095199999998E-2</v>
      </c>
      <c r="FK544">
        <v>8.3333333300000006E-2</v>
      </c>
      <c r="FL544">
        <v>5.9523809499999997E-2</v>
      </c>
      <c r="FM544">
        <v>4.7619047599999999E-2</v>
      </c>
      <c r="FN544">
        <v>3.5714285700000001E-2</v>
      </c>
      <c r="FO544">
        <v>4.7619047599999999E-2</v>
      </c>
      <c r="FP544">
        <v>3.5714285700000001E-2</v>
      </c>
      <c r="FQ544">
        <v>3.5714285700000001E-2</v>
      </c>
      <c r="FR544">
        <v>3.5714285700000001E-2</v>
      </c>
      <c r="FS544">
        <v>4.7619047599999999E-2</v>
      </c>
      <c r="FT544">
        <v>8.3333333300000006E-2</v>
      </c>
      <c r="FU544">
        <v>5.9523809499999997E-2</v>
      </c>
      <c r="FV544">
        <v>5.9523809499999997E-2</v>
      </c>
      <c r="FW544">
        <v>8.3333333300000006E-2</v>
      </c>
      <c r="FX544">
        <v>8.3333333300000006E-2</v>
      </c>
      <c r="FY544">
        <v>7.1428571400000002E-2</v>
      </c>
      <c r="FZ544">
        <v>2.3809523799999999E-2</v>
      </c>
      <c r="GA544">
        <v>7.1428571400000002E-2</v>
      </c>
      <c r="GB544">
        <v>5.9523809499999997E-2</v>
      </c>
      <c r="GC544">
        <v>5.9523809499999997E-2</v>
      </c>
      <c r="GD544">
        <v>0.21428571430000001</v>
      </c>
      <c r="GE544">
        <v>0.20238095240000001</v>
      </c>
      <c r="GF544">
        <v>0.1904761905</v>
      </c>
      <c r="GG544">
        <v>0.14285714290000001</v>
      </c>
      <c r="GH544">
        <v>0.1785714286</v>
      </c>
      <c r="GI544">
        <v>0.13095238100000001</v>
      </c>
      <c r="GJ544">
        <v>2.9390243902000002</v>
      </c>
      <c r="GK544">
        <v>3</v>
      </c>
      <c r="GL544">
        <v>3.1</v>
      </c>
      <c r="GM544">
        <v>3.0874999999999999</v>
      </c>
      <c r="GN544">
        <v>2.9873417722000002</v>
      </c>
      <c r="GO544">
        <v>3.0625</v>
      </c>
      <c r="GP544">
        <v>0.35714285709999999</v>
      </c>
      <c r="GQ544">
        <v>0.34523809519999998</v>
      </c>
      <c r="GR544">
        <v>0.40476190480000002</v>
      </c>
      <c r="GS544">
        <v>0.36904761899999999</v>
      </c>
      <c r="GT544">
        <v>0.41666666670000002</v>
      </c>
      <c r="GU544">
        <v>0.45238095239999998</v>
      </c>
      <c r="GV544">
        <v>2.3809523799999999E-2</v>
      </c>
      <c r="GW544">
        <v>3.5714285700000001E-2</v>
      </c>
      <c r="GX544">
        <v>4.7619047599999999E-2</v>
      </c>
      <c r="GY544">
        <v>4.7619047599999999E-2</v>
      </c>
      <c r="GZ544">
        <v>5.9523809499999997E-2</v>
      </c>
      <c r="HA544">
        <v>4.7619047599999999E-2</v>
      </c>
      <c r="HB544">
        <v>0.32142857139999997</v>
      </c>
      <c r="HC544">
        <v>0.34523809519999998</v>
      </c>
      <c r="HD544">
        <v>0.33333333329999998</v>
      </c>
      <c r="HE544">
        <v>0.36904761899999999</v>
      </c>
      <c r="HF544">
        <v>0.28571428570000001</v>
      </c>
      <c r="HG544">
        <v>0.30952380950000002</v>
      </c>
      <c r="HH544" t="s">
        <v>1381</v>
      </c>
      <c r="HI544">
        <v>38</v>
      </c>
      <c r="HJ544">
        <v>84</v>
      </c>
      <c r="HK544">
        <v>146</v>
      </c>
      <c r="HL544" t="s">
        <v>92</v>
      </c>
      <c r="HM544">
        <v>385</v>
      </c>
      <c r="HN544">
        <v>3</v>
      </c>
    </row>
    <row r="545" spans="1:222" x14ac:dyDescent="0.25">
      <c r="A545">
        <v>610238</v>
      </c>
      <c r="B545" t="s">
        <v>104</v>
      </c>
      <c r="C545" t="s">
        <v>38</v>
      </c>
      <c r="D545" t="s">
        <v>85</v>
      </c>
      <c r="E545" s="151">
        <v>0.63</v>
      </c>
      <c r="F545">
        <v>47</v>
      </c>
      <c r="G545" t="s">
        <v>40</v>
      </c>
      <c r="H545">
        <v>50</v>
      </c>
      <c r="I545" t="s">
        <v>40</v>
      </c>
      <c r="J545">
        <v>75</v>
      </c>
      <c r="K545" t="s">
        <v>39</v>
      </c>
      <c r="L545">
        <v>7.95</v>
      </c>
      <c r="M545" t="s">
        <v>38</v>
      </c>
      <c r="N545">
        <v>63.157894736999999</v>
      </c>
      <c r="O545">
        <v>101</v>
      </c>
      <c r="P545">
        <v>101</v>
      </c>
      <c r="Q545">
        <v>1</v>
      </c>
      <c r="R545">
        <v>94</v>
      </c>
      <c r="S545">
        <v>0</v>
      </c>
      <c r="T545">
        <v>0</v>
      </c>
      <c r="U545">
        <v>0</v>
      </c>
      <c r="V545">
        <v>0</v>
      </c>
      <c r="W545">
        <v>4</v>
      </c>
      <c r="X545">
        <v>1</v>
      </c>
      <c r="Y545">
        <v>0</v>
      </c>
      <c r="Z545">
        <v>0</v>
      </c>
      <c r="AA545">
        <v>0</v>
      </c>
      <c r="AB545">
        <v>9.9009900999999997E-3</v>
      </c>
      <c r="AC545">
        <v>3.9603960399999999E-2</v>
      </c>
      <c r="AD545">
        <v>7.9207920799999998E-2</v>
      </c>
      <c r="AE545">
        <v>6.9306930700000005E-2</v>
      </c>
      <c r="AF545">
        <v>3.9603960399999999E-2</v>
      </c>
      <c r="AG545">
        <v>6.9306930700000005E-2</v>
      </c>
      <c r="AH545">
        <v>7.9207920799999998E-2</v>
      </c>
      <c r="AI545">
        <v>0.4158415842</v>
      </c>
      <c r="AJ545">
        <v>0.39603960399999999</v>
      </c>
      <c r="AK545">
        <v>0.38613861389999998</v>
      </c>
      <c r="AL545">
        <v>0.42574257430000001</v>
      </c>
      <c r="AM545">
        <v>0.34653465350000001</v>
      </c>
      <c r="AN545">
        <v>0</v>
      </c>
      <c r="AO545">
        <v>1.9801980199999999E-2</v>
      </c>
      <c r="AP545">
        <v>1.9801980199999999E-2</v>
      </c>
      <c r="AQ545">
        <v>1.9801980199999999E-2</v>
      </c>
      <c r="AR545">
        <v>2.9702970299999999E-2</v>
      </c>
      <c r="AS545">
        <v>0.504950495</v>
      </c>
      <c r="AT545">
        <v>0.51485148510000001</v>
      </c>
      <c r="AU545">
        <v>0.55445544550000003</v>
      </c>
      <c r="AV545">
        <v>0.47524752479999999</v>
      </c>
      <c r="AW545">
        <v>0.504950495</v>
      </c>
      <c r="AX545">
        <v>3.4257425743000001</v>
      </c>
      <c r="AY545">
        <v>3.4545454544999998</v>
      </c>
      <c r="AZ545">
        <v>3.5252525253</v>
      </c>
      <c r="BA545">
        <v>3.3939393939000002</v>
      </c>
      <c r="BB545">
        <v>3.3571428570999999</v>
      </c>
      <c r="BC545">
        <v>0</v>
      </c>
      <c r="BD545">
        <v>0</v>
      </c>
      <c r="BE545">
        <v>9.9009900999999997E-3</v>
      </c>
      <c r="BF545">
        <v>1.9801980199999999E-2</v>
      </c>
      <c r="BG545">
        <v>9.9009900999999997E-3</v>
      </c>
      <c r="BH545">
        <v>9.9009900999999997E-3</v>
      </c>
      <c r="BI545">
        <v>1.9801980199999999E-2</v>
      </c>
      <c r="BJ545">
        <v>1.9801980199999999E-2</v>
      </c>
      <c r="BK545">
        <v>3.9603960399999999E-2</v>
      </c>
      <c r="BL545">
        <v>1.9801980199999999E-2</v>
      </c>
      <c r="BM545">
        <v>3.9603960399999999E-2</v>
      </c>
      <c r="BN545">
        <v>1.9801980199999999E-2</v>
      </c>
      <c r="BO545">
        <v>3.6336633663</v>
      </c>
      <c r="BP545">
        <v>3.6262626263</v>
      </c>
      <c r="BQ545">
        <v>3.5555555555999998</v>
      </c>
      <c r="BR545">
        <v>3.5555555555999998</v>
      </c>
      <c r="BS545">
        <v>3.5757575758</v>
      </c>
      <c r="BT545">
        <v>3.5959595960000001</v>
      </c>
      <c r="BU545">
        <v>0.3267326733</v>
      </c>
      <c r="BV545">
        <v>0.3267326733</v>
      </c>
      <c r="BW545">
        <v>0.3267326733</v>
      </c>
      <c r="BX545">
        <v>0.3366336634</v>
      </c>
      <c r="BY545">
        <v>0.30693069309999998</v>
      </c>
      <c r="BZ545">
        <v>0.3267326733</v>
      </c>
      <c r="CA545">
        <v>0</v>
      </c>
      <c r="CB545">
        <v>1.9801980199999999E-2</v>
      </c>
      <c r="CC545">
        <v>1.9801980199999999E-2</v>
      </c>
      <c r="CD545">
        <v>1.9801980199999999E-2</v>
      </c>
      <c r="CE545">
        <v>1.9801980199999999E-2</v>
      </c>
      <c r="CF545">
        <v>1.9801980199999999E-2</v>
      </c>
      <c r="CG545">
        <v>0.65346534649999999</v>
      </c>
      <c r="CH545">
        <v>0.63366336629999997</v>
      </c>
      <c r="CI545">
        <v>0.60396039599999995</v>
      </c>
      <c r="CJ545">
        <v>0.60396039599999995</v>
      </c>
      <c r="CK545">
        <v>0.62376237619999997</v>
      </c>
      <c r="CL545">
        <v>0.62376237619999997</v>
      </c>
      <c r="CM545">
        <v>0.1089108911</v>
      </c>
      <c r="CN545">
        <v>1.9801980199999999E-2</v>
      </c>
      <c r="CO545">
        <v>2.9702970299999999E-2</v>
      </c>
      <c r="CP545">
        <v>1.9801980199999999E-2</v>
      </c>
      <c r="CQ545">
        <v>9.9009900999999997E-3</v>
      </c>
      <c r="CR545">
        <v>3.9603960399999999E-2</v>
      </c>
      <c r="CS545">
        <v>2.9702970299999999E-2</v>
      </c>
      <c r="CT545">
        <v>1.9801980199999999E-2</v>
      </c>
      <c r="CU545">
        <v>0.1287128713</v>
      </c>
      <c r="CV545">
        <v>8.9108910900000005E-2</v>
      </c>
      <c r="CW545">
        <v>5.9405940599999998E-2</v>
      </c>
      <c r="CX545">
        <v>7.9207920799999998E-2</v>
      </c>
      <c r="CY545">
        <v>6.9306930700000005E-2</v>
      </c>
      <c r="CZ545">
        <v>8.9108910900000005E-2</v>
      </c>
      <c r="DA545">
        <v>8.9108910900000005E-2</v>
      </c>
      <c r="DB545">
        <v>9.9009900999999997E-2</v>
      </c>
      <c r="DC545">
        <v>0.27722772280000002</v>
      </c>
      <c r="DD545">
        <v>0.31683168319999999</v>
      </c>
      <c r="DE545">
        <v>0.3366336634</v>
      </c>
      <c r="DF545">
        <v>0.35643564360000002</v>
      </c>
      <c r="DG545">
        <v>0.36633663370000003</v>
      </c>
      <c r="DH545">
        <v>0.34653465350000001</v>
      </c>
      <c r="DI545">
        <v>0.29702970299999998</v>
      </c>
      <c r="DJ545">
        <v>0.28712871290000003</v>
      </c>
      <c r="DK545">
        <v>0.45544554459999997</v>
      </c>
      <c r="DL545">
        <v>0.55445544550000003</v>
      </c>
      <c r="DM545">
        <v>0.55445544550000003</v>
      </c>
      <c r="DN545">
        <v>0.53465346530000002</v>
      </c>
      <c r="DO545">
        <v>0.51485148510000001</v>
      </c>
      <c r="DP545">
        <v>0.51485148510000001</v>
      </c>
      <c r="DQ545">
        <v>0.57425742570000005</v>
      </c>
      <c r="DR545">
        <v>0.58415841580000005</v>
      </c>
      <c r="DS545">
        <v>2.9702970299999999E-2</v>
      </c>
      <c r="DT545">
        <v>1.9801980199999999E-2</v>
      </c>
      <c r="DU545">
        <v>1.9801980199999999E-2</v>
      </c>
      <c r="DV545">
        <v>9.9009900999999997E-3</v>
      </c>
      <c r="DW545">
        <v>3.9603960399999999E-2</v>
      </c>
      <c r="DX545">
        <v>9.9009900999999997E-3</v>
      </c>
      <c r="DY545">
        <v>9.9009900999999997E-3</v>
      </c>
      <c r="DZ545">
        <v>9.9009900999999997E-3</v>
      </c>
      <c r="EA545">
        <v>3.1122448980000001</v>
      </c>
      <c r="EB545">
        <v>3.4343434343000001</v>
      </c>
      <c r="EC545">
        <v>3.4444444444000002</v>
      </c>
      <c r="ED545">
        <v>3.42</v>
      </c>
      <c r="EE545">
        <v>3.4432989691000002</v>
      </c>
      <c r="EF545">
        <v>3.35</v>
      </c>
      <c r="EG545">
        <v>3.43</v>
      </c>
      <c r="EH545">
        <v>3.45</v>
      </c>
      <c r="EI545">
        <v>2.9702970299999999E-2</v>
      </c>
      <c r="EJ545">
        <v>0</v>
      </c>
      <c r="EK545">
        <v>9.9009900999999997E-3</v>
      </c>
      <c r="EL545">
        <v>4.9504950499999999E-2</v>
      </c>
      <c r="EM545">
        <v>5.9405940599999998E-2</v>
      </c>
      <c r="EN545">
        <v>2.9702970299999999E-2</v>
      </c>
      <c r="EO545">
        <v>0.1188118812</v>
      </c>
      <c r="EP545">
        <v>0.17821782180000001</v>
      </c>
      <c r="EQ545">
        <v>0.2475247525</v>
      </c>
      <c r="ER545">
        <v>0.25742574260000001</v>
      </c>
      <c r="ES545">
        <v>1.9801980199999999E-2</v>
      </c>
      <c r="ET545">
        <v>0</v>
      </c>
      <c r="EU545">
        <v>4.9504950499999999E-2</v>
      </c>
      <c r="EV545">
        <v>1.9801980199999999E-2</v>
      </c>
      <c r="EW545">
        <v>9.9009900999999997E-3</v>
      </c>
      <c r="EX545">
        <v>0</v>
      </c>
      <c r="EY545">
        <v>0.30693069309999998</v>
      </c>
      <c r="EZ545">
        <v>0.27722772280000002</v>
      </c>
      <c r="FA545">
        <v>0.29702970299999998</v>
      </c>
      <c r="FB545">
        <v>0.3267326733</v>
      </c>
      <c r="FC545">
        <v>0.27722772280000002</v>
      </c>
      <c r="FD545">
        <v>0.62376237619999997</v>
      </c>
      <c r="FE545">
        <v>0.56435643560000004</v>
      </c>
      <c r="FF545">
        <v>0.59405940589999995</v>
      </c>
      <c r="FG545">
        <v>0.55445544550000003</v>
      </c>
      <c r="FH545">
        <v>0.65346534649999999</v>
      </c>
      <c r="FI545">
        <v>5.9405940599999998E-2</v>
      </c>
      <c r="FJ545">
        <v>8.9108910900000005E-2</v>
      </c>
      <c r="FK545">
        <v>6.9306930700000005E-2</v>
      </c>
      <c r="FL545">
        <v>7.9207920799999998E-2</v>
      </c>
      <c r="FM545">
        <v>4.9504950499999999E-2</v>
      </c>
      <c r="FN545">
        <v>0</v>
      </c>
      <c r="FO545">
        <v>0</v>
      </c>
      <c r="FP545">
        <v>0</v>
      </c>
      <c r="FQ545">
        <v>0</v>
      </c>
      <c r="FR545">
        <v>0</v>
      </c>
      <c r="FS545">
        <v>9.9009900999999997E-3</v>
      </c>
      <c r="FT545">
        <v>1.9801980199999999E-2</v>
      </c>
      <c r="FU545">
        <v>1.9801980199999999E-2</v>
      </c>
      <c r="FV545">
        <v>2.9702970299999999E-2</v>
      </c>
      <c r="FW545">
        <v>1.9801980199999999E-2</v>
      </c>
      <c r="FX545">
        <v>4.9504950499999999E-2</v>
      </c>
      <c r="FY545">
        <v>5.9405940599999998E-2</v>
      </c>
      <c r="FZ545">
        <v>1.9801980199999999E-2</v>
      </c>
      <c r="GA545">
        <v>4.9504950499999999E-2</v>
      </c>
      <c r="GB545">
        <v>6.9306930700000005E-2</v>
      </c>
      <c r="GC545">
        <v>7.9207920799999998E-2</v>
      </c>
      <c r="GD545">
        <v>0.1683168317</v>
      </c>
      <c r="GE545">
        <v>0.14851485149999999</v>
      </c>
      <c r="GF545">
        <v>0.13861386140000001</v>
      </c>
      <c r="GG545">
        <v>8.9108910900000005E-2</v>
      </c>
      <c r="GH545">
        <v>0.13861386140000001</v>
      </c>
      <c r="GI545">
        <v>0.1089108911</v>
      </c>
      <c r="GJ545">
        <v>3.18</v>
      </c>
      <c r="GK545">
        <v>3.1818181818000002</v>
      </c>
      <c r="GL545">
        <v>3.3434343433999998</v>
      </c>
      <c r="GM545">
        <v>3.3232323232000001</v>
      </c>
      <c r="GN545">
        <v>3.1919191918999998</v>
      </c>
      <c r="GO545">
        <v>3.2222222222000001</v>
      </c>
      <c r="GP545">
        <v>0.3267326733</v>
      </c>
      <c r="GQ545">
        <v>0.3267326733</v>
      </c>
      <c r="GR545">
        <v>0.30693069309999998</v>
      </c>
      <c r="GS545">
        <v>0.3366336634</v>
      </c>
      <c r="GT545">
        <v>0.30693069309999998</v>
      </c>
      <c r="GU545">
        <v>0.30693069309999998</v>
      </c>
      <c r="GV545">
        <v>9.9009900999999997E-3</v>
      </c>
      <c r="GW545">
        <v>1.9801980199999999E-2</v>
      </c>
      <c r="GX545">
        <v>1.9801980199999999E-2</v>
      </c>
      <c r="GY545">
        <v>1.9801980199999999E-2</v>
      </c>
      <c r="GZ545">
        <v>1.9801980199999999E-2</v>
      </c>
      <c r="HA545">
        <v>1.9801980199999999E-2</v>
      </c>
      <c r="HB545">
        <v>0.44554455450000002</v>
      </c>
      <c r="HC545">
        <v>0.44554455450000002</v>
      </c>
      <c r="HD545">
        <v>0.51485148510000001</v>
      </c>
      <c r="HE545">
        <v>0.504950495</v>
      </c>
      <c r="HF545">
        <v>0.46534653469999998</v>
      </c>
      <c r="HG545">
        <v>0.48514851489999999</v>
      </c>
      <c r="HH545" t="s">
        <v>1382</v>
      </c>
      <c r="HI545">
        <v>63</v>
      </c>
      <c r="HJ545">
        <v>101</v>
      </c>
      <c r="HK545">
        <v>180</v>
      </c>
      <c r="HL545" t="s">
        <v>104</v>
      </c>
      <c r="HM545">
        <v>285</v>
      </c>
      <c r="HN545">
        <v>1</v>
      </c>
    </row>
    <row r="546" spans="1:222" x14ac:dyDescent="0.25">
      <c r="A546">
        <v>610239</v>
      </c>
      <c r="B546" t="s">
        <v>209</v>
      </c>
      <c r="C546" t="s">
        <v>38</v>
      </c>
      <c r="D546" t="s">
        <v>78</v>
      </c>
      <c r="E546" s="151">
        <v>0.41</v>
      </c>
      <c r="F546">
        <v>51</v>
      </c>
      <c r="G546" t="s">
        <v>40</v>
      </c>
      <c r="H546">
        <v>57</v>
      </c>
      <c r="I546" t="s">
        <v>40</v>
      </c>
      <c r="J546">
        <v>43</v>
      </c>
      <c r="K546" t="s">
        <v>40</v>
      </c>
      <c r="L546">
        <v>8.83</v>
      </c>
      <c r="M546" t="s">
        <v>38</v>
      </c>
      <c r="N546">
        <v>40.333333332999999</v>
      </c>
      <c r="O546">
        <v>137</v>
      </c>
      <c r="P546">
        <v>137</v>
      </c>
      <c r="Q546">
        <v>5</v>
      </c>
      <c r="R546">
        <v>12</v>
      </c>
      <c r="S546">
        <v>0</v>
      </c>
      <c r="T546">
        <v>110</v>
      </c>
      <c r="U546">
        <v>0</v>
      </c>
      <c r="V546">
        <v>0</v>
      </c>
      <c r="W546">
        <v>2</v>
      </c>
      <c r="X546">
        <v>2</v>
      </c>
      <c r="Y546">
        <v>5.1094890499999997E-2</v>
      </c>
      <c r="Z546">
        <v>1.45985401E-2</v>
      </c>
      <c r="AA546">
        <v>1.45985401E-2</v>
      </c>
      <c r="AB546">
        <v>2.9197080300000001E-2</v>
      </c>
      <c r="AC546">
        <v>6.56934307E-2</v>
      </c>
      <c r="AD546">
        <v>2.1897810199999999E-2</v>
      </c>
      <c r="AE546">
        <v>6.56934307E-2</v>
      </c>
      <c r="AF546">
        <v>1.45985401E-2</v>
      </c>
      <c r="AG546">
        <v>6.56934307E-2</v>
      </c>
      <c r="AH546">
        <v>0.10218978099999999</v>
      </c>
      <c r="AI546">
        <v>0.35036496350000002</v>
      </c>
      <c r="AJ546">
        <v>0.28467153280000002</v>
      </c>
      <c r="AK546">
        <v>0.2262773723</v>
      </c>
      <c r="AL546">
        <v>0.29197080289999999</v>
      </c>
      <c r="AM546">
        <v>0.31386861310000003</v>
      </c>
      <c r="AN546">
        <v>3.6496350400000002E-2</v>
      </c>
      <c r="AO546">
        <v>7.2992700699999996E-2</v>
      </c>
      <c r="AP546">
        <v>8.7591240900000006E-2</v>
      </c>
      <c r="AQ546">
        <v>8.7591240900000006E-2</v>
      </c>
      <c r="AR546">
        <v>7.2992700699999996E-2</v>
      </c>
      <c r="AS546">
        <v>0.54014598540000003</v>
      </c>
      <c r="AT546">
        <v>0.56204379559999995</v>
      </c>
      <c r="AU546">
        <v>0.65693430659999996</v>
      </c>
      <c r="AV546">
        <v>0.52554744529999997</v>
      </c>
      <c r="AW546">
        <v>0.44525547450000003</v>
      </c>
      <c r="AX546">
        <v>3.4318181818000002</v>
      </c>
      <c r="AY546">
        <v>3.5039370078999998</v>
      </c>
      <c r="AZ546">
        <v>3.6720000000000002</v>
      </c>
      <c r="BA546">
        <v>3.44</v>
      </c>
      <c r="BB546">
        <v>3.2283464567000002</v>
      </c>
      <c r="BC546">
        <v>2.1897810199999999E-2</v>
      </c>
      <c r="BD546">
        <v>1.45985401E-2</v>
      </c>
      <c r="BE546">
        <v>7.2992700999999997E-3</v>
      </c>
      <c r="BF546">
        <v>3.6496350400000002E-2</v>
      </c>
      <c r="BG546">
        <v>5.1094890499999997E-2</v>
      </c>
      <c r="BH546">
        <v>3.6496350400000002E-2</v>
      </c>
      <c r="BI546">
        <v>1.45985401E-2</v>
      </c>
      <c r="BJ546">
        <v>2.9197080300000001E-2</v>
      </c>
      <c r="BK546">
        <v>1.45985401E-2</v>
      </c>
      <c r="BL546">
        <v>5.1094890499999997E-2</v>
      </c>
      <c r="BM546">
        <v>7.2992700699999996E-2</v>
      </c>
      <c r="BN546">
        <v>8.0291970800000001E-2</v>
      </c>
      <c r="BO546">
        <v>3.7777777777999999</v>
      </c>
      <c r="BP546">
        <v>3.6666666666999999</v>
      </c>
      <c r="BQ546">
        <v>3.7419354838999999</v>
      </c>
      <c r="BR546">
        <v>3.552</v>
      </c>
      <c r="BS546">
        <v>3.4803149605999999</v>
      </c>
      <c r="BT546">
        <v>3.5348837208999999</v>
      </c>
      <c r="BU546">
        <v>0.1240875912</v>
      </c>
      <c r="BV546">
        <v>0.21167883209999999</v>
      </c>
      <c r="BW546">
        <v>0.18248175180000001</v>
      </c>
      <c r="BX546">
        <v>0.19708029199999999</v>
      </c>
      <c r="BY546">
        <v>0.18248175180000001</v>
      </c>
      <c r="BZ546">
        <v>0.16788321170000001</v>
      </c>
      <c r="CA546">
        <v>1.45985401E-2</v>
      </c>
      <c r="CB546">
        <v>5.8394160600000002E-2</v>
      </c>
      <c r="CC546">
        <v>9.4890510900000002E-2</v>
      </c>
      <c r="CD546">
        <v>8.7591240900000006E-2</v>
      </c>
      <c r="CE546">
        <v>7.2992700699999996E-2</v>
      </c>
      <c r="CF546">
        <v>5.8394160600000002E-2</v>
      </c>
      <c r="CG546">
        <v>0.82481751820000004</v>
      </c>
      <c r="CH546">
        <v>0.68613138689999997</v>
      </c>
      <c r="CI546">
        <v>0.70072992700000003</v>
      </c>
      <c r="CJ546">
        <v>0.62773722629999995</v>
      </c>
      <c r="CK546">
        <v>0.62043795619999997</v>
      </c>
      <c r="CL546">
        <v>0.65693430659999996</v>
      </c>
      <c r="CM546">
        <v>0.10218978099999999</v>
      </c>
      <c r="CN546">
        <v>7.2992700999999997E-3</v>
      </c>
      <c r="CO546">
        <v>7.2992700999999997E-3</v>
      </c>
      <c r="CP546">
        <v>7.2992700999999997E-3</v>
      </c>
      <c r="CQ546">
        <v>1.45985401E-2</v>
      </c>
      <c r="CR546">
        <v>2.9197080300000001E-2</v>
      </c>
      <c r="CS546">
        <v>7.2992700999999997E-3</v>
      </c>
      <c r="CT546">
        <v>1.45985401E-2</v>
      </c>
      <c r="CU546">
        <v>0.1532846715</v>
      </c>
      <c r="CV546">
        <v>3.6496350400000002E-2</v>
      </c>
      <c r="CW546">
        <v>0</v>
      </c>
      <c r="CX546">
        <v>4.3795620399999999E-2</v>
      </c>
      <c r="CY546">
        <v>2.9197080300000001E-2</v>
      </c>
      <c r="CZ546">
        <v>5.8394160600000002E-2</v>
      </c>
      <c r="DA546">
        <v>2.9197080300000001E-2</v>
      </c>
      <c r="DB546">
        <v>5.8394160600000002E-2</v>
      </c>
      <c r="DC546">
        <v>0.29197080289999999</v>
      </c>
      <c r="DD546">
        <v>0.29197080289999999</v>
      </c>
      <c r="DE546">
        <v>0.27737226279999999</v>
      </c>
      <c r="DF546">
        <v>0.25547445260000001</v>
      </c>
      <c r="DG546">
        <v>0.35036496350000002</v>
      </c>
      <c r="DH546">
        <v>0.42335766419999998</v>
      </c>
      <c r="DI546">
        <v>0.2189781022</v>
      </c>
      <c r="DJ546">
        <v>0.28467153280000002</v>
      </c>
      <c r="DK546">
        <v>0.35036496350000002</v>
      </c>
      <c r="DL546">
        <v>0.56204379559999995</v>
      </c>
      <c r="DM546">
        <v>0.59124087589999996</v>
      </c>
      <c r="DN546">
        <v>0.54744525550000001</v>
      </c>
      <c r="DO546">
        <v>0.48905109489999998</v>
      </c>
      <c r="DP546">
        <v>0.37956204380000003</v>
      </c>
      <c r="DQ546">
        <v>0.59854014600000005</v>
      </c>
      <c r="DR546">
        <v>0.51094890510000002</v>
      </c>
      <c r="DS546">
        <v>0.10218978099999999</v>
      </c>
      <c r="DT546">
        <v>0.10218978099999999</v>
      </c>
      <c r="DU546">
        <v>0.1240875912</v>
      </c>
      <c r="DV546">
        <v>0.1459854015</v>
      </c>
      <c r="DW546">
        <v>0.1167883212</v>
      </c>
      <c r="DX546">
        <v>0.1094890511</v>
      </c>
      <c r="DY546">
        <v>0.1459854015</v>
      </c>
      <c r="DZ546">
        <v>0.13138686129999999</v>
      </c>
      <c r="EA546">
        <v>2.9918699187</v>
      </c>
      <c r="EB546">
        <v>3.5691056910999999</v>
      </c>
      <c r="EC546">
        <v>3.6583333332999999</v>
      </c>
      <c r="ED546">
        <v>3.5726495726</v>
      </c>
      <c r="EE546">
        <v>3.4876033058</v>
      </c>
      <c r="EF546">
        <v>3.2950819671999998</v>
      </c>
      <c r="EG546">
        <v>3.6495726496000001</v>
      </c>
      <c r="EH546">
        <v>3.4873949579999999</v>
      </c>
      <c r="EI546">
        <v>7.2992700999999997E-3</v>
      </c>
      <c r="EJ546">
        <v>7.2992700999999997E-3</v>
      </c>
      <c r="EK546">
        <v>7.2992700999999997E-3</v>
      </c>
      <c r="EL546">
        <v>0</v>
      </c>
      <c r="EM546">
        <v>1.45985401E-2</v>
      </c>
      <c r="EN546">
        <v>2.9197080300000001E-2</v>
      </c>
      <c r="EO546">
        <v>5.8394160600000002E-2</v>
      </c>
      <c r="EP546">
        <v>0.18248175180000001</v>
      </c>
      <c r="EQ546">
        <v>0.1167883212</v>
      </c>
      <c r="ER546">
        <v>0.45255474449999999</v>
      </c>
      <c r="ES546">
        <v>0.1240875912</v>
      </c>
      <c r="ET546">
        <v>1.45985401E-2</v>
      </c>
      <c r="EU546">
        <v>7.2992700999999997E-3</v>
      </c>
      <c r="EV546">
        <v>7.2992700999999997E-3</v>
      </c>
      <c r="EW546">
        <v>7.2992700699999996E-2</v>
      </c>
      <c r="EX546">
        <v>3.6496350400000002E-2</v>
      </c>
      <c r="EY546">
        <v>0.37956204380000003</v>
      </c>
      <c r="EZ546">
        <v>0.35766423359999999</v>
      </c>
      <c r="FA546">
        <v>0.36496350360000002</v>
      </c>
      <c r="FB546">
        <v>0.31386861310000003</v>
      </c>
      <c r="FC546">
        <v>0.35766423359999999</v>
      </c>
      <c r="FD546">
        <v>0.48175182480000001</v>
      </c>
      <c r="FE546">
        <v>0.43065693430000002</v>
      </c>
      <c r="FF546">
        <v>0.43065693430000002</v>
      </c>
      <c r="FG546">
        <v>0.37956204380000003</v>
      </c>
      <c r="FH546">
        <v>0.401459854</v>
      </c>
      <c r="FI546">
        <v>2.1897810199999999E-2</v>
      </c>
      <c r="FJ546">
        <v>6.56934307E-2</v>
      </c>
      <c r="FK546">
        <v>5.8394160600000002E-2</v>
      </c>
      <c r="FL546">
        <v>7.2992700699999996E-2</v>
      </c>
      <c r="FM546">
        <v>6.56934307E-2</v>
      </c>
      <c r="FN546">
        <v>1.45985401E-2</v>
      </c>
      <c r="FO546">
        <v>1.45985401E-2</v>
      </c>
      <c r="FP546">
        <v>1.45985401E-2</v>
      </c>
      <c r="FQ546">
        <v>1.45985401E-2</v>
      </c>
      <c r="FR546">
        <v>1.45985401E-2</v>
      </c>
      <c r="FS546">
        <v>8.7591240900000006E-2</v>
      </c>
      <c r="FT546">
        <v>0.1240875912</v>
      </c>
      <c r="FU546">
        <v>0.1240875912</v>
      </c>
      <c r="FV546">
        <v>0.1459854015</v>
      </c>
      <c r="FW546">
        <v>0.1240875912</v>
      </c>
      <c r="FX546">
        <v>1.45985401E-2</v>
      </c>
      <c r="FY546">
        <v>7.2992700999999997E-3</v>
      </c>
      <c r="FZ546">
        <v>1.45985401E-2</v>
      </c>
      <c r="GA546">
        <v>7.2992700999999997E-3</v>
      </c>
      <c r="GB546">
        <v>1.45985401E-2</v>
      </c>
      <c r="GC546">
        <v>7.2992700999999997E-3</v>
      </c>
      <c r="GD546">
        <v>8.7591240900000006E-2</v>
      </c>
      <c r="GE546">
        <v>8.0291970800000001E-2</v>
      </c>
      <c r="GF546">
        <v>5.8394160600000002E-2</v>
      </c>
      <c r="GG546">
        <v>3.6496350400000002E-2</v>
      </c>
      <c r="GH546">
        <v>0.1167883212</v>
      </c>
      <c r="GI546">
        <v>5.8394160600000002E-2</v>
      </c>
      <c r="GJ546">
        <v>3.2459016393</v>
      </c>
      <c r="GK546">
        <v>3.2820512820999999</v>
      </c>
      <c r="GL546">
        <v>3.3652173912999999</v>
      </c>
      <c r="GM546">
        <v>3.3620689654999998</v>
      </c>
      <c r="GN546">
        <v>3.2521008402999998</v>
      </c>
      <c r="GO546">
        <v>3.4</v>
      </c>
      <c r="GP546">
        <v>0.45255474449999999</v>
      </c>
      <c r="GQ546">
        <v>0.43065693430000002</v>
      </c>
      <c r="GR546">
        <v>0.37226277369999999</v>
      </c>
      <c r="GS546">
        <v>0.44525547450000003</v>
      </c>
      <c r="GT546">
        <v>0.37226277369999999</v>
      </c>
      <c r="GU546">
        <v>0.3868613139</v>
      </c>
      <c r="GV546">
        <v>0.1094890511</v>
      </c>
      <c r="GW546">
        <v>0.1459854015</v>
      </c>
      <c r="GX546">
        <v>0.1605839416</v>
      </c>
      <c r="GY546">
        <v>0.1532846715</v>
      </c>
      <c r="GZ546">
        <v>0.13138686129999999</v>
      </c>
      <c r="HA546">
        <v>0.1240875912</v>
      </c>
      <c r="HB546">
        <v>0.33576642340000001</v>
      </c>
      <c r="HC546">
        <v>0.33576642340000001</v>
      </c>
      <c r="HD546">
        <v>0.39416058389999997</v>
      </c>
      <c r="HE546">
        <v>0.35766423359999999</v>
      </c>
      <c r="HF546">
        <v>0.36496350360000002</v>
      </c>
      <c r="HG546">
        <v>0.42335766419999998</v>
      </c>
      <c r="HH546" t="s">
        <v>1383</v>
      </c>
      <c r="HI546">
        <v>41</v>
      </c>
      <c r="HJ546">
        <v>137</v>
      </c>
      <c r="HK546">
        <v>242</v>
      </c>
      <c r="HL546" t="s">
        <v>209</v>
      </c>
      <c r="HM546">
        <v>600</v>
      </c>
      <c r="HN546">
        <v>6</v>
      </c>
    </row>
    <row r="547" spans="1:222" x14ac:dyDescent="0.25">
      <c r="A547">
        <v>610242</v>
      </c>
      <c r="B547" t="s">
        <v>110</v>
      </c>
      <c r="D547" t="s">
        <v>47</v>
      </c>
      <c r="E547" t="s">
        <v>45</v>
      </c>
      <c r="M547" t="s">
        <v>38</v>
      </c>
      <c r="FD547"/>
      <c r="HH547" t="s">
        <v>1384</v>
      </c>
      <c r="HL547" t="s">
        <v>110</v>
      </c>
      <c r="HM547">
        <v>418</v>
      </c>
    </row>
    <row r="548" spans="1:222" x14ac:dyDescent="0.25">
      <c r="A548">
        <v>610244</v>
      </c>
      <c r="B548" t="s">
        <v>186</v>
      </c>
      <c r="D548" t="s">
        <v>98</v>
      </c>
      <c r="E548" t="s">
        <v>45</v>
      </c>
      <c r="M548" t="s">
        <v>42</v>
      </c>
      <c r="N548">
        <v>10.953346856</v>
      </c>
      <c r="O548">
        <v>44</v>
      </c>
      <c r="P548">
        <v>44</v>
      </c>
      <c r="Q548">
        <v>0</v>
      </c>
      <c r="R548">
        <v>37</v>
      </c>
      <c r="S548">
        <v>0</v>
      </c>
      <c r="T548">
        <v>2</v>
      </c>
      <c r="U548">
        <v>0</v>
      </c>
      <c r="V548">
        <v>0</v>
      </c>
      <c r="W548">
        <v>1</v>
      </c>
      <c r="X548">
        <v>1</v>
      </c>
      <c r="Y548">
        <v>4.5454545499999999E-2</v>
      </c>
      <c r="Z548">
        <v>2.2727272699999999E-2</v>
      </c>
      <c r="AA548">
        <v>2.2727272699999999E-2</v>
      </c>
      <c r="AB548">
        <v>2.2727272699999999E-2</v>
      </c>
      <c r="AC548">
        <v>2.2727272699999999E-2</v>
      </c>
      <c r="AD548">
        <v>0.27272727270000002</v>
      </c>
      <c r="AE548">
        <v>0.15909090910000001</v>
      </c>
      <c r="AF548">
        <v>0.2045454545</v>
      </c>
      <c r="AG548">
        <v>0.2272727273</v>
      </c>
      <c r="AH548">
        <v>0.2045454545</v>
      </c>
      <c r="AI548">
        <v>0.40909090910000001</v>
      </c>
      <c r="AJ548">
        <v>0.52272727269999997</v>
      </c>
      <c r="AK548">
        <v>0.38636363639999999</v>
      </c>
      <c r="AL548">
        <v>0.36363636360000001</v>
      </c>
      <c r="AM548">
        <v>0.38636363639999999</v>
      </c>
      <c r="AN548">
        <v>0</v>
      </c>
      <c r="AO548">
        <v>0</v>
      </c>
      <c r="AP548">
        <v>0</v>
      </c>
      <c r="AQ548">
        <v>4.5454545499999999E-2</v>
      </c>
      <c r="AR548">
        <v>2.2727272699999999E-2</v>
      </c>
      <c r="AS548">
        <v>0.27272727270000002</v>
      </c>
      <c r="AT548">
        <v>0.2954545455</v>
      </c>
      <c r="AU548">
        <v>0.38636363639999999</v>
      </c>
      <c r="AV548">
        <v>0.34090909089999999</v>
      </c>
      <c r="AW548">
        <v>0.36363636360000001</v>
      </c>
      <c r="AX548">
        <v>2.9090909091000001</v>
      </c>
      <c r="AY548">
        <v>3.0909090908999999</v>
      </c>
      <c r="AZ548">
        <v>3.1363636364</v>
      </c>
      <c r="BA548">
        <v>3.0714285713999998</v>
      </c>
      <c r="BB548">
        <v>3.1162790698</v>
      </c>
      <c r="BC548">
        <v>4.5454545499999999E-2</v>
      </c>
      <c r="BD548">
        <v>6.8181818199999994E-2</v>
      </c>
      <c r="BE548">
        <v>2.2727272699999999E-2</v>
      </c>
      <c r="BF548">
        <v>0.1136363636</v>
      </c>
      <c r="BG548">
        <v>4.5454545499999999E-2</v>
      </c>
      <c r="BH548">
        <v>2.2727272699999999E-2</v>
      </c>
      <c r="BI548">
        <v>0.2045454545</v>
      </c>
      <c r="BJ548">
        <v>0.34090909089999999</v>
      </c>
      <c r="BK548">
        <v>0.2272727273</v>
      </c>
      <c r="BL548">
        <v>0.31818181820000002</v>
      </c>
      <c r="BM548">
        <v>0.36363636360000001</v>
      </c>
      <c r="BN548">
        <v>0.36363636360000001</v>
      </c>
      <c r="BO548">
        <v>2.8409090908999999</v>
      </c>
      <c r="BP548">
        <v>2.6511627906999999</v>
      </c>
      <c r="BQ548">
        <v>2.8636363636</v>
      </c>
      <c r="BR548">
        <v>2.6363636364</v>
      </c>
      <c r="BS548">
        <v>2.6590909091000001</v>
      </c>
      <c r="BT548">
        <v>2.7727272727000001</v>
      </c>
      <c r="BU548">
        <v>0.61363636359999996</v>
      </c>
      <c r="BV548">
        <v>0.43181818179999998</v>
      </c>
      <c r="BW548">
        <v>0.61363636359999996</v>
      </c>
      <c r="BX548">
        <v>0.38636363639999999</v>
      </c>
      <c r="BY548">
        <v>0.47727272729999998</v>
      </c>
      <c r="BZ548">
        <v>0.43181818179999998</v>
      </c>
      <c r="CA548">
        <v>0</v>
      </c>
      <c r="CB548">
        <v>2.2727272699999999E-2</v>
      </c>
      <c r="CC548">
        <v>0</v>
      </c>
      <c r="CD548">
        <v>0</v>
      </c>
      <c r="CE548">
        <v>0</v>
      </c>
      <c r="CF548">
        <v>0</v>
      </c>
      <c r="CG548">
        <v>0.13636363639999999</v>
      </c>
      <c r="CH548">
        <v>0.13636363639999999</v>
      </c>
      <c r="CI548">
        <v>0.13636363639999999</v>
      </c>
      <c r="CJ548">
        <v>0.18181818180000001</v>
      </c>
      <c r="CK548">
        <v>0.1136363636</v>
      </c>
      <c r="CL548">
        <v>0.18181818180000001</v>
      </c>
      <c r="CM548">
        <v>2.2727272699999999E-2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2.2727272699999999E-2</v>
      </c>
      <c r="CT548">
        <v>2.2727272699999999E-2</v>
      </c>
      <c r="CU548">
        <v>0.15909090910000001</v>
      </c>
      <c r="CV548">
        <v>0.15909090910000001</v>
      </c>
      <c r="CW548">
        <v>0.2045454545</v>
      </c>
      <c r="CX548">
        <v>0.13636363639999999</v>
      </c>
      <c r="CY548">
        <v>0.13636363639999999</v>
      </c>
      <c r="CZ548">
        <v>0.25</v>
      </c>
      <c r="DA548">
        <v>0.13636363639999999</v>
      </c>
      <c r="DB548">
        <v>0.2045454545</v>
      </c>
      <c r="DC548">
        <v>0.47727272729999998</v>
      </c>
      <c r="DD548">
        <v>0.47727272729999998</v>
      </c>
      <c r="DE548">
        <v>0.38636363639999999</v>
      </c>
      <c r="DF548">
        <v>0.5</v>
      </c>
      <c r="DG548">
        <v>0.52272727269999997</v>
      </c>
      <c r="DH548">
        <v>0.38636363639999999</v>
      </c>
      <c r="DI548">
        <v>0.47727272729999998</v>
      </c>
      <c r="DJ548">
        <v>0.4545454545</v>
      </c>
      <c r="DK548">
        <v>0.34090909089999999</v>
      </c>
      <c r="DL548">
        <v>0.36363636360000001</v>
      </c>
      <c r="DM548">
        <v>0.40909090910000001</v>
      </c>
      <c r="DN548">
        <v>0.34090909089999999</v>
      </c>
      <c r="DO548">
        <v>0.27272727270000002</v>
      </c>
      <c r="DP548">
        <v>0.36363636360000001</v>
      </c>
      <c r="DQ548">
        <v>0.36363636360000001</v>
      </c>
      <c r="DR548">
        <v>0.31818181820000002</v>
      </c>
      <c r="DS548">
        <v>0</v>
      </c>
      <c r="DT548">
        <v>0</v>
      </c>
      <c r="DU548">
        <v>0</v>
      </c>
      <c r="DV548">
        <v>2.2727272699999999E-2</v>
      </c>
      <c r="DW548">
        <v>6.8181818199999994E-2</v>
      </c>
      <c r="DX548">
        <v>0</v>
      </c>
      <c r="DY548">
        <v>0</v>
      </c>
      <c r="DZ548">
        <v>0</v>
      </c>
      <c r="EA548">
        <v>3.1363636364</v>
      </c>
      <c r="EB548">
        <v>3.2045454544999998</v>
      </c>
      <c r="EC548">
        <v>3.2045454544999998</v>
      </c>
      <c r="ED548">
        <v>3.2093023255999999</v>
      </c>
      <c r="EE548">
        <v>3.1463414634000002</v>
      </c>
      <c r="EF548">
        <v>3.1136363636</v>
      </c>
      <c r="EG548">
        <v>3.1818181818000002</v>
      </c>
      <c r="EH548">
        <v>3.0681818181999998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2.2727272699999999E-2</v>
      </c>
      <c r="EP548">
        <v>6.8181818199999994E-2</v>
      </c>
      <c r="EQ548">
        <v>9.0909090900000003E-2</v>
      </c>
      <c r="ER548">
        <v>0.4545454545</v>
      </c>
      <c r="ES548">
        <v>0.36363636360000001</v>
      </c>
      <c r="ET548">
        <v>4.5454545499999999E-2</v>
      </c>
      <c r="EU548">
        <v>2.2727272699999999E-2</v>
      </c>
      <c r="EV548">
        <v>4.5454545499999999E-2</v>
      </c>
      <c r="EW548">
        <v>2.2727272699999999E-2</v>
      </c>
      <c r="EX548">
        <v>2.2727272699999999E-2</v>
      </c>
      <c r="EY548">
        <v>0.2045454545</v>
      </c>
      <c r="EZ548">
        <v>0.2272727273</v>
      </c>
      <c r="FA548">
        <v>0.25</v>
      </c>
      <c r="FB548">
        <v>0.2272727273</v>
      </c>
      <c r="FC548">
        <v>0.2954545455</v>
      </c>
      <c r="FD548">
        <v>0.43181818179999998</v>
      </c>
      <c r="FE548">
        <v>0.52272727269999997</v>
      </c>
      <c r="FF548">
        <v>0.40909090910000001</v>
      </c>
      <c r="FG548">
        <v>0.5</v>
      </c>
      <c r="FH548">
        <v>0.63636363640000004</v>
      </c>
      <c r="FI548">
        <v>0.27272727270000002</v>
      </c>
      <c r="FJ548">
        <v>0.15909090910000001</v>
      </c>
      <c r="FK548">
        <v>0.25</v>
      </c>
      <c r="FL548">
        <v>0.25</v>
      </c>
      <c r="FM548">
        <v>4.5454545499999999E-2</v>
      </c>
      <c r="FN548">
        <v>4.5454545499999999E-2</v>
      </c>
      <c r="FO548">
        <v>6.8181818199999994E-2</v>
      </c>
      <c r="FP548">
        <v>2.2727272699999999E-2</v>
      </c>
      <c r="FQ548">
        <v>0</v>
      </c>
      <c r="FR548">
        <v>0</v>
      </c>
      <c r="FS548">
        <v>0</v>
      </c>
      <c r="FT548">
        <v>0</v>
      </c>
      <c r="FU548">
        <v>2.2727272699999999E-2</v>
      </c>
      <c r="FV548">
        <v>0</v>
      </c>
      <c r="FW548">
        <v>0</v>
      </c>
      <c r="FX548">
        <v>6.8181818199999994E-2</v>
      </c>
      <c r="FY548">
        <v>2.2727272699999999E-2</v>
      </c>
      <c r="FZ548">
        <v>4.5454545499999999E-2</v>
      </c>
      <c r="GA548">
        <v>2.2727272699999999E-2</v>
      </c>
      <c r="GB548">
        <v>0.13636363639999999</v>
      </c>
      <c r="GC548">
        <v>4.5454545499999999E-2</v>
      </c>
      <c r="GD548">
        <v>0.38636363639999999</v>
      </c>
      <c r="GE548">
        <v>0.36363636360000001</v>
      </c>
      <c r="GF548">
        <v>0.40909090910000001</v>
      </c>
      <c r="GG548">
        <v>0.40909090910000001</v>
      </c>
      <c r="GH548">
        <v>0.43181818179999998</v>
      </c>
      <c r="GI548">
        <v>0.34090909089999999</v>
      </c>
      <c r="GJ548">
        <v>2.5681818181999998</v>
      </c>
      <c r="GK548">
        <v>2.8181818181999998</v>
      </c>
      <c r="GL548">
        <v>2.6818181818000002</v>
      </c>
      <c r="GM548">
        <v>2.7272727272999999</v>
      </c>
      <c r="GN548">
        <v>2.4090909091000001</v>
      </c>
      <c r="GO548">
        <v>2.6818181818000002</v>
      </c>
      <c r="GP548">
        <v>0.4545454545</v>
      </c>
      <c r="GQ548">
        <v>0.38636363639999999</v>
      </c>
      <c r="GR548">
        <v>0.36363636360000001</v>
      </c>
      <c r="GS548">
        <v>0.38636363639999999</v>
      </c>
      <c r="GT548">
        <v>0.31818181820000002</v>
      </c>
      <c r="GU548">
        <v>0.5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9.0909090900000003E-2</v>
      </c>
      <c r="HC548">
        <v>0.2272727273</v>
      </c>
      <c r="HD548">
        <v>0.18181818180000001</v>
      </c>
      <c r="HE548">
        <v>0.18181818180000001</v>
      </c>
      <c r="HF548">
        <v>0.1136363636</v>
      </c>
      <c r="HG548">
        <v>0.1136363636</v>
      </c>
      <c r="HH548" t="s">
        <v>1385</v>
      </c>
      <c r="HJ548">
        <v>44</v>
      </c>
      <c r="HK548">
        <v>54</v>
      </c>
      <c r="HL548" t="s">
        <v>186</v>
      </c>
      <c r="HM548">
        <v>493</v>
      </c>
      <c r="HN548">
        <v>3</v>
      </c>
    </row>
    <row r="549" spans="1:222" x14ac:dyDescent="0.25">
      <c r="A549">
        <v>610245</v>
      </c>
      <c r="B549" t="s">
        <v>229</v>
      </c>
      <c r="D549" t="s">
        <v>98</v>
      </c>
      <c r="E549" t="s">
        <v>45</v>
      </c>
      <c r="M549" t="s">
        <v>42</v>
      </c>
      <c r="FD549"/>
      <c r="HH549" t="s">
        <v>1386</v>
      </c>
      <c r="HL549" t="s">
        <v>229</v>
      </c>
      <c r="HM549">
        <v>88</v>
      </c>
    </row>
    <row r="550" spans="1:222" x14ac:dyDescent="0.25">
      <c r="A550">
        <v>610246</v>
      </c>
      <c r="B550" t="s">
        <v>89</v>
      </c>
      <c r="C550" t="s">
        <v>38</v>
      </c>
      <c r="D550" t="s">
        <v>90</v>
      </c>
      <c r="E550" s="151">
        <v>0.31</v>
      </c>
      <c r="F550">
        <v>44</v>
      </c>
      <c r="G550" t="s">
        <v>40</v>
      </c>
      <c r="H550">
        <v>62</v>
      </c>
      <c r="I550" t="s">
        <v>39</v>
      </c>
      <c r="J550">
        <v>61</v>
      </c>
      <c r="K550" t="s">
        <v>39</v>
      </c>
      <c r="L550">
        <v>7.92</v>
      </c>
      <c r="M550" t="s">
        <v>38</v>
      </c>
      <c r="N550">
        <v>30.661157025000001</v>
      </c>
      <c r="O550">
        <v>232</v>
      </c>
      <c r="P550">
        <v>232</v>
      </c>
      <c r="Q550">
        <v>1</v>
      </c>
      <c r="R550">
        <v>217</v>
      </c>
      <c r="S550">
        <v>0</v>
      </c>
      <c r="T550">
        <v>1</v>
      </c>
      <c r="U550">
        <v>0</v>
      </c>
      <c r="V550">
        <v>0</v>
      </c>
      <c r="W550">
        <v>5</v>
      </c>
      <c r="X550">
        <v>3</v>
      </c>
      <c r="Y550">
        <v>3.4482758600000003E-2</v>
      </c>
      <c r="Z550">
        <v>1.7241379300000002E-2</v>
      </c>
      <c r="AA550">
        <v>3.4482758600000003E-2</v>
      </c>
      <c r="AB550">
        <v>7.7586206899999996E-2</v>
      </c>
      <c r="AC550">
        <v>6.4655172400000002E-2</v>
      </c>
      <c r="AD550">
        <v>9.4827586199999994E-2</v>
      </c>
      <c r="AE550">
        <v>6.0344827599999998E-2</v>
      </c>
      <c r="AF550">
        <v>7.3275862100000005E-2</v>
      </c>
      <c r="AG550">
        <v>9.0517241400000004E-2</v>
      </c>
      <c r="AH550">
        <v>0.1077586207</v>
      </c>
      <c r="AI550">
        <v>0.29741379309999999</v>
      </c>
      <c r="AJ550">
        <v>0.31465517240000002</v>
      </c>
      <c r="AK550">
        <v>0.25</v>
      </c>
      <c r="AL550">
        <v>0.31465517240000002</v>
      </c>
      <c r="AM550">
        <v>0.2844827586</v>
      </c>
      <c r="AN550">
        <v>1.2931034500000001E-2</v>
      </c>
      <c r="AO550">
        <v>3.0172413799999999E-2</v>
      </c>
      <c r="AP550">
        <v>3.0172413799999999E-2</v>
      </c>
      <c r="AQ550">
        <v>2.1551724099999999E-2</v>
      </c>
      <c r="AR550">
        <v>2.1551724099999999E-2</v>
      </c>
      <c r="AS550">
        <v>0.56034482760000004</v>
      </c>
      <c r="AT550">
        <v>0.57758620689999995</v>
      </c>
      <c r="AU550">
        <v>0.61206896550000001</v>
      </c>
      <c r="AV550">
        <v>0.49568965520000002</v>
      </c>
      <c r="AW550">
        <v>0.52155172409999995</v>
      </c>
      <c r="AX550">
        <v>3.4017467249000002</v>
      </c>
      <c r="AY550">
        <v>3.4977777778000001</v>
      </c>
      <c r="AZ550">
        <v>3.4844444443999998</v>
      </c>
      <c r="BA550">
        <v>3.2555066079000001</v>
      </c>
      <c r="BB550">
        <v>3.2907488987</v>
      </c>
      <c r="BC550">
        <v>1.2931034500000001E-2</v>
      </c>
      <c r="BD550">
        <v>1.2931034500000001E-2</v>
      </c>
      <c r="BE550">
        <v>1.2931034500000001E-2</v>
      </c>
      <c r="BF550">
        <v>2.5862069000000001E-2</v>
      </c>
      <c r="BG550">
        <v>5.1724137900000001E-2</v>
      </c>
      <c r="BH550">
        <v>3.8793103400000001E-2</v>
      </c>
      <c r="BI550">
        <v>1.2931034500000001E-2</v>
      </c>
      <c r="BJ550">
        <v>1.7241379300000002E-2</v>
      </c>
      <c r="BK550">
        <v>6.8965517200000007E-2</v>
      </c>
      <c r="BL550">
        <v>4.7413793099999997E-2</v>
      </c>
      <c r="BM550">
        <v>6.8965517200000007E-2</v>
      </c>
      <c r="BN550">
        <v>4.31034483E-2</v>
      </c>
      <c r="BO550">
        <v>3.8</v>
      </c>
      <c r="BP550">
        <v>3.7652173913000002</v>
      </c>
      <c r="BQ550">
        <v>3.6071428570999999</v>
      </c>
      <c r="BR550">
        <v>3.5947136564000002</v>
      </c>
      <c r="BS550">
        <v>3.5066079294999999</v>
      </c>
      <c r="BT550">
        <v>3.5807860262000002</v>
      </c>
      <c r="BU550">
        <v>0.13362068969999999</v>
      </c>
      <c r="BV550">
        <v>0.1594827586</v>
      </c>
      <c r="BW550">
        <v>0.20258620690000001</v>
      </c>
      <c r="BX550">
        <v>0.22413793100000001</v>
      </c>
      <c r="BY550">
        <v>0.18965517239999999</v>
      </c>
      <c r="BZ550">
        <v>0.2112068966</v>
      </c>
      <c r="CA550">
        <v>8.6206896999999998E-3</v>
      </c>
      <c r="CB550">
        <v>8.6206896999999998E-3</v>
      </c>
      <c r="CC550">
        <v>3.4482758600000003E-2</v>
      </c>
      <c r="CD550">
        <v>2.1551724099999999E-2</v>
      </c>
      <c r="CE550">
        <v>2.1551724099999999E-2</v>
      </c>
      <c r="CF550">
        <v>1.2931034500000001E-2</v>
      </c>
      <c r="CG550">
        <v>0.83189655169999999</v>
      </c>
      <c r="CH550">
        <v>0.80172413789999997</v>
      </c>
      <c r="CI550">
        <v>0.68103448280000001</v>
      </c>
      <c r="CJ550">
        <v>0.68103448280000001</v>
      </c>
      <c r="CK550">
        <v>0.66810344830000001</v>
      </c>
      <c r="CL550">
        <v>0.69396551719999999</v>
      </c>
      <c r="CM550">
        <v>0.23706896550000001</v>
      </c>
      <c r="CN550">
        <v>3.0172413799999999E-2</v>
      </c>
      <c r="CO550">
        <v>3.4482758600000003E-2</v>
      </c>
      <c r="CP550">
        <v>3.8793103400000001E-2</v>
      </c>
      <c r="CQ550">
        <v>5.60344828E-2</v>
      </c>
      <c r="CR550">
        <v>5.1724137900000001E-2</v>
      </c>
      <c r="CS550">
        <v>4.31034483E-2</v>
      </c>
      <c r="CT550">
        <v>3.8793103400000001E-2</v>
      </c>
      <c r="CU550">
        <v>0.19396551719999999</v>
      </c>
      <c r="CV550">
        <v>3.4482758600000003E-2</v>
      </c>
      <c r="CW550">
        <v>3.8793103400000001E-2</v>
      </c>
      <c r="CX550">
        <v>9.0517241400000004E-2</v>
      </c>
      <c r="CY550">
        <v>9.0517241400000004E-2</v>
      </c>
      <c r="CZ550">
        <v>0.1163793103</v>
      </c>
      <c r="DA550">
        <v>3.4482758600000003E-2</v>
      </c>
      <c r="DB550">
        <v>8.18965517E-2</v>
      </c>
      <c r="DC550">
        <v>0.19827586210000001</v>
      </c>
      <c r="DD550">
        <v>0.27586206899999999</v>
      </c>
      <c r="DE550">
        <v>0.31034482759999998</v>
      </c>
      <c r="DF550">
        <v>0.2715517241</v>
      </c>
      <c r="DG550">
        <v>0.30172413790000002</v>
      </c>
      <c r="DH550">
        <v>0.32758620690000001</v>
      </c>
      <c r="DI550">
        <v>0.31034482759999998</v>
      </c>
      <c r="DJ550">
        <v>0.28017241380000002</v>
      </c>
      <c r="DK550">
        <v>0.31896551719999999</v>
      </c>
      <c r="DL550">
        <v>0.62068965519999997</v>
      </c>
      <c r="DM550">
        <v>0.56896551719999999</v>
      </c>
      <c r="DN550">
        <v>0.54741379310000005</v>
      </c>
      <c r="DO550">
        <v>0.5</v>
      </c>
      <c r="DP550">
        <v>0.46982758619999998</v>
      </c>
      <c r="DQ550">
        <v>0.56465517239999996</v>
      </c>
      <c r="DR550">
        <v>0.55603448280000001</v>
      </c>
      <c r="DS550">
        <v>5.1724137900000001E-2</v>
      </c>
      <c r="DT550">
        <v>3.8793103400000001E-2</v>
      </c>
      <c r="DU550">
        <v>4.7413793099999997E-2</v>
      </c>
      <c r="DV550">
        <v>5.1724137900000001E-2</v>
      </c>
      <c r="DW550">
        <v>5.1724137900000001E-2</v>
      </c>
      <c r="DX550">
        <v>3.4482758600000003E-2</v>
      </c>
      <c r="DY550">
        <v>4.7413793099999997E-2</v>
      </c>
      <c r="DZ550">
        <v>4.31034483E-2</v>
      </c>
      <c r="EA550">
        <v>2.6318181817999999</v>
      </c>
      <c r="EB550">
        <v>3.5470852017999999</v>
      </c>
      <c r="EC550">
        <v>3.4841628958999999</v>
      </c>
      <c r="ED550">
        <v>3.4</v>
      </c>
      <c r="EE550">
        <v>3.3136363636000001</v>
      </c>
      <c r="EF550">
        <v>3.2589285713999998</v>
      </c>
      <c r="EG550">
        <v>3.4660633484000001</v>
      </c>
      <c r="EH550">
        <v>3.4144144143999999</v>
      </c>
      <c r="EI550">
        <v>6.8965517200000007E-2</v>
      </c>
      <c r="EJ550">
        <v>1.2931034500000001E-2</v>
      </c>
      <c r="EK550">
        <v>2.1551724099999999E-2</v>
      </c>
      <c r="EL550">
        <v>1.7241379300000002E-2</v>
      </c>
      <c r="EM550">
        <v>3.0172413799999999E-2</v>
      </c>
      <c r="EN550">
        <v>4.7413793099999997E-2</v>
      </c>
      <c r="EO550">
        <v>8.18965517E-2</v>
      </c>
      <c r="EP550">
        <v>8.6206896599999999E-2</v>
      </c>
      <c r="EQ550">
        <v>9.0517241400000004E-2</v>
      </c>
      <c r="ER550">
        <v>0.42241379309999999</v>
      </c>
      <c r="ES550">
        <v>0.1206896552</v>
      </c>
      <c r="ET550">
        <v>2.5862069000000001E-2</v>
      </c>
      <c r="EU550">
        <v>7.3275862100000005E-2</v>
      </c>
      <c r="EV550">
        <v>2.1551724099999999E-2</v>
      </c>
      <c r="EW550">
        <v>8.6206896599999999E-2</v>
      </c>
      <c r="EX550">
        <v>4.7413793099999997E-2</v>
      </c>
      <c r="EY550">
        <v>0.2327586207</v>
      </c>
      <c r="EZ550">
        <v>0.32327586209999998</v>
      </c>
      <c r="FA550">
        <v>0.27586206899999999</v>
      </c>
      <c r="FB550">
        <v>0.31034482759999998</v>
      </c>
      <c r="FC550">
        <v>0.31034482759999998</v>
      </c>
      <c r="FD550">
        <v>0.65086206899999999</v>
      </c>
      <c r="FE550">
        <v>0.4655172414</v>
      </c>
      <c r="FF550">
        <v>0.58620689660000003</v>
      </c>
      <c r="FG550">
        <v>0.51724137930000003</v>
      </c>
      <c r="FH550">
        <v>0.55603448280000001</v>
      </c>
      <c r="FI550">
        <v>3.0172413799999999E-2</v>
      </c>
      <c r="FJ550">
        <v>7.7586206899999996E-2</v>
      </c>
      <c r="FK550">
        <v>3.8793103400000001E-2</v>
      </c>
      <c r="FL550">
        <v>2.1551724099999999E-2</v>
      </c>
      <c r="FM550">
        <v>3.4482758600000003E-2</v>
      </c>
      <c r="FN550">
        <v>8.6206896999999998E-3</v>
      </c>
      <c r="FO550">
        <v>1.2931034500000001E-2</v>
      </c>
      <c r="FP550">
        <v>1.2931034500000001E-2</v>
      </c>
      <c r="FQ550">
        <v>8.6206896999999998E-3</v>
      </c>
      <c r="FR550">
        <v>4.3103448000000001E-3</v>
      </c>
      <c r="FS550">
        <v>5.1724137900000001E-2</v>
      </c>
      <c r="FT550">
        <v>4.7413793099999997E-2</v>
      </c>
      <c r="FU550">
        <v>6.4655172400000002E-2</v>
      </c>
      <c r="FV550">
        <v>5.60344828E-2</v>
      </c>
      <c r="FW550">
        <v>4.7413793099999997E-2</v>
      </c>
      <c r="FX550">
        <v>8.6206896599999999E-2</v>
      </c>
      <c r="FY550">
        <v>6.4655172400000002E-2</v>
      </c>
      <c r="FZ550">
        <v>5.1724137900000001E-2</v>
      </c>
      <c r="GA550">
        <v>7.7586206899999996E-2</v>
      </c>
      <c r="GB550">
        <v>7.3275862100000005E-2</v>
      </c>
      <c r="GC550">
        <v>8.18965517E-2</v>
      </c>
      <c r="GD550">
        <v>0.2456896552</v>
      </c>
      <c r="GE550">
        <v>0.15517241379999999</v>
      </c>
      <c r="GF550">
        <v>0.1465517241</v>
      </c>
      <c r="GG550">
        <v>0.1422413793</v>
      </c>
      <c r="GH550">
        <v>0.1293103448</v>
      </c>
      <c r="GI550">
        <v>0.17241379309999999</v>
      </c>
      <c r="GJ550">
        <v>2.8789237667999998</v>
      </c>
      <c r="GK550">
        <v>3.0733944954000001</v>
      </c>
      <c r="GL550">
        <v>3.1126126126</v>
      </c>
      <c r="GM550">
        <v>3.0545454544999999</v>
      </c>
      <c r="GN550">
        <v>3.0954545455</v>
      </c>
      <c r="GO550">
        <v>3.0271493213</v>
      </c>
      <c r="GP550">
        <v>0.32758620690000001</v>
      </c>
      <c r="GQ550">
        <v>0.36637931029999998</v>
      </c>
      <c r="GR550">
        <v>0.40086206899999999</v>
      </c>
      <c r="GS550">
        <v>0.37931034479999998</v>
      </c>
      <c r="GT550">
        <v>0.37931034479999998</v>
      </c>
      <c r="GU550">
        <v>0.33620689660000003</v>
      </c>
      <c r="GV550">
        <v>3.8793103400000001E-2</v>
      </c>
      <c r="GW550">
        <v>6.0344827599999998E-2</v>
      </c>
      <c r="GX550">
        <v>4.31034483E-2</v>
      </c>
      <c r="GY550">
        <v>5.1724137900000001E-2</v>
      </c>
      <c r="GZ550">
        <v>5.1724137900000001E-2</v>
      </c>
      <c r="HA550">
        <v>4.7413793099999997E-2</v>
      </c>
      <c r="HB550">
        <v>0.30172413790000002</v>
      </c>
      <c r="HC550">
        <v>0.3534482759</v>
      </c>
      <c r="HD550">
        <v>0.35775862069999997</v>
      </c>
      <c r="HE550">
        <v>0.34913793100000001</v>
      </c>
      <c r="HF550">
        <v>0.36637931029999998</v>
      </c>
      <c r="HG550">
        <v>0.36206896550000001</v>
      </c>
      <c r="HH550" t="s">
        <v>1387</v>
      </c>
      <c r="HI550">
        <v>31</v>
      </c>
      <c r="HJ550">
        <v>232</v>
      </c>
      <c r="HK550">
        <v>371</v>
      </c>
      <c r="HL550" t="s">
        <v>89</v>
      </c>
      <c r="HM550">
        <v>1210</v>
      </c>
      <c r="HN550">
        <v>5</v>
      </c>
    </row>
    <row r="551" spans="1:222" x14ac:dyDescent="0.25">
      <c r="A551">
        <v>610248</v>
      </c>
      <c r="B551" t="s">
        <v>158</v>
      </c>
      <c r="D551" t="s">
        <v>109</v>
      </c>
      <c r="E551" t="s">
        <v>45</v>
      </c>
      <c r="M551" t="s">
        <v>38</v>
      </c>
      <c r="FD551"/>
      <c r="HH551" t="s">
        <v>1388</v>
      </c>
      <c r="HL551" t="s">
        <v>158</v>
      </c>
      <c r="HM551">
        <v>602</v>
      </c>
    </row>
    <row r="552" spans="1:222" x14ac:dyDescent="0.25">
      <c r="A552">
        <v>610249</v>
      </c>
      <c r="B552" t="s">
        <v>620</v>
      </c>
      <c r="C552" t="s">
        <v>38</v>
      </c>
      <c r="D552" t="s">
        <v>47</v>
      </c>
      <c r="E552" s="151">
        <v>0.73</v>
      </c>
      <c r="F552">
        <v>62</v>
      </c>
      <c r="G552" t="s">
        <v>39</v>
      </c>
      <c r="H552">
        <v>76</v>
      </c>
      <c r="I552" t="s">
        <v>39</v>
      </c>
      <c r="J552">
        <v>50</v>
      </c>
      <c r="K552" t="s">
        <v>40</v>
      </c>
      <c r="L552">
        <v>9.58</v>
      </c>
      <c r="M552" t="s">
        <v>38</v>
      </c>
      <c r="N552">
        <v>72.511848341000004</v>
      </c>
      <c r="O552">
        <v>188</v>
      </c>
      <c r="P552">
        <v>188</v>
      </c>
      <c r="Q552">
        <v>5</v>
      </c>
      <c r="R552">
        <v>1</v>
      </c>
      <c r="S552">
        <v>0</v>
      </c>
      <c r="T552">
        <v>181</v>
      </c>
      <c r="U552">
        <v>0</v>
      </c>
      <c r="V552">
        <v>0</v>
      </c>
      <c r="W552">
        <v>0</v>
      </c>
      <c r="X552">
        <v>0</v>
      </c>
      <c r="Y552">
        <v>1.59574468E-2</v>
      </c>
      <c r="Z552">
        <v>2.1276595700000001E-2</v>
      </c>
      <c r="AA552">
        <v>0</v>
      </c>
      <c r="AB552">
        <v>0</v>
      </c>
      <c r="AC552">
        <v>2.65957447E-2</v>
      </c>
      <c r="AD552">
        <v>2.1276595700000001E-2</v>
      </c>
      <c r="AE552">
        <v>5.31914894E-2</v>
      </c>
      <c r="AF552">
        <v>5.3191489E-3</v>
      </c>
      <c r="AG552">
        <v>4.2553191499999997E-2</v>
      </c>
      <c r="AH552">
        <v>0.14361702130000001</v>
      </c>
      <c r="AI552">
        <v>0.37765957449999998</v>
      </c>
      <c r="AJ552">
        <v>0.37765957449999998</v>
      </c>
      <c r="AK552">
        <v>0.17021276599999999</v>
      </c>
      <c r="AL552">
        <v>0.34574468089999999</v>
      </c>
      <c r="AM552">
        <v>0.29787234039999999</v>
      </c>
      <c r="AN552">
        <v>5.3191489E-3</v>
      </c>
      <c r="AO552">
        <v>2.65957447E-2</v>
      </c>
      <c r="AP552">
        <v>2.1276595700000001E-2</v>
      </c>
      <c r="AQ552">
        <v>4.2553191499999997E-2</v>
      </c>
      <c r="AR552">
        <v>2.1276595700000001E-2</v>
      </c>
      <c r="AS552">
        <v>0.57978723399999998</v>
      </c>
      <c r="AT552">
        <v>0.52127659569999996</v>
      </c>
      <c r="AU552">
        <v>0.80319148939999996</v>
      </c>
      <c r="AV552">
        <v>0.56914893619999996</v>
      </c>
      <c r="AW552">
        <v>0.51063829790000004</v>
      </c>
      <c r="AX552">
        <v>3.5294117646999998</v>
      </c>
      <c r="AY552">
        <v>3.4371584699</v>
      </c>
      <c r="AZ552">
        <v>3.8152173913</v>
      </c>
      <c r="BA552">
        <v>3.55</v>
      </c>
      <c r="BB552">
        <v>3.3206521739000001</v>
      </c>
      <c r="BC552">
        <v>0</v>
      </c>
      <c r="BD552">
        <v>0</v>
      </c>
      <c r="BE552">
        <v>0</v>
      </c>
      <c r="BF552">
        <v>0</v>
      </c>
      <c r="BG552">
        <v>3.1914893600000001E-2</v>
      </c>
      <c r="BH552">
        <v>0</v>
      </c>
      <c r="BI552">
        <v>0</v>
      </c>
      <c r="BJ552">
        <v>5.3191489E-3</v>
      </c>
      <c r="BK552">
        <v>1.59574468E-2</v>
      </c>
      <c r="BL552">
        <v>3.1914893600000001E-2</v>
      </c>
      <c r="BM552">
        <v>4.2553191499999997E-2</v>
      </c>
      <c r="BN552">
        <v>3.7234042600000003E-2</v>
      </c>
      <c r="BO552">
        <v>3.9090909091000001</v>
      </c>
      <c r="BP552">
        <v>3.8260869565000002</v>
      </c>
      <c r="BQ552">
        <v>3.7663043477999998</v>
      </c>
      <c r="BR552">
        <v>3.6758241757999999</v>
      </c>
      <c r="BS552">
        <v>3.5217391303999999</v>
      </c>
      <c r="BT552">
        <v>3.6810810810999999</v>
      </c>
      <c r="BU552">
        <v>9.0425531899999995E-2</v>
      </c>
      <c r="BV552">
        <v>0.15957446810000001</v>
      </c>
      <c r="BW552">
        <v>0.19680851059999999</v>
      </c>
      <c r="BX552">
        <v>0.25</v>
      </c>
      <c r="BY552">
        <v>0.28723404260000002</v>
      </c>
      <c r="BZ552">
        <v>0.23936170209999999</v>
      </c>
      <c r="CA552">
        <v>5.3191489E-3</v>
      </c>
      <c r="CB552">
        <v>2.1276595700000001E-2</v>
      </c>
      <c r="CC552">
        <v>2.1276595700000001E-2</v>
      </c>
      <c r="CD552">
        <v>3.1914893600000001E-2</v>
      </c>
      <c r="CE552">
        <v>2.1276595700000001E-2</v>
      </c>
      <c r="CF552">
        <v>1.59574468E-2</v>
      </c>
      <c r="CG552">
        <v>0.90425531910000001</v>
      </c>
      <c r="CH552">
        <v>0.81382978719999999</v>
      </c>
      <c r="CI552">
        <v>0.7659574468</v>
      </c>
      <c r="CJ552">
        <v>0.68617021280000001</v>
      </c>
      <c r="CK552">
        <v>0.61702127659999995</v>
      </c>
      <c r="CL552">
        <v>0.70744680849999997</v>
      </c>
      <c r="CM552">
        <v>0.12765957450000001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1.06382979E-2</v>
      </c>
      <c r="CT552">
        <v>1.06382979E-2</v>
      </c>
      <c r="CU552">
        <v>0.10638297870000001</v>
      </c>
      <c r="CV552">
        <v>1.06382979E-2</v>
      </c>
      <c r="CW552">
        <v>1.06382979E-2</v>
      </c>
      <c r="CX552">
        <v>5.3191489E-3</v>
      </c>
      <c r="CY552">
        <v>2.65957447E-2</v>
      </c>
      <c r="CZ552">
        <v>2.65957447E-2</v>
      </c>
      <c r="DA552">
        <v>1.06382979E-2</v>
      </c>
      <c r="DB552">
        <v>4.7872340399999998E-2</v>
      </c>
      <c r="DC552">
        <v>0.25</v>
      </c>
      <c r="DD552">
        <v>0.25531914890000001</v>
      </c>
      <c r="DE552">
        <v>0.24468085110000001</v>
      </c>
      <c r="DF552">
        <v>0.2659574468</v>
      </c>
      <c r="DG552">
        <v>0.34042553190000002</v>
      </c>
      <c r="DH552">
        <v>0.40957446809999998</v>
      </c>
      <c r="DI552">
        <v>0.21276595740000001</v>
      </c>
      <c r="DJ552">
        <v>0.2659574468</v>
      </c>
      <c r="DK552">
        <v>0.43617021280000001</v>
      </c>
      <c r="DL552">
        <v>0.68617021280000001</v>
      </c>
      <c r="DM552">
        <v>0.68617021280000001</v>
      </c>
      <c r="DN552">
        <v>0.66489361700000005</v>
      </c>
      <c r="DO552">
        <v>0.56914893619999996</v>
      </c>
      <c r="DP552">
        <v>0.50531914889999996</v>
      </c>
      <c r="DQ552">
        <v>0.70744680849999997</v>
      </c>
      <c r="DR552">
        <v>0.61170212769999999</v>
      </c>
      <c r="DS552">
        <v>7.9787233999999999E-2</v>
      </c>
      <c r="DT552">
        <v>4.7872340399999998E-2</v>
      </c>
      <c r="DU552">
        <v>5.8510638300000001E-2</v>
      </c>
      <c r="DV552">
        <v>6.3829787200000002E-2</v>
      </c>
      <c r="DW552">
        <v>6.3829787200000002E-2</v>
      </c>
      <c r="DX552">
        <v>5.8510638300000001E-2</v>
      </c>
      <c r="DY552">
        <v>5.8510638300000001E-2</v>
      </c>
      <c r="DZ552">
        <v>6.3829787200000002E-2</v>
      </c>
      <c r="EA552">
        <v>3.0809248555000002</v>
      </c>
      <c r="EB552">
        <v>3.7094972067</v>
      </c>
      <c r="EC552">
        <v>3.7175141243000001</v>
      </c>
      <c r="ED552">
        <v>3.7045454544999998</v>
      </c>
      <c r="EE552">
        <v>3.5795454544999998</v>
      </c>
      <c r="EF552">
        <v>3.5084745762999998</v>
      </c>
      <c r="EG552">
        <v>3.7175141243000001</v>
      </c>
      <c r="EH552">
        <v>3.5795454544999998</v>
      </c>
      <c r="EI552">
        <v>0</v>
      </c>
      <c r="EJ552">
        <v>0</v>
      </c>
      <c r="EK552">
        <v>5.3191489E-3</v>
      </c>
      <c r="EL552">
        <v>0</v>
      </c>
      <c r="EM552">
        <v>5.3191489E-3</v>
      </c>
      <c r="EN552">
        <v>0</v>
      </c>
      <c r="EO552">
        <v>1.06382979E-2</v>
      </c>
      <c r="EP552">
        <v>7.4468085099999998E-2</v>
      </c>
      <c r="EQ552">
        <v>0.1170212766</v>
      </c>
      <c r="ER552">
        <v>0.64361702129999998</v>
      </c>
      <c r="ES552">
        <v>0.14361702130000001</v>
      </c>
      <c r="ET552">
        <v>0</v>
      </c>
      <c r="EU552">
        <v>0</v>
      </c>
      <c r="EV552">
        <v>5.8510638300000001E-2</v>
      </c>
      <c r="EW552">
        <v>7.4468085099999998E-2</v>
      </c>
      <c r="EX552">
        <v>1.59574468E-2</v>
      </c>
      <c r="EY552">
        <v>0.37765957449999998</v>
      </c>
      <c r="EZ552">
        <v>0.32978723399999998</v>
      </c>
      <c r="FA552">
        <v>0.40425531910000001</v>
      </c>
      <c r="FB552">
        <v>0.40957446809999998</v>
      </c>
      <c r="FC552">
        <v>0.37765957449999998</v>
      </c>
      <c r="FD552">
        <v>0.5</v>
      </c>
      <c r="FE552">
        <v>0.52127659569999996</v>
      </c>
      <c r="FF552">
        <v>0.32978723399999998</v>
      </c>
      <c r="FG552">
        <v>0.29787234039999999</v>
      </c>
      <c r="FH552">
        <v>0.45744680850000002</v>
      </c>
      <c r="FI552">
        <v>2.65957447E-2</v>
      </c>
      <c r="FJ552">
        <v>4.7872340399999998E-2</v>
      </c>
      <c r="FK552">
        <v>8.5106382999999994E-2</v>
      </c>
      <c r="FL552">
        <v>8.5106382999999994E-2</v>
      </c>
      <c r="FM552">
        <v>3.7234042600000003E-2</v>
      </c>
      <c r="FN552">
        <v>3.7234042600000003E-2</v>
      </c>
      <c r="FO552">
        <v>3.7234042600000003E-2</v>
      </c>
      <c r="FP552">
        <v>5.8510638300000001E-2</v>
      </c>
      <c r="FQ552">
        <v>4.7872340399999998E-2</v>
      </c>
      <c r="FR552">
        <v>3.7234042600000003E-2</v>
      </c>
      <c r="FS552">
        <v>5.8510638300000001E-2</v>
      </c>
      <c r="FT552">
        <v>6.3829787200000002E-2</v>
      </c>
      <c r="FU552">
        <v>6.3829787200000002E-2</v>
      </c>
      <c r="FV552">
        <v>8.5106382999999994E-2</v>
      </c>
      <c r="FW552">
        <v>7.4468085099999998E-2</v>
      </c>
      <c r="FX552">
        <v>1.59574468E-2</v>
      </c>
      <c r="FY552">
        <v>1.06382979E-2</v>
      </c>
      <c r="FZ552">
        <v>1.06382979E-2</v>
      </c>
      <c r="GA552">
        <v>1.59574468E-2</v>
      </c>
      <c r="GB552">
        <v>1.59574468E-2</v>
      </c>
      <c r="GC552">
        <v>1.06382979E-2</v>
      </c>
      <c r="GD552">
        <v>6.9148936199999997E-2</v>
      </c>
      <c r="GE552">
        <v>3.7234042600000003E-2</v>
      </c>
      <c r="GF552">
        <v>5.8510638300000001E-2</v>
      </c>
      <c r="GG552">
        <v>0.10638297870000001</v>
      </c>
      <c r="GH552">
        <v>6.9148936199999997E-2</v>
      </c>
      <c r="GI552">
        <v>7.4468085099999998E-2</v>
      </c>
      <c r="GJ552">
        <v>3.2777777777999999</v>
      </c>
      <c r="GK552">
        <v>3.3920454544999998</v>
      </c>
      <c r="GL552">
        <v>3.4055555555999999</v>
      </c>
      <c r="GM552">
        <v>3.3220338983</v>
      </c>
      <c r="GN552">
        <v>3.3446327683999999</v>
      </c>
      <c r="GO552">
        <v>3.4101123595999998</v>
      </c>
      <c r="GP552">
        <v>0.50531914889999996</v>
      </c>
      <c r="GQ552">
        <v>0.46276595739999998</v>
      </c>
      <c r="GR552">
        <v>0.42021276600000002</v>
      </c>
      <c r="GS552">
        <v>0.37765957449999998</v>
      </c>
      <c r="GT552">
        <v>0.43085106379999999</v>
      </c>
      <c r="GU552">
        <v>0.37765957449999998</v>
      </c>
      <c r="GV552">
        <v>4.2553191499999997E-2</v>
      </c>
      <c r="GW552">
        <v>6.3829787200000002E-2</v>
      </c>
      <c r="GX552">
        <v>4.2553191499999997E-2</v>
      </c>
      <c r="GY552">
        <v>5.8510638300000001E-2</v>
      </c>
      <c r="GZ552">
        <v>5.8510638300000001E-2</v>
      </c>
      <c r="HA552">
        <v>5.31914894E-2</v>
      </c>
      <c r="HB552">
        <v>0.3670212766</v>
      </c>
      <c r="HC552">
        <v>0.42553191489999997</v>
      </c>
      <c r="HD552">
        <v>0.46808510640000001</v>
      </c>
      <c r="HE552">
        <v>0.44148936170000003</v>
      </c>
      <c r="HF552">
        <v>0.42553191489999997</v>
      </c>
      <c r="HG552">
        <v>0.4840425532</v>
      </c>
      <c r="HH552" t="s">
        <v>1389</v>
      </c>
      <c r="HI552">
        <v>73</v>
      </c>
      <c r="HJ552">
        <v>188</v>
      </c>
      <c r="HK552">
        <v>306</v>
      </c>
      <c r="HL552" t="s">
        <v>620</v>
      </c>
      <c r="HM552">
        <v>422</v>
      </c>
      <c r="HN552">
        <v>1</v>
      </c>
    </row>
    <row r="553" spans="1:222" x14ac:dyDescent="0.25">
      <c r="A553">
        <v>610250</v>
      </c>
      <c r="B553" t="s">
        <v>570</v>
      </c>
      <c r="C553" t="s">
        <v>38</v>
      </c>
      <c r="D553" t="s">
        <v>64</v>
      </c>
      <c r="E553" s="151">
        <v>0.31</v>
      </c>
      <c r="F553">
        <v>38</v>
      </c>
      <c r="G553" t="s">
        <v>49</v>
      </c>
      <c r="H553">
        <v>68</v>
      </c>
      <c r="I553" t="s">
        <v>39</v>
      </c>
      <c r="J553">
        <v>58</v>
      </c>
      <c r="K553" t="s">
        <v>40</v>
      </c>
      <c r="L553">
        <v>8.8699999999999992</v>
      </c>
      <c r="M553" t="s">
        <v>38</v>
      </c>
      <c r="N553">
        <v>30.320699707999999</v>
      </c>
      <c r="O553">
        <v>77</v>
      </c>
      <c r="P553">
        <v>77</v>
      </c>
      <c r="Q553">
        <v>2</v>
      </c>
      <c r="R553">
        <v>20</v>
      </c>
      <c r="S553">
        <v>1</v>
      </c>
      <c r="T553">
        <v>48</v>
      </c>
      <c r="U553">
        <v>0</v>
      </c>
      <c r="V553">
        <v>0</v>
      </c>
      <c r="W553">
        <v>1</v>
      </c>
      <c r="X553">
        <v>3</v>
      </c>
      <c r="Y553">
        <v>5.19480519E-2</v>
      </c>
      <c r="Z553">
        <v>2.5974026000000001E-2</v>
      </c>
      <c r="AA553">
        <v>2.5974026000000001E-2</v>
      </c>
      <c r="AB553">
        <v>7.7922077899999997E-2</v>
      </c>
      <c r="AC553">
        <v>0.1168831169</v>
      </c>
      <c r="AD553">
        <v>6.4935064900000006E-2</v>
      </c>
      <c r="AE553">
        <v>3.8961039000000003E-2</v>
      </c>
      <c r="AF553">
        <v>6.4935064900000006E-2</v>
      </c>
      <c r="AG553">
        <v>0.1168831169</v>
      </c>
      <c r="AH553">
        <v>0.1168831169</v>
      </c>
      <c r="AI553">
        <v>0.40259740259999999</v>
      </c>
      <c r="AJ553">
        <v>0.35064935060000002</v>
      </c>
      <c r="AK553">
        <v>0.16883116879999999</v>
      </c>
      <c r="AL553">
        <v>0.27272727270000002</v>
      </c>
      <c r="AM553">
        <v>0.32467532469999999</v>
      </c>
      <c r="AN553">
        <v>1.2987013E-2</v>
      </c>
      <c r="AO553">
        <v>3.8961039000000003E-2</v>
      </c>
      <c r="AP553">
        <v>3.8961039000000003E-2</v>
      </c>
      <c r="AQ553">
        <v>6.4935064900000006E-2</v>
      </c>
      <c r="AR553">
        <v>6.4935064900000006E-2</v>
      </c>
      <c r="AS553">
        <v>0.46753246749999999</v>
      </c>
      <c r="AT553">
        <v>0.54545454550000005</v>
      </c>
      <c r="AU553">
        <v>0.70129870130000005</v>
      </c>
      <c r="AV553">
        <v>0.46753246749999999</v>
      </c>
      <c r="AW553">
        <v>0.3766233766</v>
      </c>
      <c r="AX553">
        <v>3.3026315788999998</v>
      </c>
      <c r="AY553">
        <v>3.4729729730000001</v>
      </c>
      <c r="AZ553">
        <v>3.6081081081000002</v>
      </c>
      <c r="BA553">
        <v>3.2083333333000001</v>
      </c>
      <c r="BB553">
        <v>3.0277777777999999</v>
      </c>
      <c r="BC553">
        <v>1.2987013E-2</v>
      </c>
      <c r="BD553">
        <v>1.2987013E-2</v>
      </c>
      <c r="BE553">
        <v>1.2987013E-2</v>
      </c>
      <c r="BF553">
        <v>1.2987013E-2</v>
      </c>
      <c r="BG553">
        <v>7.7922077899999997E-2</v>
      </c>
      <c r="BH553">
        <v>2.5974026000000001E-2</v>
      </c>
      <c r="BI553">
        <v>1.2987013E-2</v>
      </c>
      <c r="BJ553">
        <v>1.2987013E-2</v>
      </c>
      <c r="BK553">
        <v>1.2987013E-2</v>
      </c>
      <c r="BL553">
        <v>0.10389610389999999</v>
      </c>
      <c r="BM553">
        <v>7.7922077899999997E-2</v>
      </c>
      <c r="BN553">
        <v>7.7922077899999997E-2</v>
      </c>
      <c r="BO553">
        <v>3.8513513514</v>
      </c>
      <c r="BP553">
        <v>3.8378378378</v>
      </c>
      <c r="BQ553">
        <v>3.8</v>
      </c>
      <c r="BR553">
        <v>3.6197183099000001</v>
      </c>
      <c r="BS553">
        <v>3.4459459459000001</v>
      </c>
      <c r="BT553">
        <v>3.5694444444000002</v>
      </c>
      <c r="BU553">
        <v>7.7922077899999997E-2</v>
      </c>
      <c r="BV553">
        <v>9.0909090900000003E-2</v>
      </c>
      <c r="BW553">
        <v>0.1168831169</v>
      </c>
      <c r="BX553">
        <v>0.10389610389999999</v>
      </c>
      <c r="BY553">
        <v>0.14285714290000001</v>
      </c>
      <c r="BZ553">
        <v>0.16883116879999999</v>
      </c>
      <c r="CA553">
        <v>3.8961039000000003E-2</v>
      </c>
      <c r="CB553">
        <v>3.8961039000000003E-2</v>
      </c>
      <c r="CC553">
        <v>9.0909090900000003E-2</v>
      </c>
      <c r="CD553">
        <v>7.7922077899999997E-2</v>
      </c>
      <c r="CE553">
        <v>3.8961039000000003E-2</v>
      </c>
      <c r="CF553">
        <v>6.4935064900000006E-2</v>
      </c>
      <c r="CG553">
        <v>0.85714285710000004</v>
      </c>
      <c r="CH553">
        <v>0.84415584420000001</v>
      </c>
      <c r="CI553">
        <v>0.76623376620000005</v>
      </c>
      <c r="CJ553">
        <v>0.70129870130000005</v>
      </c>
      <c r="CK553">
        <v>0.66233766230000002</v>
      </c>
      <c r="CL553">
        <v>0.66233766230000002</v>
      </c>
      <c r="CM553">
        <v>0.1168831169</v>
      </c>
      <c r="CN553">
        <v>1.2987013E-2</v>
      </c>
      <c r="CO553">
        <v>1.2987013E-2</v>
      </c>
      <c r="CP553">
        <v>5.19480519E-2</v>
      </c>
      <c r="CQ553">
        <v>2.5974026000000001E-2</v>
      </c>
      <c r="CR553">
        <v>1.2987013E-2</v>
      </c>
      <c r="CS553">
        <v>1.2987013E-2</v>
      </c>
      <c r="CT553">
        <v>1.2987013E-2</v>
      </c>
      <c r="CU553">
        <v>0.14285714290000001</v>
      </c>
      <c r="CV553">
        <v>3.8961039000000003E-2</v>
      </c>
      <c r="CW553">
        <v>1.2987013E-2</v>
      </c>
      <c r="CX553">
        <v>3.8961039000000003E-2</v>
      </c>
      <c r="CY553">
        <v>6.4935064900000006E-2</v>
      </c>
      <c r="CZ553">
        <v>9.0909090900000003E-2</v>
      </c>
      <c r="DA553">
        <v>7.7922077899999997E-2</v>
      </c>
      <c r="DB553">
        <v>9.0909090900000003E-2</v>
      </c>
      <c r="DC553">
        <v>0.24675324679999999</v>
      </c>
      <c r="DD553">
        <v>0.1948051948</v>
      </c>
      <c r="DE553">
        <v>0.12987012989999999</v>
      </c>
      <c r="DF553">
        <v>0.1948051948</v>
      </c>
      <c r="DG553">
        <v>0.20779220779999999</v>
      </c>
      <c r="DH553">
        <v>0.27272727270000002</v>
      </c>
      <c r="DI553">
        <v>0.16883116879999999</v>
      </c>
      <c r="DJ553">
        <v>0.24675324679999999</v>
      </c>
      <c r="DK553">
        <v>0.41558441559999998</v>
      </c>
      <c r="DL553">
        <v>0.67532467529999995</v>
      </c>
      <c r="DM553">
        <v>0.74025974029999997</v>
      </c>
      <c r="DN553">
        <v>0.63636363640000004</v>
      </c>
      <c r="DO553">
        <v>0.59740259740000001</v>
      </c>
      <c r="DP553">
        <v>0.55844155839999998</v>
      </c>
      <c r="DQ553">
        <v>0.64935064939999998</v>
      </c>
      <c r="DR553">
        <v>0.55844155839999998</v>
      </c>
      <c r="DS553">
        <v>7.7922077899999997E-2</v>
      </c>
      <c r="DT553">
        <v>7.7922077899999997E-2</v>
      </c>
      <c r="DU553">
        <v>0.10389610389999999</v>
      </c>
      <c r="DV553">
        <v>7.7922077899999997E-2</v>
      </c>
      <c r="DW553">
        <v>0.10389610389999999</v>
      </c>
      <c r="DX553">
        <v>6.4935064900000006E-2</v>
      </c>
      <c r="DY553">
        <v>9.0909090900000003E-2</v>
      </c>
      <c r="DZ553">
        <v>9.0909090900000003E-2</v>
      </c>
      <c r="EA553">
        <v>3.0422535211000001</v>
      </c>
      <c r="EB553">
        <v>3.6619718309999998</v>
      </c>
      <c r="EC553">
        <v>3.7826086957</v>
      </c>
      <c r="ED553">
        <v>3.5352112675999998</v>
      </c>
      <c r="EE553">
        <v>3.5362318840999998</v>
      </c>
      <c r="EF553">
        <v>3.4722222222000001</v>
      </c>
      <c r="EG553">
        <v>3.6</v>
      </c>
      <c r="EH553">
        <v>3.4857142856999999</v>
      </c>
      <c r="EI553">
        <v>1.2987013E-2</v>
      </c>
      <c r="EJ553">
        <v>0</v>
      </c>
      <c r="EK553">
        <v>1.2987013E-2</v>
      </c>
      <c r="EL553">
        <v>0</v>
      </c>
      <c r="EM553">
        <v>3.8961039000000003E-2</v>
      </c>
      <c r="EN553">
        <v>2.5974026000000001E-2</v>
      </c>
      <c r="EO553">
        <v>6.4935064900000006E-2</v>
      </c>
      <c r="EP553">
        <v>0.1168831169</v>
      </c>
      <c r="EQ553">
        <v>5.19480519E-2</v>
      </c>
      <c r="ER553">
        <v>0.54545454550000005</v>
      </c>
      <c r="ES553">
        <v>0.12987012989999999</v>
      </c>
      <c r="ET553">
        <v>1.2987013E-2</v>
      </c>
      <c r="EU553">
        <v>2.5974026000000001E-2</v>
      </c>
      <c r="EV553">
        <v>9.0909090900000003E-2</v>
      </c>
      <c r="EW553">
        <v>7.7922077899999997E-2</v>
      </c>
      <c r="EX553">
        <v>2.5974026000000001E-2</v>
      </c>
      <c r="EY553">
        <v>0.29870129870000001</v>
      </c>
      <c r="EZ553">
        <v>0.25974025969999998</v>
      </c>
      <c r="FA553">
        <v>0.3116883117</v>
      </c>
      <c r="FB553">
        <v>0.3116883117</v>
      </c>
      <c r="FC553">
        <v>0.25974025969999998</v>
      </c>
      <c r="FD553">
        <v>0.57142857140000003</v>
      </c>
      <c r="FE553">
        <v>0.57142857140000003</v>
      </c>
      <c r="FF553">
        <v>0.41558441559999998</v>
      </c>
      <c r="FG553">
        <v>0.3766233766</v>
      </c>
      <c r="FH553">
        <v>0.54545454550000005</v>
      </c>
      <c r="FI553">
        <v>1.2987013E-2</v>
      </c>
      <c r="FJ553">
        <v>5.19480519E-2</v>
      </c>
      <c r="FK553">
        <v>7.7922077899999997E-2</v>
      </c>
      <c r="FL553">
        <v>0.1168831169</v>
      </c>
      <c r="FM553">
        <v>3.8961039000000003E-2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0.10389610389999999</v>
      </c>
      <c r="FT553">
        <v>9.0909090900000003E-2</v>
      </c>
      <c r="FU553">
        <v>0.10389610389999999</v>
      </c>
      <c r="FV553">
        <v>0.1168831169</v>
      </c>
      <c r="FW553">
        <v>0.12987012989999999</v>
      </c>
      <c r="FX553">
        <v>1.2987013E-2</v>
      </c>
      <c r="FY553">
        <v>3.8961039000000003E-2</v>
      </c>
      <c r="FZ553">
        <v>1.2987013E-2</v>
      </c>
      <c r="GA553">
        <v>5.19480519E-2</v>
      </c>
      <c r="GB553">
        <v>3.8961039000000003E-2</v>
      </c>
      <c r="GC553">
        <v>5.19480519E-2</v>
      </c>
      <c r="GD553">
        <v>0.16883116879999999</v>
      </c>
      <c r="GE553">
        <v>5.19480519E-2</v>
      </c>
      <c r="GF553">
        <v>6.4935064900000006E-2</v>
      </c>
      <c r="GG553">
        <v>0.10389610389999999</v>
      </c>
      <c r="GH553">
        <v>0.18181818180000001</v>
      </c>
      <c r="GI553">
        <v>0.1168831169</v>
      </c>
      <c r="GJ553">
        <v>3.1304347826000001</v>
      </c>
      <c r="GK553">
        <v>3.328125</v>
      </c>
      <c r="GL553">
        <v>3.3623188406</v>
      </c>
      <c r="GM553">
        <v>3.2205882353000002</v>
      </c>
      <c r="GN553">
        <v>3.0757575758</v>
      </c>
      <c r="GO553">
        <v>3.1940298506999998</v>
      </c>
      <c r="GP553">
        <v>0.40259740259999999</v>
      </c>
      <c r="GQ553">
        <v>0.33766233769999998</v>
      </c>
      <c r="GR553">
        <v>0.40259740259999999</v>
      </c>
      <c r="GS553">
        <v>0.32467532469999999</v>
      </c>
      <c r="GT553">
        <v>0.3116883117</v>
      </c>
      <c r="GU553">
        <v>0.3116883117</v>
      </c>
      <c r="GV553">
        <v>0.10389610389999999</v>
      </c>
      <c r="GW553">
        <v>0.16883116879999999</v>
      </c>
      <c r="GX553">
        <v>0.10389610389999999</v>
      </c>
      <c r="GY553">
        <v>0.1168831169</v>
      </c>
      <c r="GZ553">
        <v>0.14285714290000001</v>
      </c>
      <c r="HA553">
        <v>0.12987012989999999</v>
      </c>
      <c r="HB553">
        <v>0.3116883117</v>
      </c>
      <c r="HC553">
        <v>0.40259740259999999</v>
      </c>
      <c r="HD553">
        <v>0.41558441559999998</v>
      </c>
      <c r="HE553">
        <v>0.40259740259999999</v>
      </c>
      <c r="HF553">
        <v>0.32467532469999999</v>
      </c>
      <c r="HG553">
        <v>0.3896103896</v>
      </c>
      <c r="HH553" t="s">
        <v>1390</v>
      </c>
      <c r="HI553">
        <v>31</v>
      </c>
      <c r="HJ553">
        <v>77</v>
      </c>
      <c r="HK553">
        <v>104</v>
      </c>
      <c r="HL553" t="s">
        <v>570</v>
      </c>
      <c r="HM553">
        <v>343</v>
      </c>
      <c r="HN553">
        <v>2</v>
      </c>
    </row>
    <row r="554" spans="1:222" x14ac:dyDescent="0.25">
      <c r="A554">
        <v>610251</v>
      </c>
      <c r="B554" t="s">
        <v>153</v>
      </c>
      <c r="C554" t="s">
        <v>38</v>
      </c>
      <c r="D554" t="s">
        <v>94</v>
      </c>
      <c r="E554" s="151">
        <v>0.44</v>
      </c>
      <c r="F554">
        <v>72</v>
      </c>
      <c r="G554" t="s">
        <v>39</v>
      </c>
      <c r="H554">
        <v>57</v>
      </c>
      <c r="I554" t="s">
        <v>40</v>
      </c>
      <c r="J554">
        <v>66</v>
      </c>
      <c r="K554" t="s">
        <v>39</v>
      </c>
      <c r="L554">
        <v>8.1999999999999993</v>
      </c>
      <c r="M554" t="s">
        <v>38</v>
      </c>
      <c r="N554">
        <v>44.473684210999998</v>
      </c>
      <c r="O554">
        <v>107</v>
      </c>
      <c r="P554">
        <v>107</v>
      </c>
      <c r="Q554">
        <v>2</v>
      </c>
      <c r="R554">
        <v>96</v>
      </c>
      <c r="S554">
        <v>2</v>
      </c>
      <c r="T554">
        <v>2</v>
      </c>
      <c r="U554">
        <v>0</v>
      </c>
      <c r="V554">
        <v>0</v>
      </c>
      <c r="W554">
        <v>1</v>
      </c>
      <c r="X554">
        <v>2</v>
      </c>
      <c r="Y554">
        <v>9.3457943999999994E-3</v>
      </c>
      <c r="Z554">
        <v>9.3457943999999994E-3</v>
      </c>
      <c r="AA554">
        <v>0</v>
      </c>
      <c r="AB554">
        <v>9.3457943999999994E-3</v>
      </c>
      <c r="AC554">
        <v>2.8037383200000002E-2</v>
      </c>
      <c r="AD554">
        <v>9.3457943999999994E-3</v>
      </c>
      <c r="AE554">
        <v>1.8691588799999999E-2</v>
      </c>
      <c r="AF554">
        <v>7.4766355100000001E-2</v>
      </c>
      <c r="AG554">
        <v>9.3457943900000007E-2</v>
      </c>
      <c r="AH554">
        <v>0.14018691589999999</v>
      </c>
      <c r="AI554">
        <v>0.18691588789999999</v>
      </c>
      <c r="AJ554">
        <v>0.214953271</v>
      </c>
      <c r="AK554">
        <v>0.1682242991</v>
      </c>
      <c r="AL554">
        <v>0.26168224299999998</v>
      </c>
      <c r="AM554">
        <v>0.214953271</v>
      </c>
      <c r="AN554">
        <v>9.3457943999999994E-3</v>
      </c>
      <c r="AO554">
        <v>3.7383177599999998E-2</v>
      </c>
      <c r="AP554">
        <v>2.8037383200000002E-2</v>
      </c>
      <c r="AQ554">
        <v>2.8037383200000002E-2</v>
      </c>
      <c r="AR554">
        <v>3.7383177599999998E-2</v>
      </c>
      <c r="AS554">
        <v>0.78504672900000005</v>
      </c>
      <c r="AT554">
        <v>0.71962616820000003</v>
      </c>
      <c r="AU554">
        <v>0.72897196259999997</v>
      </c>
      <c r="AV554">
        <v>0.60747663549999997</v>
      </c>
      <c r="AW554">
        <v>0.57943925230000004</v>
      </c>
      <c r="AX554">
        <v>3.7641509433999998</v>
      </c>
      <c r="AY554">
        <v>3.7087378641000002</v>
      </c>
      <c r="AZ554">
        <v>3.6730769231</v>
      </c>
      <c r="BA554">
        <v>3.5096153846</v>
      </c>
      <c r="BB554">
        <v>3.3980582523999998</v>
      </c>
      <c r="BC554">
        <v>0</v>
      </c>
      <c r="BD554">
        <v>0</v>
      </c>
      <c r="BE554">
        <v>0</v>
      </c>
      <c r="BF554">
        <v>0</v>
      </c>
      <c r="BG554">
        <v>3.7383177599999998E-2</v>
      </c>
      <c r="BH554">
        <v>3.7383177599999998E-2</v>
      </c>
      <c r="BI554">
        <v>9.3457943999999994E-3</v>
      </c>
      <c r="BJ554">
        <v>1.8691588799999999E-2</v>
      </c>
      <c r="BK554">
        <v>6.5420560700000005E-2</v>
      </c>
      <c r="BL554">
        <v>7.4766355100000001E-2</v>
      </c>
      <c r="BM554">
        <v>0.1121495327</v>
      </c>
      <c r="BN554">
        <v>9.3457943900000007E-2</v>
      </c>
      <c r="BO554">
        <v>3.8396226415000001</v>
      </c>
      <c r="BP554">
        <v>3.8018867924999999</v>
      </c>
      <c r="BQ554">
        <v>3.5980392157000001</v>
      </c>
      <c r="BR554">
        <v>3.5825242718000001</v>
      </c>
      <c r="BS554">
        <v>3.4519230769</v>
      </c>
      <c r="BT554">
        <v>3.4807692308</v>
      </c>
      <c r="BU554">
        <v>0.14018691589999999</v>
      </c>
      <c r="BV554">
        <v>0.15887850470000001</v>
      </c>
      <c r="BW554">
        <v>0.25233644859999999</v>
      </c>
      <c r="BX554">
        <v>0.25233644859999999</v>
      </c>
      <c r="BY554">
        <v>0.19626168220000001</v>
      </c>
      <c r="BZ554">
        <v>0.20560747660000001</v>
      </c>
      <c r="CA554">
        <v>9.3457943999999994E-3</v>
      </c>
      <c r="CB554">
        <v>9.3457943999999994E-3</v>
      </c>
      <c r="CC554">
        <v>4.6728972000000001E-2</v>
      </c>
      <c r="CD554">
        <v>3.7383177599999998E-2</v>
      </c>
      <c r="CE554">
        <v>2.8037383200000002E-2</v>
      </c>
      <c r="CF554">
        <v>2.8037383200000002E-2</v>
      </c>
      <c r="CG554">
        <v>0.84112149530000002</v>
      </c>
      <c r="CH554">
        <v>0.81308411209999998</v>
      </c>
      <c r="CI554">
        <v>0.63551401870000002</v>
      </c>
      <c r="CJ554">
        <v>0.63551401870000002</v>
      </c>
      <c r="CK554">
        <v>0.62616822429999996</v>
      </c>
      <c r="CL554">
        <v>0.63551401870000002</v>
      </c>
      <c r="CM554">
        <v>0.1121495327</v>
      </c>
      <c r="CN554">
        <v>9.3457943999999994E-3</v>
      </c>
      <c r="CO554">
        <v>9.3457943999999994E-3</v>
      </c>
      <c r="CP554">
        <v>1.8691588799999999E-2</v>
      </c>
      <c r="CQ554">
        <v>1.8691588799999999E-2</v>
      </c>
      <c r="CR554">
        <v>1.8691588799999999E-2</v>
      </c>
      <c r="CS554">
        <v>1.8691588799999999E-2</v>
      </c>
      <c r="CT554">
        <v>9.3457943999999994E-3</v>
      </c>
      <c r="CU554">
        <v>0.20560747660000001</v>
      </c>
      <c r="CV554">
        <v>8.4112149499999997E-2</v>
      </c>
      <c r="CW554">
        <v>4.6728972000000001E-2</v>
      </c>
      <c r="CX554">
        <v>5.6074766400000003E-2</v>
      </c>
      <c r="CY554">
        <v>6.5420560700000005E-2</v>
      </c>
      <c r="CZ554">
        <v>0.1121495327</v>
      </c>
      <c r="DA554">
        <v>5.6074766400000003E-2</v>
      </c>
      <c r="DB554">
        <v>0.1028037383</v>
      </c>
      <c r="DC554">
        <v>0.3271028037</v>
      </c>
      <c r="DD554">
        <v>0.23364485979999999</v>
      </c>
      <c r="DE554">
        <v>0.214953271</v>
      </c>
      <c r="DF554">
        <v>0.30841121500000002</v>
      </c>
      <c r="DG554">
        <v>0.27102803739999998</v>
      </c>
      <c r="DH554">
        <v>0.30841121500000002</v>
      </c>
      <c r="DI554">
        <v>0.28037383179999997</v>
      </c>
      <c r="DJ554">
        <v>0.28971962620000002</v>
      </c>
      <c r="DK554">
        <v>0.28971962620000002</v>
      </c>
      <c r="DL554">
        <v>0.61682242990000002</v>
      </c>
      <c r="DM554">
        <v>0.65420560750000001</v>
      </c>
      <c r="DN554">
        <v>0.51401869160000002</v>
      </c>
      <c r="DO554">
        <v>0.57943925230000004</v>
      </c>
      <c r="DP554">
        <v>0.49532710279999997</v>
      </c>
      <c r="DQ554">
        <v>0.57943925230000004</v>
      </c>
      <c r="DR554">
        <v>0.51401869160000002</v>
      </c>
      <c r="DS554">
        <v>6.5420560700000005E-2</v>
      </c>
      <c r="DT554">
        <v>5.6074766400000003E-2</v>
      </c>
      <c r="DU554">
        <v>7.4766355100000001E-2</v>
      </c>
      <c r="DV554">
        <v>0.1028037383</v>
      </c>
      <c r="DW554">
        <v>6.5420560700000005E-2</v>
      </c>
      <c r="DX554">
        <v>6.5420560700000005E-2</v>
      </c>
      <c r="DY554">
        <v>6.5420560700000005E-2</v>
      </c>
      <c r="DZ554">
        <v>8.4112149499999997E-2</v>
      </c>
      <c r="EA554">
        <v>2.85</v>
      </c>
      <c r="EB554">
        <v>3.5445544554000001</v>
      </c>
      <c r="EC554">
        <v>3.6363636364</v>
      </c>
      <c r="ED554">
        <v>3.46875</v>
      </c>
      <c r="EE554">
        <v>3.51</v>
      </c>
      <c r="EF554">
        <v>3.37</v>
      </c>
      <c r="EG554">
        <v>3.52</v>
      </c>
      <c r="EH554">
        <v>3.4285714286000002</v>
      </c>
      <c r="EI554">
        <v>2.8037383200000002E-2</v>
      </c>
      <c r="EJ554">
        <v>0</v>
      </c>
      <c r="EK554">
        <v>1.8691588799999999E-2</v>
      </c>
      <c r="EL554">
        <v>0</v>
      </c>
      <c r="EM554">
        <v>5.6074766400000003E-2</v>
      </c>
      <c r="EN554">
        <v>3.7383177599999998E-2</v>
      </c>
      <c r="EO554">
        <v>8.4112149499999997E-2</v>
      </c>
      <c r="EP554">
        <v>0.24299065419999999</v>
      </c>
      <c r="EQ554">
        <v>8.4112149499999997E-2</v>
      </c>
      <c r="ER554">
        <v>0.35514018689999999</v>
      </c>
      <c r="ES554">
        <v>9.3457943900000007E-2</v>
      </c>
      <c r="ET554">
        <v>9.3457943999999994E-3</v>
      </c>
      <c r="EU554">
        <v>9.3457943999999994E-3</v>
      </c>
      <c r="EV554">
        <v>1.8691588799999999E-2</v>
      </c>
      <c r="EW554">
        <v>5.6074766400000003E-2</v>
      </c>
      <c r="EX554">
        <v>9.3457943999999994E-3</v>
      </c>
      <c r="EY554">
        <v>0.30841121500000002</v>
      </c>
      <c r="EZ554">
        <v>0.29906542060000002</v>
      </c>
      <c r="FA554">
        <v>0.3271028037</v>
      </c>
      <c r="FB554">
        <v>0.35514018689999999</v>
      </c>
      <c r="FC554">
        <v>0.25233644859999999</v>
      </c>
      <c r="FD554">
        <v>0.52336448599999996</v>
      </c>
      <c r="FE554">
        <v>0.52336448599999996</v>
      </c>
      <c r="FF554">
        <v>0.50467289719999997</v>
      </c>
      <c r="FG554">
        <v>0.42056074770000001</v>
      </c>
      <c r="FH554">
        <v>0.57009345789999999</v>
      </c>
      <c r="FI554">
        <v>6.5420560700000005E-2</v>
      </c>
      <c r="FJ554">
        <v>7.4766355100000001E-2</v>
      </c>
      <c r="FK554">
        <v>5.6074766400000003E-2</v>
      </c>
      <c r="FL554">
        <v>6.5420560700000005E-2</v>
      </c>
      <c r="FM554">
        <v>3.7383177599999998E-2</v>
      </c>
      <c r="FN554">
        <v>1.8691588799999999E-2</v>
      </c>
      <c r="FO554">
        <v>2.8037383200000002E-2</v>
      </c>
      <c r="FP554">
        <v>1.8691588799999999E-2</v>
      </c>
      <c r="FQ554">
        <v>1.8691588799999999E-2</v>
      </c>
      <c r="FR554">
        <v>1.8691588799999999E-2</v>
      </c>
      <c r="FS554">
        <v>7.4766355100000001E-2</v>
      </c>
      <c r="FT554">
        <v>6.5420560700000005E-2</v>
      </c>
      <c r="FU554">
        <v>7.4766355100000001E-2</v>
      </c>
      <c r="FV554">
        <v>8.4112149499999997E-2</v>
      </c>
      <c r="FW554">
        <v>0.1121495327</v>
      </c>
      <c r="FX554">
        <v>3.7383177599999998E-2</v>
      </c>
      <c r="FY554">
        <v>0</v>
      </c>
      <c r="FZ554">
        <v>1.8691588799999999E-2</v>
      </c>
      <c r="GA554">
        <v>2.8037383200000002E-2</v>
      </c>
      <c r="GB554">
        <v>3.7383177599999998E-2</v>
      </c>
      <c r="GC554">
        <v>1.8691588799999999E-2</v>
      </c>
      <c r="GD554">
        <v>0.1775700935</v>
      </c>
      <c r="GE554">
        <v>0.14018691589999999</v>
      </c>
      <c r="GF554">
        <v>0.1028037383</v>
      </c>
      <c r="GG554">
        <v>9.3457943900000007E-2</v>
      </c>
      <c r="GH554">
        <v>0.1028037383</v>
      </c>
      <c r="GI554">
        <v>0.12149532709999999</v>
      </c>
      <c r="GJ554">
        <v>3.0927835051999999</v>
      </c>
      <c r="GK554">
        <v>3.3061224490000001</v>
      </c>
      <c r="GL554">
        <v>3.3265306122</v>
      </c>
      <c r="GM554">
        <v>3.2708333333000001</v>
      </c>
      <c r="GN554">
        <v>3.2040816326999999</v>
      </c>
      <c r="GO554">
        <v>3.2424242423999998</v>
      </c>
      <c r="GP554">
        <v>0.35514018689999999</v>
      </c>
      <c r="GQ554">
        <v>0.35514018689999999</v>
      </c>
      <c r="GR554">
        <v>0.35514018689999999</v>
      </c>
      <c r="GS554">
        <v>0.38317757009999998</v>
      </c>
      <c r="GT554">
        <v>0.41121495330000002</v>
      </c>
      <c r="GU554">
        <v>0.40186915890000002</v>
      </c>
      <c r="GV554">
        <v>9.3457943900000007E-2</v>
      </c>
      <c r="GW554">
        <v>8.4112149499999997E-2</v>
      </c>
      <c r="GX554">
        <v>8.4112149499999997E-2</v>
      </c>
      <c r="GY554">
        <v>0.1028037383</v>
      </c>
      <c r="GZ554">
        <v>8.4112149499999997E-2</v>
      </c>
      <c r="HA554">
        <v>7.4766355100000001E-2</v>
      </c>
      <c r="HB554">
        <v>0.3364485981</v>
      </c>
      <c r="HC554">
        <v>0.42056074770000001</v>
      </c>
      <c r="HD554">
        <v>0.4392523364</v>
      </c>
      <c r="HE554">
        <v>0.39252336450000003</v>
      </c>
      <c r="HF554">
        <v>0.36448598129999998</v>
      </c>
      <c r="HG554">
        <v>0.38317757009999998</v>
      </c>
      <c r="HH554" t="s">
        <v>1391</v>
      </c>
      <c r="HI554">
        <v>44</v>
      </c>
      <c r="HJ554">
        <v>107</v>
      </c>
      <c r="HK554">
        <v>169</v>
      </c>
      <c r="HL554" t="s">
        <v>153</v>
      </c>
      <c r="HM554">
        <v>380</v>
      </c>
      <c r="HN554">
        <v>2</v>
      </c>
    </row>
    <row r="555" spans="1:222" x14ac:dyDescent="0.25">
      <c r="A555">
        <v>610252</v>
      </c>
      <c r="B555" t="s">
        <v>218</v>
      </c>
      <c r="D555" t="s">
        <v>64</v>
      </c>
      <c r="E555" t="s">
        <v>45</v>
      </c>
      <c r="M555" t="s">
        <v>38</v>
      </c>
      <c r="FD555"/>
      <c r="HH555" t="s">
        <v>1392</v>
      </c>
      <c r="HL555" t="s">
        <v>218</v>
      </c>
      <c r="HM555">
        <v>323</v>
      </c>
    </row>
    <row r="556" spans="1:222" x14ac:dyDescent="0.25">
      <c r="A556">
        <v>610254</v>
      </c>
      <c r="B556" t="s">
        <v>237</v>
      </c>
      <c r="C556" t="s">
        <v>38</v>
      </c>
      <c r="D556" t="s">
        <v>109</v>
      </c>
      <c r="E556" s="151">
        <v>0.44</v>
      </c>
      <c r="F556">
        <v>66</v>
      </c>
      <c r="G556" t="s">
        <v>39</v>
      </c>
      <c r="H556">
        <v>73</v>
      </c>
      <c r="I556" t="s">
        <v>39</v>
      </c>
      <c r="J556">
        <v>81</v>
      </c>
      <c r="K556" t="s">
        <v>62</v>
      </c>
      <c r="L556">
        <v>8.3000000000000007</v>
      </c>
      <c r="M556" t="s">
        <v>38</v>
      </c>
      <c r="N556">
        <v>44.303797467999999</v>
      </c>
      <c r="O556">
        <v>102</v>
      </c>
      <c r="P556">
        <v>102</v>
      </c>
      <c r="Q556">
        <v>0</v>
      </c>
      <c r="R556">
        <v>96</v>
      </c>
      <c r="S556">
        <v>1</v>
      </c>
      <c r="T556">
        <v>1</v>
      </c>
      <c r="U556">
        <v>0</v>
      </c>
      <c r="V556">
        <v>0</v>
      </c>
      <c r="W556">
        <v>1</v>
      </c>
      <c r="X556">
        <v>1</v>
      </c>
      <c r="Y556">
        <v>2.9411764699999999E-2</v>
      </c>
      <c r="Z556">
        <v>9.8039215999999995E-3</v>
      </c>
      <c r="AA556">
        <v>2.9411764699999999E-2</v>
      </c>
      <c r="AB556">
        <v>1.9607843100000001E-2</v>
      </c>
      <c r="AC556">
        <v>5.8823529399999998E-2</v>
      </c>
      <c r="AD556">
        <v>2.9411764699999999E-2</v>
      </c>
      <c r="AE556">
        <v>9.8039215999999995E-3</v>
      </c>
      <c r="AF556">
        <v>2.9411764699999999E-2</v>
      </c>
      <c r="AG556">
        <v>6.8627451000000006E-2</v>
      </c>
      <c r="AH556">
        <v>9.8039215700000001E-2</v>
      </c>
      <c r="AI556">
        <v>0.1960784314</v>
      </c>
      <c r="AJ556">
        <v>0.27450980390000002</v>
      </c>
      <c r="AK556">
        <v>0.23529411759999999</v>
      </c>
      <c r="AL556">
        <v>0.2843137255</v>
      </c>
      <c r="AM556">
        <v>0.26470588239999998</v>
      </c>
      <c r="AN556">
        <v>0</v>
      </c>
      <c r="AO556">
        <v>9.8039215999999995E-3</v>
      </c>
      <c r="AP556">
        <v>1.9607843100000001E-2</v>
      </c>
      <c r="AQ556">
        <v>4.9019607799999997E-2</v>
      </c>
      <c r="AR556">
        <v>1.9607843100000001E-2</v>
      </c>
      <c r="AS556">
        <v>0.74509803919999995</v>
      </c>
      <c r="AT556">
        <v>0.69607843140000003</v>
      </c>
      <c r="AU556">
        <v>0.68627450980000004</v>
      </c>
      <c r="AV556">
        <v>0.57843137249999999</v>
      </c>
      <c r="AW556">
        <v>0.55882352940000002</v>
      </c>
      <c r="AX556">
        <v>3.6568627451000002</v>
      </c>
      <c r="AY556">
        <v>3.6732673267</v>
      </c>
      <c r="AZ556">
        <v>3.61</v>
      </c>
      <c r="BA556">
        <v>3.4948453607999999</v>
      </c>
      <c r="BB556">
        <v>3.35</v>
      </c>
      <c r="BC556">
        <v>0</v>
      </c>
      <c r="BD556">
        <v>0</v>
      </c>
      <c r="BE556">
        <v>2.9411764699999999E-2</v>
      </c>
      <c r="BF556">
        <v>9.8039215999999995E-3</v>
      </c>
      <c r="BG556">
        <v>1.9607843100000001E-2</v>
      </c>
      <c r="BH556">
        <v>1.9607843100000001E-2</v>
      </c>
      <c r="BI556">
        <v>0</v>
      </c>
      <c r="BJ556">
        <v>2.9411764699999999E-2</v>
      </c>
      <c r="BK556">
        <v>3.9215686299999997E-2</v>
      </c>
      <c r="BL556">
        <v>2.9411764699999999E-2</v>
      </c>
      <c r="BM556">
        <v>3.9215686299999997E-2</v>
      </c>
      <c r="BN556">
        <v>3.9215686299999997E-2</v>
      </c>
      <c r="BO556">
        <v>3.8333333333000001</v>
      </c>
      <c r="BP556">
        <v>3.7623762375999998</v>
      </c>
      <c r="BQ556">
        <v>3.6237623762000002</v>
      </c>
      <c r="BR556">
        <v>3.7244897958999998</v>
      </c>
      <c r="BS556">
        <v>3.68</v>
      </c>
      <c r="BT556">
        <v>3.6831683167999998</v>
      </c>
      <c r="BU556">
        <v>0.16666666669999999</v>
      </c>
      <c r="BV556">
        <v>0.1764705882</v>
      </c>
      <c r="BW556">
        <v>0.20588235290000001</v>
      </c>
      <c r="BX556">
        <v>0.1764705882</v>
      </c>
      <c r="BY556">
        <v>0.1764705882</v>
      </c>
      <c r="BZ556">
        <v>0.1764705882</v>
      </c>
      <c r="CA556">
        <v>0</v>
      </c>
      <c r="CB556">
        <v>9.8039215999999995E-3</v>
      </c>
      <c r="CC556">
        <v>9.8039215999999995E-3</v>
      </c>
      <c r="CD556">
        <v>3.9215686299999997E-2</v>
      </c>
      <c r="CE556">
        <v>1.9607843100000001E-2</v>
      </c>
      <c r="CF556">
        <v>9.8039215999999995E-3</v>
      </c>
      <c r="CG556">
        <v>0.83333333330000003</v>
      </c>
      <c r="CH556">
        <v>0.7843137255</v>
      </c>
      <c r="CI556">
        <v>0.7156862745</v>
      </c>
      <c r="CJ556">
        <v>0.74509803919999995</v>
      </c>
      <c r="CK556">
        <v>0.74509803919999995</v>
      </c>
      <c r="CL556">
        <v>0.75490196080000005</v>
      </c>
      <c r="CM556">
        <v>0.22549019610000001</v>
      </c>
      <c r="CN556">
        <v>1.9607843100000001E-2</v>
      </c>
      <c r="CO556">
        <v>1.9607843100000001E-2</v>
      </c>
      <c r="CP556">
        <v>1.9607843100000001E-2</v>
      </c>
      <c r="CQ556">
        <v>1.9607843100000001E-2</v>
      </c>
      <c r="CR556">
        <v>3.9215686299999997E-2</v>
      </c>
      <c r="CS556">
        <v>1.9607843100000001E-2</v>
      </c>
      <c r="CT556">
        <v>4.9019607799999997E-2</v>
      </c>
      <c r="CU556">
        <v>0.15686274510000001</v>
      </c>
      <c r="CV556">
        <v>3.9215686299999997E-2</v>
      </c>
      <c r="CW556">
        <v>9.8039215999999995E-3</v>
      </c>
      <c r="CX556">
        <v>1.9607843100000001E-2</v>
      </c>
      <c r="CY556">
        <v>9.8039215700000001E-2</v>
      </c>
      <c r="CZ556">
        <v>5.8823529399999998E-2</v>
      </c>
      <c r="DA556">
        <v>3.9215686299999997E-2</v>
      </c>
      <c r="DB556">
        <v>6.8627451000000006E-2</v>
      </c>
      <c r="DC556">
        <v>0.23529411759999999</v>
      </c>
      <c r="DD556">
        <v>0.29411764709999999</v>
      </c>
      <c r="DE556">
        <v>0.27450980390000002</v>
      </c>
      <c r="DF556">
        <v>0.26470588239999998</v>
      </c>
      <c r="DG556">
        <v>0.2156862745</v>
      </c>
      <c r="DH556">
        <v>0.27450980390000002</v>
      </c>
      <c r="DI556">
        <v>0.1764705882</v>
      </c>
      <c r="DJ556">
        <v>0.16666666669999999</v>
      </c>
      <c r="DK556">
        <v>0.37254901959999998</v>
      </c>
      <c r="DL556">
        <v>0.62745098040000002</v>
      </c>
      <c r="DM556">
        <v>0.65686274509999998</v>
      </c>
      <c r="DN556">
        <v>0.63725490200000001</v>
      </c>
      <c r="DO556">
        <v>0.61764705880000004</v>
      </c>
      <c r="DP556">
        <v>0.59803921569999996</v>
      </c>
      <c r="DQ556">
        <v>0.74509803919999995</v>
      </c>
      <c r="DR556">
        <v>0.68627450980000004</v>
      </c>
      <c r="DS556">
        <v>9.8039215999999995E-3</v>
      </c>
      <c r="DT556">
        <v>1.9607843100000001E-2</v>
      </c>
      <c r="DU556">
        <v>3.9215686299999997E-2</v>
      </c>
      <c r="DV556">
        <v>5.8823529399999998E-2</v>
      </c>
      <c r="DW556">
        <v>4.9019607799999997E-2</v>
      </c>
      <c r="DX556">
        <v>2.9411764699999999E-2</v>
      </c>
      <c r="DY556">
        <v>1.9607843100000001E-2</v>
      </c>
      <c r="DZ556">
        <v>2.9411764699999999E-2</v>
      </c>
      <c r="EA556">
        <v>2.7623762375999998</v>
      </c>
      <c r="EB556">
        <v>3.56</v>
      </c>
      <c r="EC556">
        <v>3.6326530612000001</v>
      </c>
      <c r="ED556">
        <v>3.6145833333000001</v>
      </c>
      <c r="EE556">
        <v>3.5051546392000001</v>
      </c>
      <c r="EF556">
        <v>3.4747474747</v>
      </c>
      <c r="EG556">
        <v>3.68</v>
      </c>
      <c r="EH556">
        <v>3.5353535354000001</v>
      </c>
      <c r="EI556">
        <v>3.9215686299999997E-2</v>
      </c>
      <c r="EJ556">
        <v>0</v>
      </c>
      <c r="EK556">
        <v>9.8039215999999995E-3</v>
      </c>
      <c r="EL556">
        <v>9.8039215999999995E-3</v>
      </c>
      <c r="EM556">
        <v>4.9019607799999997E-2</v>
      </c>
      <c r="EN556">
        <v>5.8823529399999998E-2</v>
      </c>
      <c r="EO556">
        <v>9.8039215700000001E-2</v>
      </c>
      <c r="EP556">
        <v>0.14705882349999999</v>
      </c>
      <c r="EQ556">
        <v>8.82352941E-2</v>
      </c>
      <c r="ER556">
        <v>0.4607843137</v>
      </c>
      <c r="ES556">
        <v>3.9215686299999997E-2</v>
      </c>
      <c r="ET556">
        <v>9.8039215999999995E-3</v>
      </c>
      <c r="EU556">
        <v>9.8039215999999995E-3</v>
      </c>
      <c r="EV556">
        <v>9.8039215999999995E-3</v>
      </c>
      <c r="EW556">
        <v>4.9019607799999997E-2</v>
      </c>
      <c r="EX556">
        <v>1.9607843100000001E-2</v>
      </c>
      <c r="EY556">
        <v>0.18627450979999999</v>
      </c>
      <c r="EZ556">
        <v>0.23529411759999999</v>
      </c>
      <c r="FA556">
        <v>0.26470588239999998</v>
      </c>
      <c r="FB556">
        <v>0.2843137255</v>
      </c>
      <c r="FC556">
        <v>0.23529411759999999</v>
      </c>
      <c r="FD556">
        <v>0.67647058819999994</v>
      </c>
      <c r="FE556">
        <v>0.56862745100000001</v>
      </c>
      <c r="FF556">
        <v>0.61764705880000004</v>
      </c>
      <c r="FG556">
        <v>0.53921568630000005</v>
      </c>
      <c r="FH556">
        <v>0.66666666669999997</v>
      </c>
      <c r="FI556">
        <v>9.8039215700000001E-2</v>
      </c>
      <c r="FJ556">
        <v>0.15686274510000001</v>
      </c>
      <c r="FK556">
        <v>6.8627451000000006E-2</v>
      </c>
      <c r="FL556">
        <v>8.82352941E-2</v>
      </c>
      <c r="FM556">
        <v>4.9019607799999997E-2</v>
      </c>
      <c r="FN556">
        <v>0</v>
      </c>
      <c r="FO556">
        <v>0</v>
      </c>
      <c r="FP556">
        <v>9.8039215999999995E-3</v>
      </c>
      <c r="FQ556">
        <v>9.8039215999999995E-3</v>
      </c>
      <c r="FR556">
        <v>9.8039215999999995E-3</v>
      </c>
      <c r="FS556">
        <v>2.9411764699999999E-2</v>
      </c>
      <c r="FT556">
        <v>2.9411764699999999E-2</v>
      </c>
      <c r="FU556">
        <v>2.9411764699999999E-2</v>
      </c>
      <c r="FV556">
        <v>2.9411764699999999E-2</v>
      </c>
      <c r="FW556">
        <v>1.9607843100000001E-2</v>
      </c>
      <c r="FX556">
        <v>2.9411764699999999E-2</v>
      </c>
      <c r="FY556">
        <v>4.9019607799999997E-2</v>
      </c>
      <c r="FZ556">
        <v>9.8039215999999995E-3</v>
      </c>
      <c r="GA556">
        <v>2.9411764699999999E-2</v>
      </c>
      <c r="GB556">
        <v>1.9607843100000001E-2</v>
      </c>
      <c r="GC556">
        <v>1.9607843100000001E-2</v>
      </c>
      <c r="GD556">
        <v>0.14705882349999999</v>
      </c>
      <c r="GE556">
        <v>0.1078431373</v>
      </c>
      <c r="GF556">
        <v>9.8039215700000001E-2</v>
      </c>
      <c r="GG556">
        <v>0.1176470588</v>
      </c>
      <c r="GH556">
        <v>0.1078431373</v>
      </c>
      <c r="GI556">
        <v>8.82352941E-2</v>
      </c>
      <c r="GJ556">
        <v>3.2475247524999999</v>
      </c>
      <c r="GK556">
        <v>3.3737373737</v>
      </c>
      <c r="GL556">
        <v>3.44</v>
      </c>
      <c r="GM556">
        <v>3.3838383838000001</v>
      </c>
      <c r="GN556">
        <v>3.4081632652999998</v>
      </c>
      <c r="GO556">
        <v>3.46</v>
      </c>
      <c r="GP556">
        <v>0.36274509799999999</v>
      </c>
      <c r="GQ556">
        <v>0.24509803920000001</v>
      </c>
      <c r="GR556">
        <v>0.3235294118</v>
      </c>
      <c r="GS556">
        <v>0.27450980390000002</v>
      </c>
      <c r="GT556">
        <v>0.29411764709999999</v>
      </c>
      <c r="GU556">
        <v>0.29411764709999999</v>
      </c>
      <c r="GV556">
        <v>9.8039215999999995E-3</v>
      </c>
      <c r="GW556">
        <v>2.9411764699999999E-2</v>
      </c>
      <c r="GX556">
        <v>1.9607843100000001E-2</v>
      </c>
      <c r="GY556">
        <v>2.9411764699999999E-2</v>
      </c>
      <c r="GZ556">
        <v>3.9215686299999997E-2</v>
      </c>
      <c r="HA556">
        <v>1.9607843100000001E-2</v>
      </c>
      <c r="HB556">
        <v>0.45098039220000002</v>
      </c>
      <c r="HC556">
        <v>0.56862745100000001</v>
      </c>
      <c r="HD556">
        <v>0.54901960780000003</v>
      </c>
      <c r="HE556">
        <v>0.54901960780000003</v>
      </c>
      <c r="HF556">
        <v>0.53921568630000005</v>
      </c>
      <c r="HG556">
        <v>0.57843137249999999</v>
      </c>
      <c r="HH556" t="s">
        <v>1393</v>
      </c>
      <c r="HI556">
        <v>44</v>
      </c>
      <c r="HJ556">
        <v>102</v>
      </c>
      <c r="HK556">
        <v>175</v>
      </c>
      <c r="HL556" t="s">
        <v>237</v>
      </c>
      <c r="HM556">
        <v>395</v>
      </c>
      <c r="HN556">
        <v>2</v>
      </c>
    </row>
    <row r="557" spans="1:222" x14ac:dyDescent="0.25">
      <c r="A557">
        <v>610256</v>
      </c>
      <c r="B557" t="s">
        <v>561</v>
      </c>
      <c r="C557" t="s">
        <v>38</v>
      </c>
      <c r="D557" t="s">
        <v>90</v>
      </c>
      <c r="E557" s="151">
        <v>0.44</v>
      </c>
      <c r="F557">
        <v>88</v>
      </c>
      <c r="G557" t="s">
        <v>62</v>
      </c>
      <c r="H557">
        <v>97</v>
      </c>
      <c r="I557" t="s">
        <v>62</v>
      </c>
      <c r="J557">
        <v>99</v>
      </c>
      <c r="K557" t="s">
        <v>62</v>
      </c>
      <c r="L557">
        <v>8.83</v>
      </c>
      <c r="M557" t="s">
        <v>38</v>
      </c>
      <c r="N557">
        <v>43.801652893000004</v>
      </c>
      <c r="O557">
        <v>39</v>
      </c>
      <c r="P557">
        <v>39</v>
      </c>
      <c r="Q557">
        <v>0</v>
      </c>
      <c r="R557">
        <v>38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1</v>
      </c>
      <c r="Y557">
        <v>0</v>
      </c>
      <c r="Z557">
        <v>0</v>
      </c>
      <c r="AA557">
        <v>0</v>
      </c>
      <c r="AB557">
        <v>2.5641025599999999E-2</v>
      </c>
      <c r="AC557">
        <v>2.5641025599999999E-2</v>
      </c>
      <c r="AD557">
        <v>5.1282051299999999E-2</v>
      </c>
      <c r="AE557">
        <v>2.5641025599999999E-2</v>
      </c>
      <c r="AF557">
        <v>2.5641025599999999E-2</v>
      </c>
      <c r="AG557">
        <v>5.1282051299999999E-2</v>
      </c>
      <c r="AH557">
        <v>2.5641025599999999E-2</v>
      </c>
      <c r="AI557">
        <v>0.12820512819999999</v>
      </c>
      <c r="AJ557">
        <v>0.17948717950000001</v>
      </c>
      <c r="AK557">
        <v>0.12820512819999999</v>
      </c>
      <c r="AL557">
        <v>0.25641025639999998</v>
      </c>
      <c r="AM557">
        <v>0.17948717950000001</v>
      </c>
      <c r="AN557">
        <v>0</v>
      </c>
      <c r="AO557">
        <v>0</v>
      </c>
      <c r="AP557">
        <v>0</v>
      </c>
      <c r="AQ557">
        <v>2.5641025599999999E-2</v>
      </c>
      <c r="AR557">
        <v>0</v>
      </c>
      <c r="AS557">
        <v>0.82051282049999996</v>
      </c>
      <c r="AT557">
        <v>0.79487179490000004</v>
      </c>
      <c r="AU557">
        <v>0.8461538462</v>
      </c>
      <c r="AV557">
        <v>0.64102564100000003</v>
      </c>
      <c r="AW557">
        <v>0.7692307692</v>
      </c>
      <c r="AX557">
        <v>3.7692307692</v>
      </c>
      <c r="AY557">
        <v>3.7692307692</v>
      </c>
      <c r="AZ557">
        <v>3.8205128204999999</v>
      </c>
      <c r="BA557">
        <v>3.5526315788999998</v>
      </c>
      <c r="BB557">
        <v>3.6923076923</v>
      </c>
      <c r="BC557">
        <v>0</v>
      </c>
      <c r="BD557">
        <v>0</v>
      </c>
      <c r="BE557">
        <v>0</v>
      </c>
      <c r="BF557">
        <v>2.5641025599999999E-2</v>
      </c>
      <c r="BG557">
        <v>2.5641025599999999E-2</v>
      </c>
      <c r="BH557">
        <v>2.5641025599999999E-2</v>
      </c>
      <c r="BI557">
        <v>0</v>
      </c>
      <c r="BJ557">
        <v>0</v>
      </c>
      <c r="BK557">
        <v>2.5641025599999999E-2</v>
      </c>
      <c r="BL557">
        <v>2.5641025599999999E-2</v>
      </c>
      <c r="BM557">
        <v>2.5641025599999999E-2</v>
      </c>
      <c r="BN557">
        <v>5.1282051299999999E-2</v>
      </c>
      <c r="BO557">
        <v>3.9230769231</v>
      </c>
      <c r="BP557">
        <v>3.9230769231</v>
      </c>
      <c r="BQ557">
        <v>3.8421052632000001</v>
      </c>
      <c r="BR557">
        <v>3.7948717949000002</v>
      </c>
      <c r="BS557">
        <v>3.7692307692</v>
      </c>
      <c r="BT557">
        <v>3.7435897435999999</v>
      </c>
      <c r="BU557">
        <v>7.6923076899999998E-2</v>
      </c>
      <c r="BV557">
        <v>7.6923076899999998E-2</v>
      </c>
      <c r="BW557">
        <v>0.1025641026</v>
      </c>
      <c r="BX557">
        <v>7.6923076899999998E-2</v>
      </c>
      <c r="BY557">
        <v>0.1025641026</v>
      </c>
      <c r="BZ557">
        <v>7.6923076899999998E-2</v>
      </c>
      <c r="CA557">
        <v>0</v>
      </c>
      <c r="CB557">
        <v>0</v>
      </c>
      <c r="CC557">
        <v>2.5641025599999999E-2</v>
      </c>
      <c r="CD557">
        <v>0</v>
      </c>
      <c r="CE557">
        <v>0</v>
      </c>
      <c r="CF557">
        <v>0</v>
      </c>
      <c r="CG557">
        <v>0.9230769231</v>
      </c>
      <c r="CH557">
        <v>0.9230769231</v>
      </c>
      <c r="CI557">
        <v>0.8461538462</v>
      </c>
      <c r="CJ557">
        <v>0.87179487180000004</v>
      </c>
      <c r="CK557">
        <v>0.8461538462</v>
      </c>
      <c r="CL557">
        <v>0.8461538462</v>
      </c>
      <c r="CM557">
        <v>0.12820512819999999</v>
      </c>
      <c r="CN557">
        <v>0</v>
      </c>
      <c r="CO557">
        <v>0</v>
      </c>
      <c r="CP557">
        <v>0</v>
      </c>
      <c r="CQ557">
        <v>2.5641025599999999E-2</v>
      </c>
      <c r="CR557">
        <v>2.5641025599999999E-2</v>
      </c>
      <c r="CS557">
        <v>0</v>
      </c>
      <c r="CT557">
        <v>0</v>
      </c>
      <c r="CU557">
        <v>0.1538461538</v>
      </c>
      <c r="CV557">
        <v>2.5641025599999999E-2</v>
      </c>
      <c r="CW557">
        <v>2.5641025599999999E-2</v>
      </c>
      <c r="CX557">
        <v>5.1282051299999999E-2</v>
      </c>
      <c r="CY557">
        <v>5.1282051299999999E-2</v>
      </c>
      <c r="CZ557">
        <v>2.5641025599999999E-2</v>
      </c>
      <c r="DA557">
        <v>0</v>
      </c>
      <c r="DB557">
        <v>5.1282051299999999E-2</v>
      </c>
      <c r="DC557">
        <v>0.20512820509999999</v>
      </c>
      <c r="DD557">
        <v>0.12820512819999999</v>
      </c>
      <c r="DE557">
        <v>0.17948717950000001</v>
      </c>
      <c r="DF557">
        <v>0.1025641026</v>
      </c>
      <c r="DG557">
        <v>7.6923076899999998E-2</v>
      </c>
      <c r="DH557">
        <v>0.25641025639999998</v>
      </c>
      <c r="DI557">
        <v>0.1538461538</v>
      </c>
      <c r="DJ557">
        <v>0.12820512819999999</v>
      </c>
      <c r="DK557">
        <v>0.48717948719999998</v>
      </c>
      <c r="DL557">
        <v>0.7692307692</v>
      </c>
      <c r="DM557">
        <v>0.71794871790000003</v>
      </c>
      <c r="DN557">
        <v>0.7692307692</v>
      </c>
      <c r="DO557">
        <v>0.7692307692</v>
      </c>
      <c r="DP557">
        <v>0.66666666669999997</v>
      </c>
      <c r="DQ557">
        <v>0.74358974359999996</v>
      </c>
      <c r="DR557">
        <v>0.74358974359999996</v>
      </c>
      <c r="DS557">
        <v>2.5641025599999999E-2</v>
      </c>
      <c r="DT557">
        <v>7.6923076899999998E-2</v>
      </c>
      <c r="DU557">
        <v>7.6923076899999998E-2</v>
      </c>
      <c r="DV557">
        <v>7.6923076899999998E-2</v>
      </c>
      <c r="DW557">
        <v>7.6923076899999998E-2</v>
      </c>
      <c r="DX557">
        <v>2.5641025599999999E-2</v>
      </c>
      <c r="DY557">
        <v>0.1025641026</v>
      </c>
      <c r="DZ557">
        <v>7.6923076899999998E-2</v>
      </c>
      <c r="EA557">
        <v>3.0789473684000002</v>
      </c>
      <c r="EB557">
        <v>3.8055555555999998</v>
      </c>
      <c r="EC557">
        <v>3.75</v>
      </c>
      <c r="ED557">
        <v>3.7777777777999999</v>
      </c>
      <c r="EE557">
        <v>3.7222222222000001</v>
      </c>
      <c r="EF557">
        <v>3.6052631579000001</v>
      </c>
      <c r="EG557">
        <v>3.8285714286000001</v>
      </c>
      <c r="EH557">
        <v>3.75</v>
      </c>
      <c r="EI557">
        <v>2.5641025599999999E-2</v>
      </c>
      <c r="EJ557">
        <v>0</v>
      </c>
      <c r="EK557">
        <v>0</v>
      </c>
      <c r="EL557">
        <v>2.5641025599999999E-2</v>
      </c>
      <c r="EM557">
        <v>2.5641025599999999E-2</v>
      </c>
      <c r="EN557">
        <v>0</v>
      </c>
      <c r="EO557">
        <v>2.5641025599999999E-2</v>
      </c>
      <c r="EP557">
        <v>0.17948717950000001</v>
      </c>
      <c r="EQ557">
        <v>0.12820512819999999</v>
      </c>
      <c r="ER557">
        <v>0.51282051279999996</v>
      </c>
      <c r="ES557">
        <v>7.6923076899999998E-2</v>
      </c>
      <c r="ET557">
        <v>0</v>
      </c>
      <c r="EU557">
        <v>0</v>
      </c>
      <c r="EV557">
        <v>0</v>
      </c>
      <c r="EW557">
        <v>2.5641025599999999E-2</v>
      </c>
      <c r="EX557">
        <v>0</v>
      </c>
      <c r="EY557">
        <v>7.6923076899999998E-2</v>
      </c>
      <c r="EZ557">
        <v>7.6923076899999998E-2</v>
      </c>
      <c r="FA557">
        <v>0.12820512819999999</v>
      </c>
      <c r="FB557">
        <v>0.17948717950000001</v>
      </c>
      <c r="FC557">
        <v>0.1025641026</v>
      </c>
      <c r="FD557">
        <v>0.8461538462</v>
      </c>
      <c r="FE557">
        <v>0.74358974359999996</v>
      </c>
      <c r="FF557">
        <v>0.66666666669999997</v>
      </c>
      <c r="FG557">
        <v>0.6153846154</v>
      </c>
      <c r="FH557">
        <v>0.82051282049999996</v>
      </c>
      <c r="FI557">
        <v>5.1282051299999999E-2</v>
      </c>
      <c r="FJ557">
        <v>0.1538461538</v>
      </c>
      <c r="FK557">
        <v>0.17948717950000001</v>
      </c>
      <c r="FL557">
        <v>0.1538461538</v>
      </c>
      <c r="FM557">
        <v>5.1282051299999999E-2</v>
      </c>
      <c r="FN557">
        <v>0</v>
      </c>
      <c r="FO557">
        <v>0</v>
      </c>
      <c r="FP557">
        <v>0</v>
      </c>
      <c r="FQ557">
        <v>0</v>
      </c>
      <c r="FR557">
        <v>0</v>
      </c>
      <c r="FS557">
        <v>2.5641025599999999E-2</v>
      </c>
      <c r="FT557">
        <v>2.5641025599999999E-2</v>
      </c>
      <c r="FU557">
        <v>2.5641025599999999E-2</v>
      </c>
      <c r="FV557">
        <v>2.5641025599999999E-2</v>
      </c>
      <c r="FW557">
        <v>2.5641025599999999E-2</v>
      </c>
      <c r="FX557">
        <v>2.5641025599999999E-2</v>
      </c>
      <c r="FY557">
        <v>0</v>
      </c>
      <c r="FZ557">
        <v>2.5641025599999999E-2</v>
      </c>
      <c r="GA557">
        <v>0</v>
      </c>
      <c r="GB557">
        <v>0</v>
      </c>
      <c r="GC557">
        <v>0</v>
      </c>
      <c r="GD557">
        <v>0.12820512819999999</v>
      </c>
      <c r="GE557">
        <v>5.1282051299999999E-2</v>
      </c>
      <c r="GF557">
        <v>5.1282051299999999E-2</v>
      </c>
      <c r="GG557">
        <v>7.6923076899999998E-2</v>
      </c>
      <c r="GH557">
        <v>0.12820512819999999</v>
      </c>
      <c r="GI557">
        <v>7.6923076899999998E-2</v>
      </c>
      <c r="GJ557">
        <v>3.2702702703000002</v>
      </c>
      <c r="GK557">
        <v>3.6111111111</v>
      </c>
      <c r="GL557">
        <v>3.5277777777999999</v>
      </c>
      <c r="GM557">
        <v>3.5945945946000002</v>
      </c>
      <c r="GN557">
        <v>3.4848484848000001</v>
      </c>
      <c r="GO557">
        <v>3.5714285713999998</v>
      </c>
      <c r="GP557">
        <v>0.35897435900000002</v>
      </c>
      <c r="GQ557">
        <v>0.25641025639999998</v>
      </c>
      <c r="GR557">
        <v>0.25641025639999998</v>
      </c>
      <c r="GS557">
        <v>0.2307692308</v>
      </c>
      <c r="GT557">
        <v>0.17948717950000001</v>
      </c>
      <c r="GU557">
        <v>0.2307692308</v>
      </c>
      <c r="GV557">
        <v>5.1282051299999999E-2</v>
      </c>
      <c r="GW557">
        <v>7.6923076899999998E-2</v>
      </c>
      <c r="GX557">
        <v>7.6923076899999998E-2</v>
      </c>
      <c r="GY557">
        <v>5.1282051299999999E-2</v>
      </c>
      <c r="GZ557">
        <v>0.1538461538</v>
      </c>
      <c r="HA557">
        <v>0.1025641026</v>
      </c>
      <c r="HB557">
        <v>0.43589743590000002</v>
      </c>
      <c r="HC557">
        <v>0.6153846154</v>
      </c>
      <c r="HD557">
        <v>0.58974358969999996</v>
      </c>
      <c r="HE557">
        <v>0.64102564100000003</v>
      </c>
      <c r="HF557">
        <v>0.5384615385</v>
      </c>
      <c r="HG557">
        <v>0.58974358969999996</v>
      </c>
      <c r="HH557" t="s">
        <v>1394</v>
      </c>
      <c r="HI557">
        <v>44</v>
      </c>
      <c r="HJ557">
        <v>39</v>
      </c>
      <c r="HK557">
        <v>53</v>
      </c>
      <c r="HL557" t="s">
        <v>561</v>
      </c>
      <c r="HM557">
        <v>121</v>
      </c>
      <c r="HN557">
        <v>0</v>
      </c>
    </row>
    <row r="558" spans="1:222" x14ac:dyDescent="0.25">
      <c r="A558">
        <v>610257</v>
      </c>
      <c r="B558" t="s">
        <v>446</v>
      </c>
      <c r="D558" t="s">
        <v>109</v>
      </c>
      <c r="E558" t="s">
        <v>45</v>
      </c>
      <c r="M558" t="s">
        <v>38</v>
      </c>
      <c r="N558">
        <v>25.878594248999999</v>
      </c>
      <c r="O558">
        <v>41</v>
      </c>
      <c r="P558">
        <v>41</v>
      </c>
      <c r="Q558">
        <v>1</v>
      </c>
      <c r="R558">
        <v>35</v>
      </c>
      <c r="S558">
        <v>0</v>
      </c>
      <c r="T558">
        <v>3</v>
      </c>
      <c r="U558">
        <v>0</v>
      </c>
      <c r="V558">
        <v>0</v>
      </c>
      <c r="W558">
        <v>1</v>
      </c>
      <c r="X558">
        <v>1</v>
      </c>
      <c r="Y558">
        <v>0</v>
      </c>
      <c r="Z558">
        <v>0</v>
      </c>
      <c r="AA558">
        <v>4.8780487800000001E-2</v>
      </c>
      <c r="AB558">
        <v>4.8780487800000001E-2</v>
      </c>
      <c r="AC558">
        <v>0.1219512195</v>
      </c>
      <c r="AD558">
        <v>9.7560975600000002E-2</v>
      </c>
      <c r="AE558">
        <v>4.8780487800000001E-2</v>
      </c>
      <c r="AF558">
        <v>7.3170731700000005E-2</v>
      </c>
      <c r="AG558">
        <v>0.1219512195</v>
      </c>
      <c r="AH558">
        <v>7.3170731700000005E-2</v>
      </c>
      <c r="AI558">
        <v>0.17073170730000001</v>
      </c>
      <c r="AJ558">
        <v>0.1219512195</v>
      </c>
      <c r="AK558">
        <v>0.1219512195</v>
      </c>
      <c r="AL558">
        <v>0.17073170730000001</v>
      </c>
      <c r="AM558">
        <v>0.1951219512</v>
      </c>
      <c r="AN558">
        <v>0</v>
      </c>
      <c r="AO558">
        <v>4.8780487800000001E-2</v>
      </c>
      <c r="AP558">
        <v>2.4390243900000001E-2</v>
      </c>
      <c r="AQ558">
        <v>2.4390243900000001E-2</v>
      </c>
      <c r="AR558">
        <v>0</v>
      </c>
      <c r="AS558">
        <v>0.73170731710000003</v>
      </c>
      <c r="AT558">
        <v>0.78048780490000003</v>
      </c>
      <c r="AU558">
        <v>0.73170731710000003</v>
      </c>
      <c r="AV558">
        <v>0.63414634150000004</v>
      </c>
      <c r="AW558">
        <v>0.60975609760000005</v>
      </c>
      <c r="AX558">
        <v>3.6341463415000002</v>
      </c>
      <c r="AY558">
        <v>3.7692307692</v>
      </c>
      <c r="AZ558">
        <v>3.5750000000000002</v>
      </c>
      <c r="BA558">
        <v>3.4249999999999998</v>
      </c>
      <c r="BB558">
        <v>3.2926829268</v>
      </c>
      <c r="BC558">
        <v>0</v>
      </c>
      <c r="BD558">
        <v>2.4390243900000001E-2</v>
      </c>
      <c r="BE558">
        <v>2.4390243900000001E-2</v>
      </c>
      <c r="BF558">
        <v>4.8780487800000001E-2</v>
      </c>
      <c r="BG558">
        <v>4.8780487800000001E-2</v>
      </c>
      <c r="BH558">
        <v>7.3170731700000005E-2</v>
      </c>
      <c r="BI558">
        <v>2.4390243900000001E-2</v>
      </c>
      <c r="BJ558">
        <v>2.4390243900000001E-2</v>
      </c>
      <c r="BK558">
        <v>0.1219512195</v>
      </c>
      <c r="BL558">
        <v>7.3170731700000005E-2</v>
      </c>
      <c r="BM558">
        <v>9.7560975600000002E-2</v>
      </c>
      <c r="BN558">
        <v>7.3170731700000005E-2</v>
      </c>
      <c r="BO558">
        <v>3.8536585365999998</v>
      </c>
      <c r="BP558">
        <v>3.6585365853999998</v>
      </c>
      <c r="BQ558">
        <v>3.4634146340999998</v>
      </c>
      <c r="BR558">
        <v>3.45</v>
      </c>
      <c r="BS558">
        <v>3.45</v>
      </c>
      <c r="BT558">
        <v>3.5121951220000001</v>
      </c>
      <c r="BU558">
        <v>9.7560975600000002E-2</v>
      </c>
      <c r="BV558">
        <v>0.2195121951</v>
      </c>
      <c r="BW558">
        <v>0.2195121951</v>
      </c>
      <c r="BX558">
        <v>0.243902439</v>
      </c>
      <c r="BY558">
        <v>0.1951219512</v>
      </c>
      <c r="BZ558">
        <v>0.1219512195</v>
      </c>
      <c r="CA558">
        <v>0</v>
      </c>
      <c r="CB558">
        <v>0</v>
      </c>
      <c r="CC558">
        <v>0</v>
      </c>
      <c r="CD558">
        <v>2.4390243900000001E-2</v>
      </c>
      <c r="CE558">
        <v>2.4390243900000001E-2</v>
      </c>
      <c r="CF558">
        <v>0</v>
      </c>
      <c r="CG558">
        <v>0.87804878050000001</v>
      </c>
      <c r="CH558">
        <v>0.73170731710000003</v>
      </c>
      <c r="CI558">
        <v>0.63414634150000004</v>
      </c>
      <c r="CJ558">
        <v>0.60975609760000005</v>
      </c>
      <c r="CK558">
        <v>0.63414634150000004</v>
      </c>
      <c r="CL558">
        <v>0.73170731710000003</v>
      </c>
      <c r="CM558">
        <v>0.1219512195</v>
      </c>
      <c r="CN558">
        <v>0</v>
      </c>
      <c r="CO558">
        <v>0</v>
      </c>
      <c r="CP558">
        <v>4.8780487800000001E-2</v>
      </c>
      <c r="CQ558">
        <v>2.4390243900000001E-2</v>
      </c>
      <c r="CR558">
        <v>2.4390243900000001E-2</v>
      </c>
      <c r="CS558">
        <v>0</v>
      </c>
      <c r="CT558">
        <v>7.3170731700000005E-2</v>
      </c>
      <c r="CU558">
        <v>0.1951219512</v>
      </c>
      <c r="CV558">
        <v>7.3170731700000005E-2</v>
      </c>
      <c r="CW558">
        <v>4.8780487800000001E-2</v>
      </c>
      <c r="CX558">
        <v>9.7560975600000002E-2</v>
      </c>
      <c r="CY558">
        <v>0.1219512195</v>
      </c>
      <c r="CZ558">
        <v>9.7560975600000002E-2</v>
      </c>
      <c r="DA558">
        <v>9.7560975600000002E-2</v>
      </c>
      <c r="DB558">
        <v>9.7560975600000002E-2</v>
      </c>
      <c r="DC558">
        <v>0.2195121951</v>
      </c>
      <c r="DD558">
        <v>0.1951219512</v>
      </c>
      <c r="DE558">
        <v>0.243902439</v>
      </c>
      <c r="DF558">
        <v>0.17073170730000001</v>
      </c>
      <c r="DG558">
        <v>0.243902439</v>
      </c>
      <c r="DH558">
        <v>0.2195121951</v>
      </c>
      <c r="DI558">
        <v>0.1951219512</v>
      </c>
      <c r="DJ558">
        <v>0.1219512195</v>
      </c>
      <c r="DK558">
        <v>0.41463414630000001</v>
      </c>
      <c r="DL558">
        <v>0.70731707320000003</v>
      </c>
      <c r="DM558">
        <v>0.68292682930000004</v>
      </c>
      <c r="DN558">
        <v>0.63414634150000004</v>
      </c>
      <c r="DO558">
        <v>0.58536585370000005</v>
      </c>
      <c r="DP558">
        <v>0.63414634150000004</v>
      </c>
      <c r="DQ558">
        <v>0.68292682930000004</v>
      </c>
      <c r="DR558">
        <v>0.68292682930000004</v>
      </c>
      <c r="DS558">
        <v>4.8780487800000001E-2</v>
      </c>
      <c r="DT558">
        <v>2.4390243900000001E-2</v>
      </c>
      <c r="DU558">
        <v>2.4390243900000001E-2</v>
      </c>
      <c r="DV558">
        <v>4.8780487800000001E-2</v>
      </c>
      <c r="DW558">
        <v>2.4390243900000001E-2</v>
      </c>
      <c r="DX558">
        <v>2.4390243900000001E-2</v>
      </c>
      <c r="DY558">
        <v>2.4390243900000001E-2</v>
      </c>
      <c r="DZ558">
        <v>2.4390243900000001E-2</v>
      </c>
      <c r="EA558">
        <v>2.9743589743999999</v>
      </c>
      <c r="EB558">
        <v>3.65</v>
      </c>
      <c r="EC558">
        <v>3.65</v>
      </c>
      <c r="ED558">
        <v>3.4615384615</v>
      </c>
      <c r="EE558">
        <v>3.4249999999999998</v>
      </c>
      <c r="EF558">
        <v>3.5</v>
      </c>
      <c r="EG558">
        <v>3.6</v>
      </c>
      <c r="EH558">
        <v>3.45</v>
      </c>
      <c r="EI558">
        <v>2.4390243900000001E-2</v>
      </c>
      <c r="EJ558">
        <v>2.4390243900000001E-2</v>
      </c>
      <c r="EK558">
        <v>2.4390243900000001E-2</v>
      </c>
      <c r="EL558">
        <v>0</v>
      </c>
      <c r="EM558">
        <v>0</v>
      </c>
      <c r="EN558">
        <v>4.8780487800000001E-2</v>
      </c>
      <c r="EO558">
        <v>0.14634146340000001</v>
      </c>
      <c r="EP558">
        <v>0.17073170730000001</v>
      </c>
      <c r="EQ558">
        <v>4.8780487800000001E-2</v>
      </c>
      <c r="ER558">
        <v>0.34146341460000001</v>
      </c>
      <c r="ES558">
        <v>0.17073170730000001</v>
      </c>
      <c r="ET558">
        <v>0</v>
      </c>
      <c r="EU558">
        <v>2.4390243900000001E-2</v>
      </c>
      <c r="EV558">
        <v>0</v>
      </c>
      <c r="EW558">
        <v>4.8780487800000001E-2</v>
      </c>
      <c r="EX558">
        <v>0</v>
      </c>
      <c r="EY558">
        <v>0.31707317070000002</v>
      </c>
      <c r="EZ558">
        <v>0.31707317070000002</v>
      </c>
      <c r="FA558">
        <v>0.36585365850000001</v>
      </c>
      <c r="FB558">
        <v>0.2195121951</v>
      </c>
      <c r="FC558">
        <v>0.26829268290000002</v>
      </c>
      <c r="FD558">
        <v>0.56097560980000005</v>
      </c>
      <c r="FE558">
        <v>0.56097560980000005</v>
      </c>
      <c r="FF558">
        <v>0.51219512199999995</v>
      </c>
      <c r="FG558">
        <v>0.63414634150000004</v>
      </c>
      <c r="FH558">
        <v>0.63414634150000004</v>
      </c>
      <c r="FI558">
        <v>4.8780487800000001E-2</v>
      </c>
      <c r="FJ558">
        <v>2.4390243900000001E-2</v>
      </c>
      <c r="FK558">
        <v>4.8780487800000001E-2</v>
      </c>
      <c r="FL558">
        <v>0</v>
      </c>
      <c r="FM558">
        <v>2.4390243900000001E-2</v>
      </c>
      <c r="FN558">
        <v>4.8780487800000001E-2</v>
      </c>
      <c r="FO558">
        <v>4.8780487800000001E-2</v>
      </c>
      <c r="FP558">
        <v>4.8780487800000001E-2</v>
      </c>
      <c r="FQ558">
        <v>4.8780487800000001E-2</v>
      </c>
      <c r="FR558">
        <v>4.8780487800000001E-2</v>
      </c>
      <c r="FS558">
        <v>2.4390243900000001E-2</v>
      </c>
      <c r="FT558">
        <v>2.4390243900000001E-2</v>
      </c>
      <c r="FU558">
        <v>2.4390243900000001E-2</v>
      </c>
      <c r="FV558">
        <v>4.8780487800000001E-2</v>
      </c>
      <c r="FW558">
        <v>2.4390243900000001E-2</v>
      </c>
      <c r="FX558">
        <v>4.8780487800000001E-2</v>
      </c>
      <c r="FY558">
        <v>7.3170731700000005E-2</v>
      </c>
      <c r="FZ558">
        <v>4.8780487800000001E-2</v>
      </c>
      <c r="GA558">
        <v>4.8780487800000001E-2</v>
      </c>
      <c r="GB558">
        <v>4.8780487800000001E-2</v>
      </c>
      <c r="GC558">
        <v>4.8780487800000001E-2</v>
      </c>
      <c r="GD558">
        <v>0.1219512195</v>
      </c>
      <c r="GE558">
        <v>0.1219512195</v>
      </c>
      <c r="GF558">
        <v>9.7560975600000002E-2</v>
      </c>
      <c r="GG558">
        <v>0.17073170730000001</v>
      </c>
      <c r="GH558">
        <v>0.1219512195</v>
      </c>
      <c r="GI558">
        <v>9.7560975600000002E-2</v>
      </c>
      <c r="GJ558">
        <v>3.2749999999999999</v>
      </c>
      <c r="GK558">
        <v>3.2564102564000001</v>
      </c>
      <c r="GL558">
        <v>3.375</v>
      </c>
      <c r="GM558">
        <v>3.2749999999999999</v>
      </c>
      <c r="GN558">
        <v>3.3157894737000002</v>
      </c>
      <c r="GO558">
        <v>3.4</v>
      </c>
      <c r="GP558">
        <v>0.31707317070000002</v>
      </c>
      <c r="GQ558">
        <v>0.243902439</v>
      </c>
      <c r="GR558">
        <v>0.26829268290000002</v>
      </c>
      <c r="GS558">
        <v>0.2195121951</v>
      </c>
      <c r="GT558">
        <v>0.243902439</v>
      </c>
      <c r="GU558">
        <v>0.243902439</v>
      </c>
      <c r="GV558">
        <v>2.4390243900000001E-2</v>
      </c>
      <c r="GW558">
        <v>4.8780487800000001E-2</v>
      </c>
      <c r="GX558">
        <v>2.4390243900000001E-2</v>
      </c>
      <c r="GY558">
        <v>2.4390243900000001E-2</v>
      </c>
      <c r="GZ558">
        <v>7.3170731700000005E-2</v>
      </c>
      <c r="HA558">
        <v>2.4390243900000001E-2</v>
      </c>
      <c r="HB558">
        <v>0.487804878</v>
      </c>
      <c r="HC558">
        <v>0.51219512199999995</v>
      </c>
      <c r="HD558">
        <v>0.56097560980000005</v>
      </c>
      <c r="HE558">
        <v>0.53658536590000006</v>
      </c>
      <c r="HF558">
        <v>0.51219512199999995</v>
      </c>
      <c r="HG558">
        <v>0.58536585370000005</v>
      </c>
      <c r="HH558" t="s">
        <v>1395</v>
      </c>
      <c r="HJ558">
        <v>41</v>
      </c>
      <c r="HK558">
        <v>81</v>
      </c>
      <c r="HL558" t="s">
        <v>446</v>
      </c>
      <c r="HM558">
        <v>313</v>
      </c>
      <c r="HN558">
        <v>0</v>
      </c>
    </row>
    <row r="559" spans="1:222" x14ac:dyDescent="0.25">
      <c r="A559">
        <v>610263</v>
      </c>
      <c r="B559" t="s">
        <v>233</v>
      </c>
      <c r="C559" t="s">
        <v>38</v>
      </c>
      <c r="D559" t="s">
        <v>109</v>
      </c>
      <c r="E559" s="151">
        <v>0.48</v>
      </c>
      <c r="F559">
        <v>62</v>
      </c>
      <c r="G559" t="s">
        <v>39</v>
      </c>
      <c r="H559">
        <v>56</v>
      </c>
      <c r="I559" t="s">
        <v>40</v>
      </c>
      <c r="J559">
        <v>77</v>
      </c>
      <c r="K559" t="s">
        <v>39</v>
      </c>
      <c r="L559">
        <v>7.78</v>
      </c>
      <c r="M559" t="s">
        <v>38</v>
      </c>
      <c r="N559">
        <v>43.982169390999999</v>
      </c>
      <c r="O559">
        <v>153</v>
      </c>
      <c r="P559">
        <v>153</v>
      </c>
      <c r="Q559">
        <v>0</v>
      </c>
      <c r="R559">
        <v>147</v>
      </c>
      <c r="S559">
        <v>0</v>
      </c>
      <c r="T559">
        <v>1</v>
      </c>
      <c r="U559">
        <v>0</v>
      </c>
      <c r="V559">
        <v>1</v>
      </c>
      <c r="W559">
        <v>0</v>
      </c>
      <c r="X559">
        <v>1</v>
      </c>
      <c r="Y559">
        <v>1.30718954E-2</v>
      </c>
      <c r="Z559">
        <v>0</v>
      </c>
      <c r="AA559">
        <v>6.5359477000000001E-3</v>
      </c>
      <c r="AB559">
        <v>6.5359477000000001E-3</v>
      </c>
      <c r="AC559">
        <v>3.9215686299999997E-2</v>
      </c>
      <c r="AD559">
        <v>5.8823529399999998E-2</v>
      </c>
      <c r="AE559">
        <v>5.8823529399999998E-2</v>
      </c>
      <c r="AF559">
        <v>4.5751633999999999E-2</v>
      </c>
      <c r="AG559">
        <v>0.1176470588</v>
      </c>
      <c r="AH559">
        <v>9.8039215700000001E-2</v>
      </c>
      <c r="AI559">
        <v>0.22222222220000001</v>
      </c>
      <c r="AJ559">
        <v>0.22222222220000001</v>
      </c>
      <c r="AK559">
        <v>0.24183006539999999</v>
      </c>
      <c r="AL559">
        <v>0.26797385620000003</v>
      </c>
      <c r="AM559">
        <v>0.23529411759999999</v>
      </c>
      <c r="AN559">
        <v>1.30718954E-2</v>
      </c>
      <c r="AO559">
        <v>1.9607843100000001E-2</v>
      </c>
      <c r="AP559">
        <v>1.9607843100000001E-2</v>
      </c>
      <c r="AQ559">
        <v>3.2679738600000001E-2</v>
      </c>
      <c r="AR559">
        <v>3.2679738600000001E-2</v>
      </c>
      <c r="AS559">
        <v>0.69281045750000003</v>
      </c>
      <c r="AT559">
        <v>0.69934640520000002</v>
      </c>
      <c r="AU559">
        <v>0.68627450980000004</v>
      </c>
      <c r="AV559">
        <v>0.57516339869999999</v>
      </c>
      <c r="AW559">
        <v>0.59477124179999996</v>
      </c>
      <c r="AX559">
        <v>3.6158940397000001</v>
      </c>
      <c r="AY559">
        <v>3.6533333333</v>
      </c>
      <c r="AZ559">
        <v>3.64</v>
      </c>
      <c r="BA559">
        <v>3.4594594595000001</v>
      </c>
      <c r="BB559">
        <v>3.4324324324000002</v>
      </c>
      <c r="BC559">
        <v>0</v>
      </c>
      <c r="BD559">
        <v>1.30718954E-2</v>
      </c>
      <c r="BE559">
        <v>1.30718954E-2</v>
      </c>
      <c r="BF559">
        <v>1.9607843100000001E-2</v>
      </c>
      <c r="BG559">
        <v>0.1045751634</v>
      </c>
      <c r="BH559">
        <v>4.5751633999999999E-2</v>
      </c>
      <c r="BI559">
        <v>2.61437908E-2</v>
      </c>
      <c r="BJ559">
        <v>3.2679738600000001E-2</v>
      </c>
      <c r="BK559">
        <v>8.4967320299999996E-2</v>
      </c>
      <c r="BL559">
        <v>6.5359477099999994E-2</v>
      </c>
      <c r="BM559">
        <v>6.5359477099999994E-2</v>
      </c>
      <c r="BN559">
        <v>8.4967320299999996E-2</v>
      </c>
      <c r="BO559">
        <v>3.8092105262999998</v>
      </c>
      <c r="BP559">
        <v>3.7266666666999999</v>
      </c>
      <c r="BQ559">
        <v>3.56</v>
      </c>
      <c r="BR559">
        <v>3.62</v>
      </c>
      <c r="BS559">
        <v>3.4238410596</v>
      </c>
      <c r="BT559">
        <v>3.5533333332999999</v>
      </c>
      <c r="BU559">
        <v>0.13725490200000001</v>
      </c>
      <c r="BV559">
        <v>0.16339869279999999</v>
      </c>
      <c r="BW559">
        <v>0.22222222220000001</v>
      </c>
      <c r="BX559">
        <v>0.18300653589999999</v>
      </c>
      <c r="BY559">
        <v>0.1241830065</v>
      </c>
      <c r="BZ559">
        <v>0.13071895419999999</v>
      </c>
      <c r="CA559">
        <v>6.5359477000000001E-3</v>
      </c>
      <c r="CB559">
        <v>1.9607843100000001E-2</v>
      </c>
      <c r="CC559">
        <v>1.9607843100000001E-2</v>
      </c>
      <c r="CD559">
        <v>1.9607843100000001E-2</v>
      </c>
      <c r="CE559">
        <v>1.30718954E-2</v>
      </c>
      <c r="CF559">
        <v>1.9607843100000001E-2</v>
      </c>
      <c r="CG559">
        <v>0.83006535950000004</v>
      </c>
      <c r="CH559">
        <v>0.77124183010000003</v>
      </c>
      <c r="CI559">
        <v>0.66013071899999998</v>
      </c>
      <c r="CJ559">
        <v>0.71241830070000001</v>
      </c>
      <c r="CK559">
        <v>0.69281045750000003</v>
      </c>
      <c r="CL559">
        <v>0.7189542484</v>
      </c>
      <c r="CM559">
        <v>0.2287581699</v>
      </c>
      <c r="CN559">
        <v>3.2679738600000001E-2</v>
      </c>
      <c r="CO559">
        <v>6.5359477000000001E-3</v>
      </c>
      <c r="CP559">
        <v>4.5751633999999999E-2</v>
      </c>
      <c r="CQ559">
        <v>1.30718954E-2</v>
      </c>
      <c r="CR559">
        <v>6.5359477000000001E-3</v>
      </c>
      <c r="CS559">
        <v>6.5359477000000001E-3</v>
      </c>
      <c r="CT559">
        <v>3.9215686299999997E-2</v>
      </c>
      <c r="CU559">
        <v>0.18954248369999999</v>
      </c>
      <c r="CV559">
        <v>7.8431372499999999E-2</v>
      </c>
      <c r="CW559">
        <v>7.8431372499999999E-2</v>
      </c>
      <c r="CX559">
        <v>6.5359477099999994E-2</v>
      </c>
      <c r="CY559">
        <v>0.13725490200000001</v>
      </c>
      <c r="CZ559">
        <v>7.8431372499999999E-2</v>
      </c>
      <c r="DA559">
        <v>0.1241830065</v>
      </c>
      <c r="DB559">
        <v>9.1503267999999999E-2</v>
      </c>
      <c r="DC559">
        <v>0.2156862745</v>
      </c>
      <c r="DD559">
        <v>0.2483660131</v>
      </c>
      <c r="DE559">
        <v>0.29411764709999999</v>
      </c>
      <c r="DF559">
        <v>0.31372549020000001</v>
      </c>
      <c r="DG559">
        <v>0.33333333329999998</v>
      </c>
      <c r="DH559">
        <v>0.37254901959999998</v>
      </c>
      <c r="DI559">
        <v>0.26797385620000003</v>
      </c>
      <c r="DJ559">
        <v>0.28758169929999999</v>
      </c>
      <c r="DK559">
        <v>0.3594771242</v>
      </c>
      <c r="DL559">
        <v>0.62091503270000004</v>
      </c>
      <c r="DM559">
        <v>0.60130718949999995</v>
      </c>
      <c r="DN559">
        <v>0.54248366010000004</v>
      </c>
      <c r="DO559">
        <v>0.4967320261</v>
      </c>
      <c r="DP559">
        <v>0.51633986929999998</v>
      </c>
      <c r="DQ559">
        <v>0.56862745100000001</v>
      </c>
      <c r="DR559">
        <v>0.53594771240000005</v>
      </c>
      <c r="DS559">
        <v>6.5359477000000001E-3</v>
      </c>
      <c r="DT559">
        <v>1.9607843100000001E-2</v>
      </c>
      <c r="DU559">
        <v>1.9607843100000001E-2</v>
      </c>
      <c r="DV559">
        <v>3.2679738600000001E-2</v>
      </c>
      <c r="DW559">
        <v>1.9607843100000001E-2</v>
      </c>
      <c r="DX559">
        <v>2.61437908E-2</v>
      </c>
      <c r="DY559">
        <v>3.2679738600000001E-2</v>
      </c>
      <c r="DZ559">
        <v>4.5751633999999999E-2</v>
      </c>
      <c r="EA559">
        <v>2.7105263158000001</v>
      </c>
      <c r="EB559">
        <v>3.4866666667000001</v>
      </c>
      <c r="EC559">
        <v>3.52</v>
      </c>
      <c r="ED559">
        <v>3.3986486486</v>
      </c>
      <c r="EE559">
        <v>3.34</v>
      </c>
      <c r="EF559">
        <v>3.4362416106999998</v>
      </c>
      <c r="EG559">
        <v>3.4459459459000001</v>
      </c>
      <c r="EH559">
        <v>3.3835616437999998</v>
      </c>
      <c r="EI559">
        <v>1.9607843100000001E-2</v>
      </c>
      <c r="EJ559">
        <v>6.5359477000000001E-3</v>
      </c>
      <c r="EK559">
        <v>6.5359477000000001E-3</v>
      </c>
      <c r="EL559">
        <v>2.61437908E-2</v>
      </c>
      <c r="EM559">
        <v>9.1503267999999999E-2</v>
      </c>
      <c r="EN559">
        <v>7.8431372499999999E-2</v>
      </c>
      <c r="EO559">
        <v>9.1503267999999999E-2</v>
      </c>
      <c r="EP559">
        <v>0.1241830065</v>
      </c>
      <c r="EQ559">
        <v>4.5751633999999999E-2</v>
      </c>
      <c r="ER559">
        <v>0.30718954250000002</v>
      </c>
      <c r="ES559">
        <v>0.20261437909999999</v>
      </c>
      <c r="ET559">
        <v>6.5359477000000001E-3</v>
      </c>
      <c r="EU559">
        <v>1.30718954E-2</v>
      </c>
      <c r="EV559">
        <v>1.30718954E-2</v>
      </c>
      <c r="EW559">
        <v>3.9215686299999997E-2</v>
      </c>
      <c r="EX559">
        <v>0</v>
      </c>
      <c r="EY559">
        <v>0.3202614379</v>
      </c>
      <c r="EZ559">
        <v>0.26797385620000003</v>
      </c>
      <c r="FA559">
        <v>0.28758169929999999</v>
      </c>
      <c r="FB559">
        <v>0.32679738559999999</v>
      </c>
      <c r="FC559">
        <v>0.26143790849999998</v>
      </c>
      <c r="FD559">
        <v>0.58169934639999998</v>
      </c>
      <c r="FE559">
        <v>0.61437908500000005</v>
      </c>
      <c r="FF559">
        <v>0.60130718949999995</v>
      </c>
      <c r="FG559">
        <v>0.54248366010000004</v>
      </c>
      <c r="FH559">
        <v>0.66013071899999998</v>
      </c>
      <c r="FI559">
        <v>6.5359477099999994E-2</v>
      </c>
      <c r="FJ559">
        <v>5.8823529399999998E-2</v>
      </c>
      <c r="FK559">
        <v>5.8823529399999998E-2</v>
      </c>
      <c r="FL559">
        <v>5.8823529399999998E-2</v>
      </c>
      <c r="FM559">
        <v>4.5751633999999999E-2</v>
      </c>
      <c r="FN559">
        <v>6.5359477000000001E-3</v>
      </c>
      <c r="FO559">
        <v>2.61437908E-2</v>
      </c>
      <c r="FP559">
        <v>1.30718954E-2</v>
      </c>
      <c r="FQ559">
        <v>6.5359477000000001E-3</v>
      </c>
      <c r="FR559">
        <v>1.30718954E-2</v>
      </c>
      <c r="FS559">
        <v>1.9607843100000001E-2</v>
      </c>
      <c r="FT559">
        <v>1.9607843100000001E-2</v>
      </c>
      <c r="FU559">
        <v>2.61437908E-2</v>
      </c>
      <c r="FV559">
        <v>2.61437908E-2</v>
      </c>
      <c r="FW559">
        <v>1.9607843100000001E-2</v>
      </c>
      <c r="FX559">
        <v>3.2679738600000001E-2</v>
      </c>
      <c r="FY559">
        <v>1.9607843100000001E-2</v>
      </c>
      <c r="FZ559">
        <v>6.5359477000000001E-3</v>
      </c>
      <c r="GA559">
        <v>1.9607843100000001E-2</v>
      </c>
      <c r="GB559">
        <v>1.30718954E-2</v>
      </c>
      <c r="GC559">
        <v>2.61437908E-2</v>
      </c>
      <c r="GD559">
        <v>0.16993464050000001</v>
      </c>
      <c r="GE559">
        <v>0.11111111110000001</v>
      </c>
      <c r="GF559">
        <v>0.1045751634</v>
      </c>
      <c r="GG559">
        <v>0.15032679739999999</v>
      </c>
      <c r="GH559">
        <v>0.15032679739999999</v>
      </c>
      <c r="GI559">
        <v>9.1503267999999999E-2</v>
      </c>
      <c r="GJ559">
        <v>3.1447368420999999</v>
      </c>
      <c r="GK559">
        <v>3.3311258278000002</v>
      </c>
      <c r="GL559">
        <v>3.3959731544</v>
      </c>
      <c r="GM559">
        <v>3.3333333333000001</v>
      </c>
      <c r="GN559">
        <v>3.3</v>
      </c>
      <c r="GO559">
        <v>3.3841059602999999</v>
      </c>
      <c r="GP559">
        <v>0.41176470590000003</v>
      </c>
      <c r="GQ559">
        <v>0.37908496730000002</v>
      </c>
      <c r="GR559">
        <v>0.3594771242</v>
      </c>
      <c r="GS559">
        <v>0.29411764709999999</v>
      </c>
      <c r="GT559">
        <v>0.34640522880000002</v>
      </c>
      <c r="GU559">
        <v>0.34640522880000002</v>
      </c>
      <c r="GV559">
        <v>6.5359477000000001E-3</v>
      </c>
      <c r="GW559">
        <v>1.30718954E-2</v>
      </c>
      <c r="GX559">
        <v>2.61437908E-2</v>
      </c>
      <c r="GY559">
        <v>1.9607843100000001E-2</v>
      </c>
      <c r="GZ559">
        <v>1.9607843100000001E-2</v>
      </c>
      <c r="HA559">
        <v>1.30718954E-2</v>
      </c>
      <c r="HB559">
        <v>0.37908496730000002</v>
      </c>
      <c r="HC559">
        <v>0.47712418299999998</v>
      </c>
      <c r="HD559">
        <v>0.5032679739</v>
      </c>
      <c r="HE559">
        <v>0.51633986929999998</v>
      </c>
      <c r="HF559">
        <v>0.47058823529999999</v>
      </c>
      <c r="HG559">
        <v>0.52287581699999996</v>
      </c>
      <c r="HH559" t="s">
        <v>1396</v>
      </c>
      <c r="HI559">
        <v>48</v>
      </c>
      <c r="HJ559">
        <v>153</v>
      </c>
      <c r="HK559">
        <v>296</v>
      </c>
      <c r="HL559" t="s">
        <v>233</v>
      </c>
      <c r="HM559">
        <v>673</v>
      </c>
      <c r="HN559">
        <v>3</v>
      </c>
    </row>
    <row r="560" spans="1:222" x14ac:dyDescent="0.25">
      <c r="A560">
        <v>610268</v>
      </c>
      <c r="B560" t="s">
        <v>68</v>
      </c>
      <c r="C560" t="s">
        <v>38</v>
      </c>
      <c r="D560" t="s">
        <v>69</v>
      </c>
      <c r="E560" s="151">
        <v>0.32</v>
      </c>
      <c r="F560">
        <v>87</v>
      </c>
      <c r="G560" t="s">
        <v>62</v>
      </c>
      <c r="H560">
        <v>71</v>
      </c>
      <c r="I560" t="s">
        <v>39</v>
      </c>
      <c r="J560">
        <v>69</v>
      </c>
      <c r="K560" t="s">
        <v>39</v>
      </c>
      <c r="L560">
        <v>8.11</v>
      </c>
      <c r="M560" t="s">
        <v>38</v>
      </c>
      <c r="N560">
        <v>32.236842105000001</v>
      </c>
      <c r="O560">
        <v>80</v>
      </c>
      <c r="P560">
        <v>80</v>
      </c>
      <c r="Q560">
        <v>0</v>
      </c>
      <c r="R560">
        <v>80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2.5000000000000001E-2</v>
      </c>
      <c r="AB560">
        <v>1.2500000000000001E-2</v>
      </c>
      <c r="AC560">
        <v>2.5000000000000001E-2</v>
      </c>
      <c r="AD560">
        <v>3.7499999999999999E-2</v>
      </c>
      <c r="AE560">
        <v>0.05</v>
      </c>
      <c r="AF560">
        <v>2.5000000000000001E-2</v>
      </c>
      <c r="AG560">
        <v>3.7499999999999999E-2</v>
      </c>
      <c r="AH560">
        <v>6.25E-2</v>
      </c>
      <c r="AI560">
        <v>0.17499999999999999</v>
      </c>
      <c r="AJ560">
        <v>0.2</v>
      </c>
      <c r="AK560">
        <v>7.4999999999999997E-2</v>
      </c>
      <c r="AL560">
        <v>0.17499999999999999</v>
      </c>
      <c r="AM560">
        <v>0.27500000000000002</v>
      </c>
      <c r="AN560">
        <v>0</v>
      </c>
      <c r="AO560">
        <v>1.2500000000000001E-2</v>
      </c>
      <c r="AP560">
        <v>0</v>
      </c>
      <c r="AQ560">
        <v>2.5000000000000001E-2</v>
      </c>
      <c r="AR560">
        <v>0</v>
      </c>
      <c r="AS560">
        <v>0.78749999999999998</v>
      </c>
      <c r="AT560">
        <v>0.73750000000000004</v>
      </c>
      <c r="AU560">
        <v>0.875</v>
      </c>
      <c r="AV560">
        <v>0.75</v>
      </c>
      <c r="AW560">
        <v>0.63749999999999996</v>
      </c>
      <c r="AX560">
        <v>3.75</v>
      </c>
      <c r="AY560">
        <v>3.6962025316</v>
      </c>
      <c r="AZ560">
        <v>3.8</v>
      </c>
      <c r="BA560">
        <v>3.7051282050999998</v>
      </c>
      <c r="BB560">
        <v>3.5249999999999999</v>
      </c>
      <c r="BC560">
        <v>1.2500000000000001E-2</v>
      </c>
      <c r="BD560">
        <v>1.2500000000000001E-2</v>
      </c>
      <c r="BE560">
        <v>1.2500000000000001E-2</v>
      </c>
      <c r="BF560">
        <v>2.5000000000000001E-2</v>
      </c>
      <c r="BG560">
        <v>2.5000000000000001E-2</v>
      </c>
      <c r="BH560">
        <v>2.5000000000000001E-2</v>
      </c>
      <c r="BI560">
        <v>1.2500000000000001E-2</v>
      </c>
      <c r="BJ560">
        <v>1.2500000000000001E-2</v>
      </c>
      <c r="BK560">
        <v>0.05</v>
      </c>
      <c r="BL560">
        <v>3.7499999999999999E-2</v>
      </c>
      <c r="BM560">
        <v>6.25E-2</v>
      </c>
      <c r="BN560">
        <v>0.05</v>
      </c>
      <c r="BO560">
        <v>3.7875000000000001</v>
      </c>
      <c r="BP560">
        <v>3.6202531645999998</v>
      </c>
      <c r="BQ560">
        <v>3.5249999999999999</v>
      </c>
      <c r="BR560">
        <v>3.7</v>
      </c>
      <c r="BS560">
        <v>3.6749999999999998</v>
      </c>
      <c r="BT560">
        <v>3.7250000000000001</v>
      </c>
      <c r="BU560">
        <v>0.15</v>
      </c>
      <c r="BV560">
        <v>0.3125</v>
      </c>
      <c r="BW560">
        <v>0.33750000000000002</v>
      </c>
      <c r="BX560">
        <v>0.15</v>
      </c>
      <c r="BY560">
        <v>0.125</v>
      </c>
      <c r="BZ560">
        <v>0.1</v>
      </c>
      <c r="CA560">
        <v>0</v>
      </c>
      <c r="CB560">
        <v>1.2500000000000001E-2</v>
      </c>
      <c r="CC560">
        <v>0</v>
      </c>
      <c r="CD560">
        <v>0</v>
      </c>
      <c r="CE560">
        <v>0</v>
      </c>
      <c r="CF560">
        <v>0</v>
      </c>
      <c r="CG560">
        <v>0.82499999999999996</v>
      </c>
      <c r="CH560">
        <v>0.65</v>
      </c>
      <c r="CI560">
        <v>0.6</v>
      </c>
      <c r="CJ560">
        <v>0.78749999999999998</v>
      </c>
      <c r="CK560">
        <v>0.78749999999999998</v>
      </c>
      <c r="CL560">
        <v>0.82499999999999996</v>
      </c>
      <c r="CM560">
        <v>0.05</v>
      </c>
      <c r="CN560">
        <v>0</v>
      </c>
      <c r="CO560">
        <v>0</v>
      </c>
      <c r="CP560">
        <v>0</v>
      </c>
      <c r="CQ560">
        <v>2.5000000000000001E-2</v>
      </c>
      <c r="CR560">
        <v>0</v>
      </c>
      <c r="CS560">
        <v>1.2500000000000001E-2</v>
      </c>
      <c r="CT560">
        <v>2.5000000000000001E-2</v>
      </c>
      <c r="CU560">
        <v>0.13750000000000001</v>
      </c>
      <c r="CV560">
        <v>0.05</v>
      </c>
      <c r="CW560">
        <v>2.5000000000000001E-2</v>
      </c>
      <c r="CX560">
        <v>0.05</v>
      </c>
      <c r="CY560">
        <v>7.4999999999999997E-2</v>
      </c>
      <c r="CZ560">
        <v>0.05</v>
      </c>
      <c r="DA560">
        <v>2.5000000000000001E-2</v>
      </c>
      <c r="DB560">
        <v>0.05</v>
      </c>
      <c r="DC560">
        <v>0.32500000000000001</v>
      </c>
      <c r="DD560">
        <v>0.125</v>
      </c>
      <c r="DE560">
        <v>7.4999999999999997E-2</v>
      </c>
      <c r="DF560">
        <v>0.13750000000000001</v>
      </c>
      <c r="DG560">
        <v>0.17499999999999999</v>
      </c>
      <c r="DH560">
        <v>0.2</v>
      </c>
      <c r="DI560">
        <v>0.13750000000000001</v>
      </c>
      <c r="DJ560">
        <v>0.13750000000000001</v>
      </c>
      <c r="DK560">
        <v>0.41249999999999998</v>
      </c>
      <c r="DL560">
        <v>0.76249999999999996</v>
      </c>
      <c r="DM560">
        <v>0.82499999999999996</v>
      </c>
      <c r="DN560">
        <v>0.72499999999999998</v>
      </c>
      <c r="DO560">
        <v>0.66249999999999998</v>
      </c>
      <c r="DP560">
        <v>0.6875</v>
      </c>
      <c r="DQ560">
        <v>0.76249999999999996</v>
      </c>
      <c r="DR560">
        <v>0.72499999999999998</v>
      </c>
      <c r="DS560">
        <v>7.4999999999999997E-2</v>
      </c>
      <c r="DT560">
        <v>6.25E-2</v>
      </c>
      <c r="DU560">
        <v>7.4999999999999997E-2</v>
      </c>
      <c r="DV560">
        <v>8.7499999999999994E-2</v>
      </c>
      <c r="DW560">
        <v>6.25E-2</v>
      </c>
      <c r="DX560">
        <v>6.25E-2</v>
      </c>
      <c r="DY560">
        <v>6.25E-2</v>
      </c>
      <c r="DZ560">
        <v>6.25E-2</v>
      </c>
      <c r="EA560">
        <v>3.1891891891999999</v>
      </c>
      <c r="EB560">
        <v>3.76</v>
      </c>
      <c r="EC560">
        <v>3.8648648648999999</v>
      </c>
      <c r="ED560">
        <v>3.7397260274000002</v>
      </c>
      <c r="EE560">
        <v>3.5733333332999999</v>
      </c>
      <c r="EF560">
        <v>3.68</v>
      </c>
      <c r="EG560">
        <v>3.76</v>
      </c>
      <c r="EH560">
        <v>3.6666666666999999</v>
      </c>
      <c r="EI560">
        <v>2.5000000000000001E-2</v>
      </c>
      <c r="EJ560">
        <v>1.2500000000000001E-2</v>
      </c>
      <c r="EK560">
        <v>2.5000000000000001E-2</v>
      </c>
      <c r="EL560">
        <v>1.2500000000000001E-2</v>
      </c>
      <c r="EM560">
        <v>0.05</v>
      </c>
      <c r="EN560">
        <v>3.7499999999999999E-2</v>
      </c>
      <c r="EO560">
        <v>8.7499999999999994E-2</v>
      </c>
      <c r="EP560">
        <v>0.1</v>
      </c>
      <c r="EQ560">
        <v>0.33750000000000002</v>
      </c>
      <c r="ER560">
        <v>0.25</v>
      </c>
      <c r="ES560">
        <v>6.25E-2</v>
      </c>
      <c r="ET560">
        <v>2.5000000000000001E-2</v>
      </c>
      <c r="EU560">
        <v>1.2500000000000001E-2</v>
      </c>
      <c r="EV560">
        <v>0</v>
      </c>
      <c r="EW560">
        <v>0.05</v>
      </c>
      <c r="EX560">
        <v>0</v>
      </c>
      <c r="EY560">
        <v>0.1875</v>
      </c>
      <c r="EZ560">
        <v>0.16250000000000001</v>
      </c>
      <c r="FA560">
        <v>0.41249999999999998</v>
      </c>
      <c r="FB560">
        <v>0.625</v>
      </c>
      <c r="FC560">
        <v>0.3</v>
      </c>
      <c r="FD560">
        <v>0.6875</v>
      </c>
      <c r="FE560">
        <v>0.7</v>
      </c>
      <c r="FF560">
        <v>0.47499999999999998</v>
      </c>
      <c r="FG560">
        <v>0.2</v>
      </c>
      <c r="FH560">
        <v>0.6</v>
      </c>
      <c r="FI560">
        <v>0.05</v>
      </c>
      <c r="FJ560">
        <v>6.25E-2</v>
      </c>
      <c r="FK560">
        <v>0.05</v>
      </c>
      <c r="FL560">
        <v>6.25E-2</v>
      </c>
      <c r="FM560">
        <v>2.5000000000000001E-2</v>
      </c>
      <c r="FN560">
        <v>1.2500000000000001E-2</v>
      </c>
      <c r="FO560">
        <v>1.2500000000000001E-2</v>
      </c>
      <c r="FP560">
        <v>1.2500000000000001E-2</v>
      </c>
      <c r="FQ560">
        <v>1.2500000000000001E-2</v>
      </c>
      <c r="FR560">
        <v>1.2500000000000001E-2</v>
      </c>
      <c r="FS560">
        <v>3.7499999999999999E-2</v>
      </c>
      <c r="FT560">
        <v>0.05</v>
      </c>
      <c r="FU560">
        <v>0.05</v>
      </c>
      <c r="FV560">
        <v>0.05</v>
      </c>
      <c r="FW560">
        <v>6.25E-2</v>
      </c>
      <c r="FX560">
        <v>1.2500000000000001E-2</v>
      </c>
      <c r="FY560">
        <v>1.2500000000000001E-2</v>
      </c>
      <c r="FZ560">
        <v>2.5000000000000001E-2</v>
      </c>
      <c r="GA560">
        <v>0.05</v>
      </c>
      <c r="GB560">
        <v>0</v>
      </c>
      <c r="GC560">
        <v>0</v>
      </c>
      <c r="GD560">
        <v>0.1125</v>
      </c>
      <c r="GE560">
        <v>8.7499999999999994E-2</v>
      </c>
      <c r="GF560">
        <v>8.7499999999999994E-2</v>
      </c>
      <c r="GG560">
        <v>7.4999999999999997E-2</v>
      </c>
      <c r="GH560">
        <v>0.1</v>
      </c>
      <c r="GI560">
        <v>8.7499999999999994E-2</v>
      </c>
      <c r="GJ560">
        <v>3.0921052632000001</v>
      </c>
      <c r="GK560">
        <v>3.16</v>
      </c>
      <c r="GL560">
        <v>3.1447368420999999</v>
      </c>
      <c r="GM560">
        <v>3.0666666667000002</v>
      </c>
      <c r="GN560">
        <v>3.1315789474</v>
      </c>
      <c r="GO560">
        <v>3.2105263158000001</v>
      </c>
      <c r="GP560">
        <v>0.6</v>
      </c>
      <c r="GQ560">
        <v>0.57499999999999996</v>
      </c>
      <c r="GR560">
        <v>0.5625</v>
      </c>
      <c r="GS560">
        <v>0.57499999999999996</v>
      </c>
      <c r="GT560">
        <v>0.625</v>
      </c>
      <c r="GU560">
        <v>0.57499999999999996</v>
      </c>
      <c r="GV560">
        <v>0.05</v>
      </c>
      <c r="GW560">
        <v>6.25E-2</v>
      </c>
      <c r="GX560">
        <v>0.05</v>
      </c>
      <c r="GY560">
        <v>6.25E-2</v>
      </c>
      <c r="GZ560">
        <v>0.05</v>
      </c>
      <c r="HA560">
        <v>0.05</v>
      </c>
      <c r="HB560">
        <v>0.22500000000000001</v>
      </c>
      <c r="HC560">
        <v>0.26250000000000001</v>
      </c>
      <c r="HD560">
        <v>0.27500000000000002</v>
      </c>
      <c r="HE560">
        <v>0.23749999999999999</v>
      </c>
      <c r="HF560">
        <v>0.22500000000000001</v>
      </c>
      <c r="HG560">
        <v>0.28749999999999998</v>
      </c>
      <c r="HH560" t="s">
        <v>1397</v>
      </c>
      <c r="HI560">
        <v>32</v>
      </c>
      <c r="HJ560">
        <v>80</v>
      </c>
      <c r="HK560">
        <v>98</v>
      </c>
      <c r="HL560" t="s">
        <v>68</v>
      </c>
      <c r="HM560">
        <v>304</v>
      </c>
      <c r="HN560">
        <v>0</v>
      </c>
    </row>
    <row r="561" spans="1:222" x14ac:dyDescent="0.25">
      <c r="A561">
        <v>610269</v>
      </c>
      <c r="B561" t="s">
        <v>430</v>
      </c>
      <c r="C561" t="s">
        <v>38</v>
      </c>
      <c r="D561" t="s">
        <v>60</v>
      </c>
      <c r="E561" s="151">
        <v>0.62</v>
      </c>
      <c r="F561">
        <v>81</v>
      </c>
      <c r="G561" t="s">
        <v>62</v>
      </c>
      <c r="H561">
        <v>79</v>
      </c>
      <c r="I561" t="s">
        <v>39</v>
      </c>
      <c r="J561">
        <v>99</v>
      </c>
      <c r="K561" t="s">
        <v>62</v>
      </c>
      <c r="L561">
        <v>8.99</v>
      </c>
      <c r="M561" t="s">
        <v>38</v>
      </c>
      <c r="N561">
        <v>61.479591837000001</v>
      </c>
      <c r="O561">
        <v>153</v>
      </c>
      <c r="P561">
        <v>153</v>
      </c>
      <c r="Q561">
        <v>11</v>
      </c>
      <c r="R561">
        <v>60</v>
      </c>
      <c r="S561">
        <v>22</v>
      </c>
      <c r="T561">
        <v>33</v>
      </c>
      <c r="U561">
        <v>2</v>
      </c>
      <c r="V561">
        <v>1</v>
      </c>
      <c r="W561">
        <v>10</v>
      </c>
      <c r="X561">
        <v>7</v>
      </c>
      <c r="Y561">
        <v>0</v>
      </c>
      <c r="Z561">
        <v>0</v>
      </c>
      <c r="AA561">
        <v>0</v>
      </c>
      <c r="AB561">
        <v>1.9607843100000001E-2</v>
      </c>
      <c r="AC561">
        <v>1.30718954E-2</v>
      </c>
      <c r="AD561">
        <v>3.9215686299999997E-2</v>
      </c>
      <c r="AE561">
        <v>1.30718954E-2</v>
      </c>
      <c r="AF561">
        <v>2.61437908E-2</v>
      </c>
      <c r="AG561">
        <v>4.5751633999999999E-2</v>
      </c>
      <c r="AH561">
        <v>4.5751633999999999E-2</v>
      </c>
      <c r="AI561">
        <v>0.1960784314</v>
      </c>
      <c r="AJ561">
        <v>0.23529411759999999</v>
      </c>
      <c r="AK561">
        <v>0.18954248369999999</v>
      </c>
      <c r="AL561">
        <v>0.2483660131</v>
      </c>
      <c r="AM561">
        <v>0.26797385620000003</v>
      </c>
      <c r="AN561">
        <v>0</v>
      </c>
      <c r="AO561">
        <v>6.5359477000000001E-3</v>
      </c>
      <c r="AP561">
        <v>1.9607843100000001E-2</v>
      </c>
      <c r="AQ561">
        <v>1.30718954E-2</v>
      </c>
      <c r="AR561">
        <v>1.30718954E-2</v>
      </c>
      <c r="AS561">
        <v>0.76470588240000004</v>
      </c>
      <c r="AT561">
        <v>0.74509803919999995</v>
      </c>
      <c r="AU561">
        <v>0.76470588240000004</v>
      </c>
      <c r="AV561">
        <v>0.67320261439999995</v>
      </c>
      <c r="AW561">
        <v>0.66013071899999998</v>
      </c>
      <c r="AX561">
        <v>3.7254901961</v>
      </c>
      <c r="AY561">
        <v>3.7368421053</v>
      </c>
      <c r="AZ561">
        <v>3.7533333333000001</v>
      </c>
      <c r="BA561">
        <v>3.5960264900999999</v>
      </c>
      <c r="BB561">
        <v>3.5960264900999999</v>
      </c>
      <c r="BC561">
        <v>0</v>
      </c>
      <c r="BD561">
        <v>0</v>
      </c>
      <c r="BE561">
        <v>6.5359477000000001E-3</v>
      </c>
      <c r="BF561">
        <v>0</v>
      </c>
      <c r="BG561">
        <v>1.30718954E-2</v>
      </c>
      <c r="BH561">
        <v>1.30718954E-2</v>
      </c>
      <c r="BI561">
        <v>0</v>
      </c>
      <c r="BJ561">
        <v>3.2679738600000001E-2</v>
      </c>
      <c r="BK561">
        <v>2.61437908E-2</v>
      </c>
      <c r="BL561">
        <v>2.61437908E-2</v>
      </c>
      <c r="BM561">
        <v>3.2679738600000001E-2</v>
      </c>
      <c r="BN561">
        <v>5.2287581700000002E-2</v>
      </c>
      <c r="BO561">
        <v>3.8421052632000001</v>
      </c>
      <c r="BP561">
        <v>3.8169934640999998</v>
      </c>
      <c r="BQ561">
        <v>3.7483443708999999</v>
      </c>
      <c r="BR561">
        <v>3.74</v>
      </c>
      <c r="BS561">
        <v>3.6688741721999998</v>
      </c>
      <c r="BT561">
        <v>3.6710526315999998</v>
      </c>
      <c r="BU561">
        <v>0.15686274510000001</v>
      </c>
      <c r="BV561">
        <v>0.1176470588</v>
      </c>
      <c r="BW561">
        <v>0.1764705882</v>
      </c>
      <c r="BX561">
        <v>0.20261437909999999</v>
      </c>
      <c r="BY561">
        <v>0.22222222220000001</v>
      </c>
      <c r="BZ561">
        <v>0.18300653589999999</v>
      </c>
      <c r="CA561">
        <v>6.5359477000000001E-3</v>
      </c>
      <c r="CB561">
        <v>0</v>
      </c>
      <c r="CC561">
        <v>1.30718954E-2</v>
      </c>
      <c r="CD561">
        <v>1.9607843100000001E-2</v>
      </c>
      <c r="CE561">
        <v>1.30718954E-2</v>
      </c>
      <c r="CF561">
        <v>6.5359477000000001E-3</v>
      </c>
      <c r="CG561">
        <v>0.83660130720000003</v>
      </c>
      <c r="CH561">
        <v>0.84967320260000001</v>
      </c>
      <c r="CI561">
        <v>0.77777777780000001</v>
      </c>
      <c r="CJ561">
        <v>0.75163398690000005</v>
      </c>
      <c r="CK561">
        <v>0.7189542484</v>
      </c>
      <c r="CL561">
        <v>0.74509803919999995</v>
      </c>
      <c r="CM561">
        <v>0.13071895419999999</v>
      </c>
      <c r="CN561">
        <v>6.5359477000000001E-3</v>
      </c>
      <c r="CO561">
        <v>0</v>
      </c>
      <c r="CP561">
        <v>0</v>
      </c>
      <c r="CQ561">
        <v>0</v>
      </c>
      <c r="CR561">
        <v>6.5359477000000001E-3</v>
      </c>
      <c r="CS561">
        <v>0</v>
      </c>
      <c r="CT561">
        <v>6.5359477000000001E-3</v>
      </c>
      <c r="CU561">
        <v>9.1503267999999999E-2</v>
      </c>
      <c r="CV561">
        <v>1.9607843100000001E-2</v>
      </c>
      <c r="CW561">
        <v>0</v>
      </c>
      <c r="CX561">
        <v>6.5359477000000001E-3</v>
      </c>
      <c r="CY561">
        <v>6.5359477000000001E-3</v>
      </c>
      <c r="CZ561">
        <v>1.30718954E-2</v>
      </c>
      <c r="DA561">
        <v>6.5359477000000001E-3</v>
      </c>
      <c r="DB561">
        <v>3.2679738600000001E-2</v>
      </c>
      <c r="DC561">
        <v>0.22222222220000001</v>
      </c>
      <c r="DD561">
        <v>0.16339869279999999</v>
      </c>
      <c r="DE561">
        <v>0.1437908497</v>
      </c>
      <c r="DF561">
        <v>0.16339869279999999</v>
      </c>
      <c r="DG561">
        <v>0.2156862745</v>
      </c>
      <c r="DH561">
        <v>0.26797385620000003</v>
      </c>
      <c r="DI561">
        <v>0.1960784314</v>
      </c>
      <c r="DJ561">
        <v>0.23529411759999999</v>
      </c>
      <c r="DK561">
        <v>0.4967320261</v>
      </c>
      <c r="DL561">
        <v>0.79738562089999998</v>
      </c>
      <c r="DM561">
        <v>0.83660130720000003</v>
      </c>
      <c r="DN561">
        <v>0.81699346409999996</v>
      </c>
      <c r="DO561">
        <v>0.75816993460000004</v>
      </c>
      <c r="DP561">
        <v>0.69934640520000002</v>
      </c>
      <c r="DQ561">
        <v>0.7843137255</v>
      </c>
      <c r="DR561">
        <v>0.7189542484</v>
      </c>
      <c r="DS561">
        <v>5.8823529399999998E-2</v>
      </c>
      <c r="DT561">
        <v>1.30718954E-2</v>
      </c>
      <c r="DU561">
        <v>1.9607843100000001E-2</v>
      </c>
      <c r="DV561">
        <v>1.30718954E-2</v>
      </c>
      <c r="DW561">
        <v>1.9607843100000001E-2</v>
      </c>
      <c r="DX561">
        <v>1.30718954E-2</v>
      </c>
      <c r="DY561">
        <v>1.30718954E-2</v>
      </c>
      <c r="DZ561">
        <v>6.5359477000000001E-3</v>
      </c>
      <c r="EA561">
        <v>3.1527777777999999</v>
      </c>
      <c r="EB561">
        <v>3.7748344371</v>
      </c>
      <c r="EC561">
        <v>3.8533333333000002</v>
      </c>
      <c r="ED561">
        <v>3.8211920529999999</v>
      </c>
      <c r="EE561">
        <v>3.7666666666999999</v>
      </c>
      <c r="EF561">
        <v>3.6821192052999998</v>
      </c>
      <c r="EG561">
        <v>3.7880794702</v>
      </c>
      <c r="EH561">
        <v>3.6776315788999998</v>
      </c>
      <c r="EI561">
        <v>0</v>
      </c>
      <c r="EJ561">
        <v>0</v>
      </c>
      <c r="EK561">
        <v>0</v>
      </c>
      <c r="EL561">
        <v>3.9215686299999997E-2</v>
      </c>
      <c r="EM561">
        <v>1.9607843100000001E-2</v>
      </c>
      <c r="EN561">
        <v>3.2679738600000001E-2</v>
      </c>
      <c r="EO561">
        <v>4.5751633999999999E-2</v>
      </c>
      <c r="EP561">
        <v>9.1503267999999999E-2</v>
      </c>
      <c r="EQ561">
        <v>9.1503267999999999E-2</v>
      </c>
      <c r="ER561">
        <v>0.54901960780000003</v>
      </c>
      <c r="ES561">
        <v>0.13071895419999999</v>
      </c>
      <c r="ET561">
        <v>0</v>
      </c>
      <c r="EU561">
        <v>0</v>
      </c>
      <c r="EV561">
        <v>1.30718954E-2</v>
      </c>
      <c r="EW561">
        <v>1.30718954E-2</v>
      </c>
      <c r="EX561">
        <v>0</v>
      </c>
      <c r="EY561">
        <v>8.4967320299999996E-2</v>
      </c>
      <c r="EZ561">
        <v>7.1895424799999996E-2</v>
      </c>
      <c r="FA561">
        <v>0.1176470588</v>
      </c>
      <c r="FB561">
        <v>0.15032679739999999</v>
      </c>
      <c r="FC561">
        <v>8.4967320299999996E-2</v>
      </c>
      <c r="FD561">
        <v>0.71241830070000001</v>
      </c>
      <c r="FE561">
        <v>0.67973856210000005</v>
      </c>
      <c r="FF561">
        <v>0.54901960780000003</v>
      </c>
      <c r="FG561">
        <v>0.58823529409999997</v>
      </c>
      <c r="FH561">
        <v>0.68627450980000004</v>
      </c>
      <c r="FI561">
        <v>0.1176470588</v>
      </c>
      <c r="FJ561">
        <v>0.1764705882</v>
      </c>
      <c r="FK561">
        <v>0.2156862745</v>
      </c>
      <c r="FL561">
        <v>0.16993464050000001</v>
      </c>
      <c r="FM561">
        <v>0.16993464050000001</v>
      </c>
      <c r="FN561">
        <v>5.8823529399999998E-2</v>
      </c>
      <c r="FO561">
        <v>4.5751633999999999E-2</v>
      </c>
      <c r="FP561">
        <v>7.1895424799999996E-2</v>
      </c>
      <c r="FQ561">
        <v>5.8823529399999998E-2</v>
      </c>
      <c r="FR561">
        <v>5.2287581700000002E-2</v>
      </c>
      <c r="FS561">
        <v>2.61437908E-2</v>
      </c>
      <c r="FT561">
        <v>2.61437908E-2</v>
      </c>
      <c r="FU561">
        <v>3.2679738600000001E-2</v>
      </c>
      <c r="FV561">
        <v>1.9607843100000001E-2</v>
      </c>
      <c r="FW561">
        <v>6.5359477000000001E-3</v>
      </c>
      <c r="FX561">
        <v>1.30718954E-2</v>
      </c>
      <c r="FY561">
        <v>6.5359477000000001E-3</v>
      </c>
      <c r="FZ561">
        <v>0</v>
      </c>
      <c r="GA561">
        <v>6.5359477000000001E-3</v>
      </c>
      <c r="GB561">
        <v>0</v>
      </c>
      <c r="GC561">
        <v>0</v>
      </c>
      <c r="GD561">
        <v>4.5751633999999999E-2</v>
      </c>
      <c r="GE561">
        <v>6.5359477099999994E-2</v>
      </c>
      <c r="GF561">
        <v>3.2679738600000001E-2</v>
      </c>
      <c r="GG561">
        <v>3.9215686299999997E-2</v>
      </c>
      <c r="GH561">
        <v>5.2287581700000002E-2</v>
      </c>
      <c r="GI561">
        <v>1.9607843100000001E-2</v>
      </c>
      <c r="GJ561">
        <v>3.4342105262999998</v>
      </c>
      <c r="GK561">
        <v>3.4966442952999999</v>
      </c>
      <c r="GL561">
        <v>3.5921052632000001</v>
      </c>
      <c r="GM561">
        <v>3.54</v>
      </c>
      <c r="GN561">
        <v>3.5263157894999999</v>
      </c>
      <c r="GO561">
        <v>3.625</v>
      </c>
      <c r="GP561">
        <v>0.43137254899999999</v>
      </c>
      <c r="GQ561">
        <v>0.33986928100000002</v>
      </c>
      <c r="GR561">
        <v>0.33986928100000002</v>
      </c>
      <c r="GS561">
        <v>0.35294117650000001</v>
      </c>
      <c r="GT561">
        <v>0.36601307189999999</v>
      </c>
      <c r="GU561">
        <v>0.33333333329999998</v>
      </c>
      <c r="GV561">
        <v>6.5359477000000001E-3</v>
      </c>
      <c r="GW561">
        <v>2.61437908E-2</v>
      </c>
      <c r="GX561">
        <v>6.5359477000000001E-3</v>
      </c>
      <c r="GY561">
        <v>1.9607843100000001E-2</v>
      </c>
      <c r="GZ561">
        <v>6.5359477000000001E-3</v>
      </c>
      <c r="HA561">
        <v>6.5359477000000001E-3</v>
      </c>
      <c r="HB561">
        <v>0.5032679739</v>
      </c>
      <c r="HC561">
        <v>0.56209150330000002</v>
      </c>
      <c r="HD561">
        <v>0.62091503270000004</v>
      </c>
      <c r="HE561">
        <v>0.58169934639999998</v>
      </c>
      <c r="HF561">
        <v>0.57516339869999999</v>
      </c>
      <c r="HG561">
        <v>0.6405228758</v>
      </c>
      <c r="HH561" t="s">
        <v>1398</v>
      </c>
      <c r="HI561">
        <v>62</v>
      </c>
      <c r="HJ561">
        <v>153</v>
      </c>
      <c r="HK561">
        <v>241</v>
      </c>
      <c r="HL561" t="s">
        <v>430</v>
      </c>
      <c r="HM561">
        <v>392</v>
      </c>
      <c r="HN561">
        <v>7</v>
      </c>
    </row>
    <row r="562" spans="1:222" x14ac:dyDescent="0.25">
      <c r="A562">
        <v>610271</v>
      </c>
      <c r="B562" t="s">
        <v>352</v>
      </c>
      <c r="D562" t="s">
        <v>94</v>
      </c>
      <c r="E562" t="s">
        <v>45</v>
      </c>
      <c r="M562" t="s">
        <v>38</v>
      </c>
      <c r="FD562"/>
      <c r="HH562" t="s">
        <v>1399</v>
      </c>
      <c r="HL562" t="s">
        <v>352</v>
      </c>
      <c r="HM562">
        <v>399</v>
      </c>
    </row>
    <row r="563" spans="1:222" x14ac:dyDescent="0.25">
      <c r="A563">
        <v>610274</v>
      </c>
      <c r="B563" t="s">
        <v>353</v>
      </c>
      <c r="C563" t="s">
        <v>38</v>
      </c>
      <c r="D563" t="s">
        <v>109</v>
      </c>
      <c r="E563" s="151">
        <v>0.47</v>
      </c>
      <c r="F563">
        <v>39</v>
      </c>
      <c r="G563" t="s">
        <v>49</v>
      </c>
      <c r="H563">
        <v>40</v>
      </c>
      <c r="I563" t="s">
        <v>40</v>
      </c>
      <c r="J563">
        <v>64</v>
      </c>
      <c r="K563" t="s">
        <v>39</v>
      </c>
      <c r="L563">
        <v>7.56</v>
      </c>
      <c r="M563" t="s">
        <v>38</v>
      </c>
      <c r="N563">
        <v>46.818181817999999</v>
      </c>
      <c r="O563">
        <v>118</v>
      </c>
      <c r="P563">
        <v>118</v>
      </c>
      <c r="Q563">
        <v>0</v>
      </c>
      <c r="R563">
        <v>110</v>
      </c>
      <c r="S563">
        <v>1</v>
      </c>
      <c r="T563">
        <v>2</v>
      </c>
      <c r="U563">
        <v>0</v>
      </c>
      <c r="V563">
        <v>0</v>
      </c>
      <c r="W563">
        <v>2</v>
      </c>
      <c r="X563">
        <v>2</v>
      </c>
      <c r="Y563">
        <v>8.4745762999999998E-3</v>
      </c>
      <c r="Z563">
        <v>0</v>
      </c>
      <c r="AA563">
        <v>3.3898305099999998E-2</v>
      </c>
      <c r="AB563">
        <v>4.23728814E-2</v>
      </c>
      <c r="AC563">
        <v>0.14406779659999999</v>
      </c>
      <c r="AD563">
        <v>8.4745762700000005E-2</v>
      </c>
      <c r="AE563">
        <v>0.11016949149999999</v>
      </c>
      <c r="AF563">
        <v>4.23728814E-2</v>
      </c>
      <c r="AG563">
        <v>0.1525423729</v>
      </c>
      <c r="AH563">
        <v>7.6271186399999996E-2</v>
      </c>
      <c r="AI563">
        <v>0.32203389830000001</v>
      </c>
      <c r="AJ563">
        <v>0.31355932199999997</v>
      </c>
      <c r="AK563">
        <v>0.29661016950000002</v>
      </c>
      <c r="AL563">
        <v>0.26271186439999999</v>
      </c>
      <c r="AM563">
        <v>0.29661016950000002</v>
      </c>
      <c r="AN563">
        <v>8.4745762999999998E-3</v>
      </c>
      <c r="AO563">
        <v>2.54237288E-2</v>
      </c>
      <c r="AP563">
        <v>2.54237288E-2</v>
      </c>
      <c r="AQ563">
        <v>4.23728814E-2</v>
      </c>
      <c r="AR563">
        <v>2.54237288E-2</v>
      </c>
      <c r="AS563">
        <v>0.57627118639999997</v>
      </c>
      <c r="AT563">
        <v>0.55084745759999998</v>
      </c>
      <c r="AU563">
        <v>0.60169491529999997</v>
      </c>
      <c r="AV563">
        <v>0.5</v>
      </c>
      <c r="AW563">
        <v>0.45762711859999999</v>
      </c>
      <c r="AX563">
        <v>3.4786324785999998</v>
      </c>
      <c r="AY563">
        <v>3.4521739130000002</v>
      </c>
      <c r="AZ563">
        <v>3.5043478261000001</v>
      </c>
      <c r="BA563">
        <v>3.2743362831999998</v>
      </c>
      <c r="BB563">
        <v>3.0956521739</v>
      </c>
      <c r="BC563">
        <v>2.54237288E-2</v>
      </c>
      <c r="BD563">
        <v>1.6949152499999998E-2</v>
      </c>
      <c r="BE563">
        <v>3.3898305099999998E-2</v>
      </c>
      <c r="BF563">
        <v>5.9322033900000001E-2</v>
      </c>
      <c r="BG563">
        <v>0.1186440678</v>
      </c>
      <c r="BH563">
        <v>8.4745762700000005E-2</v>
      </c>
      <c r="BI563">
        <v>4.23728814E-2</v>
      </c>
      <c r="BJ563">
        <v>5.9322033900000001E-2</v>
      </c>
      <c r="BK563">
        <v>9.3220338999999999E-2</v>
      </c>
      <c r="BL563">
        <v>6.7796610199999996E-2</v>
      </c>
      <c r="BM563">
        <v>4.23728814E-2</v>
      </c>
      <c r="BN563">
        <v>7.6271186399999996E-2</v>
      </c>
      <c r="BO563">
        <v>3.6837606838000001</v>
      </c>
      <c r="BP563">
        <v>3.6173913042999999</v>
      </c>
      <c r="BQ563">
        <v>3.4336283185999998</v>
      </c>
      <c r="BR563">
        <v>3.4347826087</v>
      </c>
      <c r="BS563">
        <v>3.3478260870000001</v>
      </c>
      <c r="BT563">
        <v>3.3478260870000001</v>
      </c>
      <c r="BU563">
        <v>0.1525423729</v>
      </c>
      <c r="BV563">
        <v>0.20338983050000001</v>
      </c>
      <c r="BW563">
        <v>0.25423728810000001</v>
      </c>
      <c r="BX563">
        <v>0.23728813560000001</v>
      </c>
      <c r="BY563">
        <v>0.1949152542</v>
      </c>
      <c r="BZ563">
        <v>0.2288135593</v>
      </c>
      <c r="CA563">
        <v>8.4745762999999998E-3</v>
      </c>
      <c r="CB563">
        <v>2.54237288E-2</v>
      </c>
      <c r="CC563">
        <v>4.23728814E-2</v>
      </c>
      <c r="CD563">
        <v>2.54237288E-2</v>
      </c>
      <c r="CE563">
        <v>2.54237288E-2</v>
      </c>
      <c r="CF563">
        <v>2.54237288E-2</v>
      </c>
      <c r="CG563">
        <v>0.77118644069999998</v>
      </c>
      <c r="CH563">
        <v>0.6949152542</v>
      </c>
      <c r="CI563">
        <v>0.57627118639999997</v>
      </c>
      <c r="CJ563">
        <v>0.61016949149999999</v>
      </c>
      <c r="CK563">
        <v>0.61864406780000003</v>
      </c>
      <c r="CL563">
        <v>0.5847457627</v>
      </c>
      <c r="CM563">
        <v>0.12711864410000001</v>
      </c>
      <c r="CN563">
        <v>8.4745762999999998E-3</v>
      </c>
      <c r="CO563">
        <v>0</v>
      </c>
      <c r="CP563">
        <v>1.6949152499999998E-2</v>
      </c>
      <c r="CQ563">
        <v>1.6949152499999998E-2</v>
      </c>
      <c r="CR563">
        <v>2.54237288E-2</v>
      </c>
      <c r="CS563">
        <v>2.54237288E-2</v>
      </c>
      <c r="CT563">
        <v>5.08474576E-2</v>
      </c>
      <c r="CU563">
        <v>0.17796610169999999</v>
      </c>
      <c r="CV563">
        <v>3.3898305099999998E-2</v>
      </c>
      <c r="CW563">
        <v>3.3898305099999998E-2</v>
      </c>
      <c r="CX563">
        <v>9.3220338999999999E-2</v>
      </c>
      <c r="CY563">
        <v>0.1186440678</v>
      </c>
      <c r="CZ563">
        <v>8.4745762700000005E-2</v>
      </c>
      <c r="DA563">
        <v>5.9322033900000001E-2</v>
      </c>
      <c r="DB563">
        <v>5.08474576E-2</v>
      </c>
      <c r="DC563">
        <v>0.13559322030000001</v>
      </c>
      <c r="DD563">
        <v>0.2203389831</v>
      </c>
      <c r="DE563">
        <v>0.23728813560000001</v>
      </c>
      <c r="DF563">
        <v>0.1949152542</v>
      </c>
      <c r="DG563">
        <v>0.186440678</v>
      </c>
      <c r="DH563">
        <v>0.32203389830000001</v>
      </c>
      <c r="DI563">
        <v>0.26271186439999999</v>
      </c>
      <c r="DJ563">
        <v>0.25423728810000001</v>
      </c>
      <c r="DK563">
        <v>0.35593220339999998</v>
      </c>
      <c r="DL563">
        <v>0.54237288139999995</v>
      </c>
      <c r="DM563">
        <v>0.50847457630000004</v>
      </c>
      <c r="DN563">
        <v>0.49152542370000002</v>
      </c>
      <c r="DO563">
        <v>0.46610169489999997</v>
      </c>
      <c r="DP563">
        <v>0.39830508469999998</v>
      </c>
      <c r="DQ563">
        <v>0.46610169489999997</v>
      </c>
      <c r="DR563">
        <v>0.45762711859999999</v>
      </c>
      <c r="DS563">
        <v>0.20338983050000001</v>
      </c>
      <c r="DT563">
        <v>0.1949152542</v>
      </c>
      <c r="DU563">
        <v>0.2203389831</v>
      </c>
      <c r="DV563">
        <v>0.20338983050000001</v>
      </c>
      <c r="DW563">
        <v>0.21186440679999999</v>
      </c>
      <c r="DX563">
        <v>0.16949152540000001</v>
      </c>
      <c r="DY563">
        <v>0.186440678</v>
      </c>
      <c r="DZ563">
        <v>0.186440678</v>
      </c>
      <c r="EA563">
        <v>2.9042553190999998</v>
      </c>
      <c r="EB563">
        <v>3.6105263158000001</v>
      </c>
      <c r="EC563">
        <v>3.6086956522000002</v>
      </c>
      <c r="ED563">
        <v>3.4574468084999999</v>
      </c>
      <c r="EE563">
        <v>3.3978494624</v>
      </c>
      <c r="EF563">
        <v>3.3163265306</v>
      </c>
      <c r="EG563">
        <v>3.4375</v>
      </c>
      <c r="EH563">
        <v>3.375</v>
      </c>
      <c r="EI563">
        <v>1.6949152499999998E-2</v>
      </c>
      <c r="EJ563">
        <v>0</v>
      </c>
      <c r="EK563">
        <v>1.6949152499999998E-2</v>
      </c>
      <c r="EL563">
        <v>8.4745762700000005E-2</v>
      </c>
      <c r="EM563">
        <v>7.6271186399999996E-2</v>
      </c>
      <c r="EN563">
        <v>9.3220338999999999E-2</v>
      </c>
      <c r="EO563">
        <v>6.7796610199999996E-2</v>
      </c>
      <c r="EP563">
        <v>8.4745762700000005E-2</v>
      </c>
      <c r="EQ563">
        <v>3.3898305099999998E-2</v>
      </c>
      <c r="ER563">
        <v>0.32203389830000001</v>
      </c>
      <c r="ES563">
        <v>0.20338983050000001</v>
      </c>
      <c r="ET563">
        <v>1.6949152499999998E-2</v>
      </c>
      <c r="EU563">
        <v>1.6949152499999998E-2</v>
      </c>
      <c r="EV563">
        <v>8.4745762999999998E-3</v>
      </c>
      <c r="EW563">
        <v>2.54237288E-2</v>
      </c>
      <c r="EX563">
        <v>0</v>
      </c>
      <c r="EY563">
        <v>0.2796610169</v>
      </c>
      <c r="EZ563">
        <v>0.28813559319999998</v>
      </c>
      <c r="FA563">
        <v>0.24576271190000001</v>
      </c>
      <c r="FB563">
        <v>0.26271186439999999</v>
      </c>
      <c r="FC563">
        <v>0.3474576271</v>
      </c>
      <c r="FD563">
        <v>0.45762711859999999</v>
      </c>
      <c r="FE563">
        <v>0.4152542373</v>
      </c>
      <c r="FF563">
        <v>0.46610169489999997</v>
      </c>
      <c r="FG563">
        <v>0.44915254240000002</v>
      </c>
      <c r="FH563">
        <v>0.39830508469999998</v>
      </c>
      <c r="FI563">
        <v>3.3898305099999998E-2</v>
      </c>
      <c r="FJ563">
        <v>7.6271186399999996E-2</v>
      </c>
      <c r="FK563">
        <v>6.7796610199999996E-2</v>
      </c>
      <c r="FL563">
        <v>5.9322033900000001E-2</v>
      </c>
      <c r="FM563">
        <v>4.23728814E-2</v>
      </c>
      <c r="FN563">
        <v>4.23728814E-2</v>
      </c>
      <c r="FO563">
        <v>1.6949152499999998E-2</v>
      </c>
      <c r="FP563">
        <v>1.6949152499999998E-2</v>
      </c>
      <c r="FQ563">
        <v>1.6949152499999998E-2</v>
      </c>
      <c r="FR563">
        <v>1.6949152499999998E-2</v>
      </c>
      <c r="FS563">
        <v>0.16949152540000001</v>
      </c>
      <c r="FT563">
        <v>0.186440678</v>
      </c>
      <c r="FU563">
        <v>0.1949152542</v>
      </c>
      <c r="FV563">
        <v>0.186440678</v>
      </c>
      <c r="FW563">
        <v>0.1949152542</v>
      </c>
      <c r="FX563">
        <v>3.3898305099999998E-2</v>
      </c>
      <c r="FY563">
        <v>1.6949152499999998E-2</v>
      </c>
      <c r="FZ563">
        <v>1.6949152499999998E-2</v>
      </c>
      <c r="GA563">
        <v>6.7796610199999996E-2</v>
      </c>
      <c r="GB563">
        <v>3.3898305099999998E-2</v>
      </c>
      <c r="GC563">
        <v>2.54237288E-2</v>
      </c>
      <c r="GD563">
        <v>0.14406779659999999</v>
      </c>
      <c r="GE563">
        <v>0.11016949149999999</v>
      </c>
      <c r="GF563">
        <v>0.10169491529999999</v>
      </c>
      <c r="GG563">
        <v>0.10169491529999999</v>
      </c>
      <c r="GH563">
        <v>0.1186440678</v>
      </c>
      <c r="GI563">
        <v>9.3220338999999999E-2</v>
      </c>
      <c r="GJ563">
        <v>3.09375</v>
      </c>
      <c r="GK563">
        <v>3.1914893617</v>
      </c>
      <c r="GL563">
        <v>3.2291666666999999</v>
      </c>
      <c r="GM563">
        <v>3.0842105263000001</v>
      </c>
      <c r="GN563">
        <v>3.1473684210999999</v>
      </c>
      <c r="GO563">
        <v>3.2234042553000002</v>
      </c>
      <c r="GP563">
        <v>0.3474576271</v>
      </c>
      <c r="GQ563">
        <v>0.37288135589999999</v>
      </c>
      <c r="GR563">
        <v>0.37288135589999999</v>
      </c>
      <c r="GS563">
        <v>0.33050847459999999</v>
      </c>
      <c r="GT563">
        <v>0.3474576271</v>
      </c>
      <c r="GU563">
        <v>0.35593220339999998</v>
      </c>
      <c r="GV563">
        <v>0.186440678</v>
      </c>
      <c r="GW563">
        <v>0.20338983050000001</v>
      </c>
      <c r="GX563">
        <v>0.186440678</v>
      </c>
      <c r="GY563">
        <v>0.1949152542</v>
      </c>
      <c r="GZ563">
        <v>0.1949152542</v>
      </c>
      <c r="HA563">
        <v>0.20338983050000001</v>
      </c>
      <c r="HB563">
        <v>0.28813559319999998</v>
      </c>
      <c r="HC563">
        <v>0.29661016950000002</v>
      </c>
      <c r="HD563">
        <v>0.32203389830000001</v>
      </c>
      <c r="HE563">
        <v>0.3050847458</v>
      </c>
      <c r="HF563">
        <v>0.3050847458</v>
      </c>
      <c r="HG563">
        <v>0.32203389830000001</v>
      </c>
      <c r="HH563" t="s">
        <v>1400</v>
      </c>
      <c r="HI563">
        <v>47</v>
      </c>
      <c r="HJ563">
        <v>118</v>
      </c>
      <c r="HK563">
        <v>206</v>
      </c>
      <c r="HL563" t="s">
        <v>353</v>
      </c>
      <c r="HM563">
        <v>440</v>
      </c>
      <c r="HN563">
        <v>1</v>
      </c>
    </row>
    <row r="564" spans="1:222" x14ac:dyDescent="0.25">
      <c r="A564">
        <v>610276</v>
      </c>
      <c r="B564" t="s">
        <v>440</v>
      </c>
      <c r="D564" t="s">
        <v>90</v>
      </c>
      <c r="E564" t="s">
        <v>45</v>
      </c>
      <c r="M564" t="s">
        <v>38</v>
      </c>
      <c r="FD564"/>
      <c r="HH564" t="s">
        <v>1401</v>
      </c>
      <c r="HL564" t="s">
        <v>440</v>
      </c>
      <c r="HM564">
        <v>346</v>
      </c>
    </row>
    <row r="565" spans="1:222" x14ac:dyDescent="0.25">
      <c r="A565">
        <v>610279</v>
      </c>
      <c r="B565" t="s">
        <v>621</v>
      </c>
      <c r="C565" t="s">
        <v>38</v>
      </c>
      <c r="D565" t="s">
        <v>69</v>
      </c>
      <c r="E565" s="151">
        <v>0.51</v>
      </c>
      <c r="F565">
        <v>51</v>
      </c>
      <c r="G565" t="s">
        <v>40</v>
      </c>
      <c r="H565">
        <v>52</v>
      </c>
      <c r="I565" t="s">
        <v>40</v>
      </c>
      <c r="J565">
        <v>36</v>
      </c>
      <c r="K565" t="s">
        <v>49</v>
      </c>
      <c r="L565">
        <v>7.7</v>
      </c>
      <c r="M565" t="s">
        <v>38</v>
      </c>
      <c r="N565">
        <v>51.260504202</v>
      </c>
      <c r="O565">
        <v>103</v>
      </c>
      <c r="P565">
        <v>103</v>
      </c>
      <c r="Q565">
        <v>0</v>
      </c>
      <c r="R565">
        <v>96</v>
      </c>
      <c r="S565">
        <v>0</v>
      </c>
      <c r="T565">
        <v>1</v>
      </c>
      <c r="U565">
        <v>0</v>
      </c>
      <c r="V565">
        <v>0</v>
      </c>
      <c r="W565">
        <v>1</v>
      </c>
      <c r="X565">
        <v>3</v>
      </c>
      <c r="Y565">
        <v>1.9417475699999999E-2</v>
      </c>
      <c r="Z565">
        <v>0</v>
      </c>
      <c r="AA565">
        <v>3.8834951499999999E-2</v>
      </c>
      <c r="AB565">
        <v>3.8834951499999999E-2</v>
      </c>
      <c r="AC565">
        <v>3.8834951499999999E-2</v>
      </c>
      <c r="AD565">
        <v>8.7378640800000004E-2</v>
      </c>
      <c r="AE565">
        <v>9.7087378599999996E-2</v>
      </c>
      <c r="AF565">
        <v>2.9126213599999999E-2</v>
      </c>
      <c r="AG565">
        <v>0.1165048544</v>
      </c>
      <c r="AH565">
        <v>0.1262135922</v>
      </c>
      <c r="AI565">
        <v>0.25242718450000001</v>
      </c>
      <c r="AJ565">
        <v>0.28155339810000002</v>
      </c>
      <c r="AK565">
        <v>0.21359223299999999</v>
      </c>
      <c r="AL565">
        <v>0.35922330099999999</v>
      </c>
      <c r="AM565">
        <v>0.26213592229999999</v>
      </c>
      <c r="AN565">
        <v>0</v>
      </c>
      <c r="AO565">
        <v>9.7087379000000001E-3</v>
      </c>
      <c r="AP565">
        <v>1.9417475699999999E-2</v>
      </c>
      <c r="AQ565">
        <v>0</v>
      </c>
      <c r="AR565">
        <v>4.8543689299999998E-2</v>
      </c>
      <c r="AS565">
        <v>0.64077669900000001</v>
      </c>
      <c r="AT565">
        <v>0.6116504854</v>
      </c>
      <c r="AU565">
        <v>0.69902912620000002</v>
      </c>
      <c r="AV565">
        <v>0.4854368932</v>
      </c>
      <c r="AW565">
        <v>0.52427184469999999</v>
      </c>
      <c r="AX565">
        <v>3.5145631067999998</v>
      </c>
      <c r="AY565">
        <v>3.5196078431000002</v>
      </c>
      <c r="AZ565">
        <v>3.6039603960000002</v>
      </c>
      <c r="BA565">
        <v>3.2912621358999998</v>
      </c>
      <c r="BB565">
        <v>3.3367346939</v>
      </c>
      <c r="BC565">
        <v>9.7087379000000001E-3</v>
      </c>
      <c r="BD565">
        <v>0</v>
      </c>
      <c r="BE565">
        <v>9.7087379000000001E-3</v>
      </c>
      <c r="BF565">
        <v>6.7961165000000004E-2</v>
      </c>
      <c r="BG565">
        <v>0.1067961165</v>
      </c>
      <c r="BH565">
        <v>7.7669902900000004E-2</v>
      </c>
      <c r="BI565">
        <v>0</v>
      </c>
      <c r="BJ565">
        <v>5.8252427199999998E-2</v>
      </c>
      <c r="BK565">
        <v>7.7669902900000004E-2</v>
      </c>
      <c r="BL565">
        <v>6.7961165000000004E-2</v>
      </c>
      <c r="BM565">
        <v>4.8543689299999998E-2</v>
      </c>
      <c r="BN565">
        <v>4.8543689299999998E-2</v>
      </c>
      <c r="BO565">
        <v>3.8235294118000001</v>
      </c>
      <c r="BP565">
        <v>3.7227722771999998</v>
      </c>
      <c r="BQ565">
        <v>3.5643564356000002</v>
      </c>
      <c r="BR565">
        <v>3.4356435643999998</v>
      </c>
      <c r="BS565">
        <v>3.3431372548999998</v>
      </c>
      <c r="BT565">
        <v>3.4752475247999999</v>
      </c>
      <c r="BU565">
        <v>0.145631068</v>
      </c>
      <c r="BV565">
        <v>0.15533980580000001</v>
      </c>
      <c r="BW565">
        <v>0.2427184466</v>
      </c>
      <c r="BX565">
        <v>0.21359223299999999</v>
      </c>
      <c r="BY565">
        <v>0.23300970870000001</v>
      </c>
      <c r="BZ565">
        <v>0.18446601939999999</v>
      </c>
      <c r="CA565">
        <v>9.7087379000000001E-3</v>
      </c>
      <c r="CB565">
        <v>1.9417475699999999E-2</v>
      </c>
      <c r="CC565">
        <v>1.9417475699999999E-2</v>
      </c>
      <c r="CD565">
        <v>1.9417475699999999E-2</v>
      </c>
      <c r="CE565">
        <v>9.7087379000000001E-3</v>
      </c>
      <c r="CF565">
        <v>1.9417475699999999E-2</v>
      </c>
      <c r="CG565">
        <v>0.83495145630000001</v>
      </c>
      <c r="CH565">
        <v>0.76699029129999996</v>
      </c>
      <c r="CI565">
        <v>0.65048543690000005</v>
      </c>
      <c r="CJ565">
        <v>0.63106796119999997</v>
      </c>
      <c r="CK565">
        <v>0.60194174759999997</v>
      </c>
      <c r="CL565">
        <v>0.66990291260000001</v>
      </c>
      <c r="CM565">
        <v>9.7087378599999996E-2</v>
      </c>
      <c r="CN565">
        <v>1.9417475699999999E-2</v>
      </c>
      <c r="CO565">
        <v>2.9126213599999999E-2</v>
      </c>
      <c r="CP565">
        <v>7.7669902900000004E-2</v>
      </c>
      <c r="CQ565">
        <v>2.9126213599999999E-2</v>
      </c>
      <c r="CR565">
        <v>4.8543689299999998E-2</v>
      </c>
      <c r="CS565">
        <v>4.8543689299999998E-2</v>
      </c>
      <c r="CT565">
        <v>1.9417475699999999E-2</v>
      </c>
      <c r="CU565">
        <v>0.31067961170000002</v>
      </c>
      <c r="CV565">
        <v>7.7669902900000004E-2</v>
      </c>
      <c r="CW565">
        <v>8.7378640800000004E-2</v>
      </c>
      <c r="CX565">
        <v>7.7669902900000004E-2</v>
      </c>
      <c r="CY565">
        <v>0.13592233009999999</v>
      </c>
      <c r="CZ565">
        <v>5.8252427199999998E-2</v>
      </c>
      <c r="DA565">
        <v>6.7961165000000004E-2</v>
      </c>
      <c r="DB565">
        <v>7.7669902900000004E-2</v>
      </c>
      <c r="DC565">
        <v>8.7378640800000004E-2</v>
      </c>
      <c r="DD565">
        <v>0.23300970870000001</v>
      </c>
      <c r="DE565">
        <v>0.22330097090000001</v>
      </c>
      <c r="DF565">
        <v>0.21359223299999999</v>
      </c>
      <c r="DG565">
        <v>0.2427184466</v>
      </c>
      <c r="DH565">
        <v>0.34951456310000001</v>
      </c>
      <c r="DI565">
        <v>0.2912621359</v>
      </c>
      <c r="DJ565">
        <v>0.3203883495</v>
      </c>
      <c r="DK565">
        <v>0.43689320390000003</v>
      </c>
      <c r="DL565">
        <v>0.60194174759999997</v>
      </c>
      <c r="DM565">
        <v>0.57281553399999996</v>
      </c>
      <c r="DN565">
        <v>0.5533980583</v>
      </c>
      <c r="DO565">
        <v>0.51456310679999995</v>
      </c>
      <c r="DP565">
        <v>0.45631067959999999</v>
      </c>
      <c r="DQ565">
        <v>0.53398058250000002</v>
      </c>
      <c r="DR565">
        <v>0.51456310679999995</v>
      </c>
      <c r="DS565">
        <v>6.7961165000000004E-2</v>
      </c>
      <c r="DT565">
        <v>6.7961165000000004E-2</v>
      </c>
      <c r="DU565">
        <v>8.7378640800000004E-2</v>
      </c>
      <c r="DV565">
        <v>7.7669902900000004E-2</v>
      </c>
      <c r="DW565">
        <v>7.7669902900000004E-2</v>
      </c>
      <c r="DX565">
        <v>8.7378640800000004E-2</v>
      </c>
      <c r="DY565">
        <v>5.8252427199999998E-2</v>
      </c>
      <c r="DZ565">
        <v>6.7961165000000004E-2</v>
      </c>
      <c r="EA565">
        <v>2.9270833333000001</v>
      </c>
      <c r="EB565">
        <v>3.5208333333000001</v>
      </c>
      <c r="EC565">
        <v>3.4680851063999998</v>
      </c>
      <c r="ED565">
        <v>3.3473684211000001</v>
      </c>
      <c r="EE565">
        <v>3.3473684211000001</v>
      </c>
      <c r="EF565">
        <v>3.3297872339999999</v>
      </c>
      <c r="EG565">
        <v>3.3917525773000001</v>
      </c>
      <c r="EH565">
        <v>3.4270833333000001</v>
      </c>
      <c r="EI565">
        <v>2.9126213599999999E-2</v>
      </c>
      <c r="EJ565">
        <v>0</v>
      </c>
      <c r="EK565">
        <v>1.9417475699999999E-2</v>
      </c>
      <c r="EL565">
        <v>2.9126213599999999E-2</v>
      </c>
      <c r="EM565">
        <v>7.7669902900000004E-2</v>
      </c>
      <c r="EN565">
        <v>7.7669902900000004E-2</v>
      </c>
      <c r="EO565">
        <v>9.7087378599999996E-2</v>
      </c>
      <c r="EP565">
        <v>0.16504854369999999</v>
      </c>
      <c r="EQ565">
        <v>9.7087378599999996E-2</v>
      </c>
      <c r="ER565">
        <v>0.27184466019999998</v>
      </c>
      <c r="ES565">
        <v>0.13592233009999999</v>
      </c>
      <c r="ET565">
        <v>9.7087379000000001E-3</v>
      </c>
      <c r="EU565">
        <v>6.7961165000000004E-2</v>
      </c>
      <c r="EV565">
        <v>5.8252427199999998E-2</v>
      </c>
      <c r="EW565">
        <v>0.1165048544</v>
      </c>
      <c r="EX565">
        <v>2.9126213599999999E-2</v>
      </c>
      <c r="EY565">
        <v>0.37864077670000001</v>
      </c>
      <c r="EZ565">
        <v>0.34951456310000001</v>
      </c>
      <c r="FA565">
        <v>0.3883495146</v>
      </c>
      <c r="FB565">
        <v>0.31067961170000002</v>
      </c>
      <c r="FC565">
        <v>0.34951456310000001</v>
      </c>
      <c r="FD565">
        <v>0.4854368932</v>
      </c>
      <c r="FE565">
        <v>0.33980582520000002</v>
      </c>
      <c r="FF565">
        <v>0.39805825239999998</v>
      </c>
      <c r="FG565">
        <v>0.3883495146</v>
      </c>
      <c r="FH565">
        <v>0.51456310679999995</v>
      </c>
      <c r="FI565">
        <v>4.8543689299999998E-2</v>
      </c>
      <c r="FJ565">
        <v>0.15533980580000001</v>
      </c>
      <c r="FK565">
        <v>6.7961165000000004E-2</v>
      </c>
      <c r="FL565">
        <v>9.7087378599999996E-2</v>
      </c>
      <c r="FM565">
        <v>3.8834951499999999E-2</v>
      </c>
      <c r="FN565">
        <v>2.9126213599999999E-2</v>
      </c>
      <c r="FO565">
        <v>3.8834951499999999E-2</v>
      </c>
      <c r="FP565">
        <v>2.9126213599999999E-2</v>
      </c>
      <c r="FQ565">
        <v>2.9126213599999999E-2</v>
      </c>
      <c r="FR565">
        <v>1.9417475699999999E-2</v>
      </c>
      <c r="FS565">
        <v>4.8543689299999998E-2</v>
      </c>
      <c r="FT565">
        <v>4.8543689299999998E-2</v>
      </c>
      <c r="FU565">
        <v>5.8252427199999998E-2</v>
      </c>
      <c r="FV565">
        <v>5.8252427199999998E-2</v>
      </c>
      <c r="FW565">
        <v>4.8543689299999998E-2</v>
      </c>
      <c r="FX565">
        <v>8.7378640800000004E-2</v>
      </c>
      <c r="FY565">
        <v>6.7961165000000004E-2</v>
      </c>
      <c r="FZ565">
        <v>7.7669902900000004E-2</v>
      </c>
      <c r="GA565">
        <v>0.16504854369999999</v>
      </c>
      <c r="GB565">
        <v>5.8252427199999998E-2</v>
      </c>
      <c r="GC565">
        <v>0.1262135922</v>
      </c>
      <c r="GD565">
        <v>0.1941747573</v>
      </c>
      <c r="GE565">
        <v>0.17475728160000001</v>
      </c>
      <c r="GF565">
        <v>0.1262135922</v>
      </c>
      <c r="GG565">
        <v>0.1262135922</v>
      </c>
      <c r="GH565">
        <v>0.15533980580000001</v>
      </c>
      <c r="GI565">
        <v>0.1262135922</v>
      </c>
      <c r="GJ565">
        <v>2.9690721649</v>
      </c>
      <c r="GK565">
        <v>3.1546391752999998</v>
      </c>
      <c r="GL565">
        <v>3.1020408163000002</v>
      </c>
      <c r="GM565">
        <v>2.9468085105999999</v>
      </c>
      <c r="GN565">
        <v>3.1263157895</v>
      </c>
      <c r="GO565">
        <v>3.0729166666999999</v>
      </c>
      <c r="GP565">
        <v>0.3203883495</v>
      </c>
      <c r="GQ565">
        <v>0.2427184466</v>
      </c>
      <c r="GR565">
        <v>0.36893203879999997</v>
      </c>
      <c r="GS565">
        <v>0.21359223299999999</v>
      </c>
      <c r="GT565">
        <v>0.3203883495</v>
      </c>
      <c r="GU565">
        <v>0.23300970870000001</v>
      </c>
      <c r="GV565">
        <v>5.8252427199999998E-2</v>
      </c>
      <c r="GW565">
        <v>5.8252427199999998E-2</v>
      </c>
      <c r="GX565">
        <v>4.8543689299999998E-2</v>
      </c>
      <c r="GY565">
        <v>8.7378640800000004E-2</v>
      </c>
      <c r="GZ565">
        <v>7.7669902900000004E-2</v>
      </c>
      <c r="HA565">
        <v>6.7961165000000004E-2</v>
      </c>
      <c r="HB565">
        <v>0.33980582520000002</v>
      </c>
      <c r="HC565">
        <v>0.45631067959999999</v>
      </c>
      <c r="HD565">
        <v>0.37864077670000001</v>
      </c>
      <c r="HE565">
        <v>0.40776699030000002</v>
      </c>
      <c r="HF565">
        <v>0.3883495146</v>
      </c>
      <c r="HG565">
        <v>0.4466019417</v>
      </c>
      <c r="HH565" t="s">
        <v>1402</v>
      </c>
      <c r="HI565">
        <v>51</v>
      </c>
      <c r="HJ565">
        <v>103</v>
      </c>
      <c r="HK565">
        <v>183</v>
      </c>
      <c r="HL565" t="s">
        <v>621</v>
      </c>
      <c r="HM565">
        <v>357</v>
      </c>
      <c r="HN565">
        <v>2</v>
      </c>
    </row>
    <row r="566" spans="1:222" x14ac:dyDescent="0.25">
      <c r="A566">
        <v>610281</v>
      </c>
      <c r="B566" t="s">
        <v>540</v>
      </c>
      <c r="C566" t="s">
        <v>38</v>
      </c>
      <c r="D566" t="s">
        <v>69</v>
      </c>
      <c r="E566" s="151">
        <v>0.51</v>
      </c>
      <c r="F566">
        <v>39</v>
      </c>
      <c r="G566" t="s">
        <v>49</v>
      </c>
      <c r="H566">
        <v>38</v>
      </c>
      <c r="I566" t="s">
        <v>49</v>
      </c>
      <c r="J566">
        <v>64</v>
      </c>
      <c r="K566" t="s">
        <v>39</v>
      </c>
      <c r="L566">
        <v>8.11</v>
      </c>
      <c r="M566" t="s">
        <v>38</v>
      </c>
      <c r="N566">
        <v>50.701754385999998</v>
      </c>
      <c r="O566">
        <v>183</v>
      </c>
      <c r="P566">
        <v>183</v>
      </c>
      <c r="Q566">
        <v>2</v>
      </c>
      <c r="R566">
        <v>170</v>
      </c>
      <c r="S566">
        <v>0</v>
      </c>
      <c r="T566">
        <v>4</v>
      </c>
      <c r="U566">
        <v>0</v>
      </c>
      <c r="V566">
        <v>0</v>
      </c>
      <c r="W566">
        <v>3</v>
      </c>
      <c r="X566">
        <v>2</v>
      </c>
      <c r="Y566">
        <v>2.73224044E-2</v>
      </c>
      <c r="Z566">
        <v>5.4644808999999997E-3</v>
      </c>
      <c r="AA566">
        <v>3.8251366100000003E-2</v>
      </c>
      <c r="AB566">
        <v>6.5573770500000003E-2</v>
      </c>
      <c r="AC566">
        <v>0.13661202189999999</v>
      </c>
      <c r="AD566">
        <v>6.5573770500000003E-2</v>
      </c>
      <c r="AE566">
        <v>3.8251366100000003E-2</v>
      </c>
      <c r="AF566">
        <v>7.6502732200000007E-2</v>
      </c>
      <c r="AG566">
        <v>0.15846994540000001</v>
      </c>
      <c r="AH566">
        <v>0.1420765027</v>
      </c>
      <c r="AI566">
        <v>0.39344262299999999</v>
      </c>
      <c r="AJ566">
        <v>0.32240437160000002</v>
      </c>
      <c r="AK566">
        <v>0.2459016393</v>
      </c>
      <c r="AL566">
        <v>0.26775956280000002</v>
      </c>
      <c r="AM566">
        <v>0.27322404369999997</v>
      </c>
      <c r="AN566">
        <v>1.6393442599999999E-2</v>
      </c>
      <c r="AO566">
        <v>3.2786885199999997E-2</v>
      </c>
      <c r="AP566">
        <v>1.09289617E-2</v>
      </c>
      <c r="AQ566">
        <v>3.2786885199999997E-2</v>
      </c>
      <c r="AR566">
        <v>3.2786885199999997E-2</v>
      </c>
      <c r="AS566">
        <v>0.49726775960000003</v>
      </c>
      <c r="AT566">
        <v>0.60109289619999995</v>
      </c>
      <c r="AU566">
        <v>0.62841530050000005</v>
      </c>
      <c r="AV566">
        <v>0.47540983609999998</v>
      </c>
      <c r="AW566">
        <v>0.41530054640000003</v>
      </c>
      <c r="AX566">
        <v>3.3833333333</v>
      </c>
      <c r="AY566">
        <v>3.5706214689000002</v>
      </c>
      <c r="AZ566">
        <v>3.4806629833999998</v>
      </c>
      <c r="BA566">
        <v>3.1920903955000002</v>
      </c>
      <c r="BB566">
        <v>3</v>
      </c>
      <c r="BC566">
        <v>1.09289617E-2</v>
      </c>
      <c r="BD566">
        <v>5.4644808999999997E-3</v>
      </c>
      <c r="BE566">
        <v>5.4644808699999999E-2</v>
      </c>
      <c r="BF566">
        <v>4.9180327900000001E-2</v>
      </c>
      <c r="BG566">
        <v>0.1147540984</v>
      </c>
      <c r="BH566">
        <v>7.6502732200000007E-2</v>
      </c>
      <c r="BI566">
        <v>1.6393442599999999E-2</v>
      </c>
      <c r="BJ566">
        <v>1.6393442599999999E-2</v>
      </c>
      <c r="BK566">
        <v>5.4644808699999999E-2</v>
      </c>
      <c r="BL566">
        <v>8.7431694000000004E-2</v>
      </c>
      <c r="BM566">
        <v>8.7431694000000004E-2</v>
      </c>
      <c r="BN566">
        <v>0.10928961750000001</v>
      </c>
      <c r="BO566">
        <v>3.7231638417999999</v>
      </c>
      <c r="BP566">
        <v>3.7329545455000002</v>
      </c>
      <c r="BQ566">
        <v>3.4171428571</v>
      </c>
      <c r="BR566">
        <v>3.3468208092</v>
      </c>
      <c r="BS566">
        <v>3.1931818181999998</v>
      </c>
      <c r="BT566">
        <v>3.2921348314999999</v>
      </c>
      <c r="BU566">
        <v>0.2021857923</v>
      </c>
      <c r="BV566">
        <v>0.20765027320000001</v>
      </c>
      <c r="BW566">
        <v>0.2841530055</v>
      </c>
      <c r="BX566">
        <v>0.29508196720000002</v>
      </c>
      <c r="BY566">
        <v>0.2568306011</v>
      </c>
      <c r="BZ566">
        <v>0.2404371585</v>
      </c>
      <c r="CA566">
        <v>3.2786885199999997E-2</v>
      </c>
      <c r="CB566">
        <v>3.8251366100000003E-2</v>
      </c>
      <c r="CC566">
        <v>4.3715847000000002E-2</v>
      </c>
      <c r="CD566">
        <v>5.4644808699999999E-2</v>
      </c>
      <c r="CE566">
        <v>3.8251366100000003E-2</v>
      </c>
      <c r="CF566">
        <v>2.73224044E-2</v>
      </c>
      <c r="CG566">
        <v>0.73770491800000004</v>
      </c>
      <c r="CH566">
        <v>0.73224043719999998</v>
      </c>
      <c r="CI566">
        <v>0.56284153010000004</v>
      </c>
      <c r="CJ566">
        <v>0.5136612022</v>
      </c>
      <c r="CK566">
        <v>0.50273224039999997</v>
      </c>
      <c r="CL566">
        <v>0.54644808739999995</v>
      </c>
      <c r="CM566">
        <v>0.19125683060000001</v>
      </c>
      <c r="CN566">
        <v>1.6393442599999999E-2</v>
      </c>
      <c r="CO566">
        <v>5.4644808999999997E-3</v>
      </c>
      <c r="CP566">
        <v>3.8251366100000003E-2</v>
      </c>
      <c r="CQ566">
        <v>3.2786885199999997E-2</v>
      </c>
      <c r="CR566">
        <v>1.6393442599999999E-2</v>
      </c>
      <c r="CS566">
        <v>1.6393442599999999E-2</v>
      </c>
      <c r="CT566">
        <v>3.8251366100000003E-2</v>
      </c>
      <c r="CU566">
        <v>0.2404371585</v>
      </c>
      <c r="CV566">
        <v>6.5573770500000003E-2</v>
      </c>
      <c r="CW566">
        <v>2.73224044E-2</v>
      </c>
      <c r="CX566">
        <v>9.8360655699999994E-2</v>
      </c>
      <c r="CY566">
        <v>9.8360655699999994E-2</v>
      </c>
      <c r="CZ566">
        <v>0.10382513660000001</v>
      </c>
      <c r="DA566">
        <v>7.6502732200000007E-2</v>
      </c>
      <c r="DB566">
        <v>9.8360655699999994E-2</v>
      </c>
      <c r="DC566">
        <v>0.19125683060000001</v>
      </c>
      <c r="DD566">
        <v>0.2841530055</v>
      </c>
      <c r="DE566">
        <v>0.3169398907</v>
      </c>
      <c r="DF566">
        <v>0.29508196720000002</v>
      </c>
      <c r="DG566">
        <v>0.35519125680000002</v>
      </c>
      <c r="DH566">
        <v>0.38251366120000002</v>
      </c>
      <c r="DI566">
        <v>0.27868852459999999</v>
      </c>
      <c r="DJ566">
        <v>0.26775956280000002</v>
      </c>
      <c r="DK566">
        <v>0.30601092899999999</v>
      </c>
      <c r="DL566">
        <v>0.60109289619999995</v>
      </c>
      <c r="DM566">
        <v>0.56830601089999999</v>
      </c>
      <c r="DN566">
        <v>0.49726775960000003</v>
      </c>
      <c r="DO566">
        <v>0.44808743169999998</v>
      </c>
      <c r="DP566">
        <v>0.46448087430000001</v>
      </c>
      <c r="DQ566">
        <v>0.56830601089999999</v>
      </c>
      <c r="DR566">
        <v>0.5409836066</v>
      </c>
      <c r="DS566">
        <v>7.1038251400000002E-2</v>
      </c>
      <c r="DT566">
        <v>3.2786885199999997E-2</v>
      </c>
      <c r="DU566">
        <v>8.1967213100000005E-2</v>
      </c>
      <c r="DV566">
        <v>7.1038251400000002E-2</v>
      </c>
      <c r="DW566">
        <v>6.5573770500000003E-2</v>
      </c>
      <c r="DX566">
        <v>3.2786885199999997E-2</v>
      </c>
      <c r="DY566">
        <v>6.0109289599999997E-2</v>
      </c>
      <c r="DZ566">
        <v>5.4644808699999999E-2</v>
      </c>
      <c r="EA566">
        <v>2.6588235294000002</v>
      </c>
      <c r="EB566">
        <v>3.5197740113</v>
      </c>
      <c r="EC566">
        <v>3.5773809524</v>
      </c>
      <c r="ED566">
        <v>3.3470588234999998</v>
      </c>
      <c r="EE566">
        <v>3.3040935672999998</v>
      </c>
      <c r="EF566">
        <v>3.3389830508</v>
      </c>
      <c r="EG566">
        <v>3.4883720930000002</v>
      </c>
      <c r="EH566">
        <v>3.3872832370000001</v>
      </c>
      <c r="EI566">
        <v>2.1857923500000001E-2</v>
      </c>
      <c r="EJ566">
        <v>1.09289617E-2</v>
      </c>
      <c r="EK566">
        <v>1.6393442599999999E-2</v>
      </c>
      <c r="EL566">
        <v>2.73224044E-2</v>
      </c>
      <c r="EM566">
        <v>4.9180327900000001E-2</v>
      </c>
      <c r="EN566">
        <v>6.0109289599999997E-2</v>
      </c>
      <c r="EO566">
        <v>8.1967213100000005E-2</v>
      </c>
      <c r="EP566">
        <v>0.1420765027</v>
      </c>
      <c r="EQ566">
        <v>0.15300546449999999</v>
      </c>
      <c r="ER566">
        <v>0.35519125680000002</v>
      </c>
      <c r="ES566">
        <v>8.1967213100000005E-2</v>
      </c>
      <c r="ET566">
        <v>1.09289617E-2</v>
      </c>
      <c r="EU566">
        <v>1.6393442599999999E-2</v>
      </c>
      <c r="EV566">
        <v>2.73224044E-2</v>
      </c>
      <c r="EW566">
        <v>0.10382513660000001</v>
      </c>
      <c r="EX566">
        <v>2.1857923500000001E-2</v>
      </c>
      <c r="EY566">
        <v>0.31147540979999999</v>
      </c>
      <c r="EZ566">
        <v>0.31147540979999999</v>
      </c>
      <c r="FA566">
        <v>0.26775956280000002</v>
      </c>
      <c r="FB566">
        <v>0.3169398907</v>
      </c>
      <c r="FC566">
        <v>0.27868852459999999</v>
      </c>
      <c r="FD566">
        <v>0.53551912570000004</v>
      </c>
      <c r="FE566">
        <v>0.53551912570000004</v>
      </c>
      <c r="FF566">
        <v>0.52459016390000002</v>
      </c>
      <c r="FG566">
        <v>0.38251366120000002</v>
      </c>
      <c r="FH566">
        <v>0.59562841529999999</v>
      </c>
      <c r="FI566">
        <v>9.8360655699999994E-2</v>
      </c>
      <c r="FJ566">
        <v>9.2896174900000003E-2</v>
      </c>
      <c r="FK566">
        <v>8.7431694000000004E-2</v>
      </c>
      <c r="FL566">
        <v>0.10382513660000001</v>
      </c>
      <c r="FM566">
        <v>6.0109289599999997E-2</v>
      </c>
      <c r="FN566">
        <v>5.4644808999999997E-3</v>
      </c>
      <c r="FO566">
        <v>5.4644808999999997E-3</v>
      </c>
      <c r="FP566">
        <v>1.09289617E-2</v>
      </c>
      <c r="FQ566">
        <v>2.73224044E-2</v>
      </c>
      <c r="FR566">
        <v>1.09289617E-2</v>
      </c>
      <c r="FS566">
        <v>3.8251366100000003E-2</v>
      </c>
      <c r="FT566">
        <v>3.8251366100000003E-2</v>
      </c>
      <c r="FU566">
        <v>8.1967213100000005E-2</v>
      </c>
      <c r="FV566">
        <v>6.5573770500000003E-2</v>
      </c>
      <c r="FW566">
        <v>3.2786885199999997E-2</v>
      </c>
      <c r="FX566">
        <v>6.0109289599999997E-2</v>
      </c>
      <c r="FY566">
        <v>3.2786885199999997E-2</v>
      </c>
      <c r="FZ566">
        <v>4.9180327900000001E-2</v>
      </c>
      <c r="GA566">
        <v>4.3715847000000002E-2</v>
      </c>
      <c r="GB566">
        <v>3.8251366100000003E-2</v>
      </c>
      <c r="GC566">
        <v>4.3715847000000002E-2</v>
      </c>
      <c r="GD566">
        <v>0.1693989071</v>
      </c>
      <c r="GE566">
        <v>0.1420765027</v>
      </c>
      <c r="GF566">
        <v>0.10382513660000001</v>
      </c>
      <c r="GG566">
        <v>0.13661202189999999</v>
      </c>
      <c r="GH566">
        <v>0.13661202189999999</v>
      </c>
      <c r="GI566">
        <v>0.12021857919999999</v>
      </c>
      <c r="GJ566">
        <v>3.0056818181999998</v>
      </c>
      <c r="GK566">
        <v>3.2176470587999999</v>
      </c>
      <c r="GL566">
        <v>3.2</v>
      </c>
      <c r="GM566">
        <v>3.1918604651</v>
      </c>
      <c r="GN566">
        <v>3.1547619048</v>
      </c>
      <c r="GO566">
        <v>3.2151162791000001</v>
      </c>
      <c r="GP566">
        <v>0.43715846990000001</v>
      </c>
      <c r="GQ566">
        <v>0.3442622951</v>
      </c>
      <c r="GR566">
        <v>0.40983606560000002</v>
      </c>
      <c r="GS566">
        <v>0.35519125680000002</v>
      </c>
      <c r="GT566">
        <v>0.38797814209999998</v>
      </c>
      <c r="GU566">
        <v>0.36612021859999999</v>
      </c>
      <c r="GV566">
        <v>3.8251366100000003E-2</v>
      </c>
      <c r="GW566">
        <v>7.1038251400000002E-2</v>
      </c>
      <c r="GX566">
        <v>4.3715847000000002E-2</v>
      </c>
      <c r="GY566">
        <v>6.0109289599999997E-2</v>
      </c>
      <c r="GZ566">
        <v>8.1967213100000005E-2</v>
      </c>
      <c r="HA566">
        <v>6.0109289599999997E-2</v>
      </c>
      <c r="HB566">
        <v>0.29508196720000002</v>
      </c>
      <c r="HC566">
        <v>0.40983606560000002</v>
      </c>
      <c r="HD566">
        <v>0.39344262299999999</v>
      </c>
      <c r="HE566">
        <v>0.40437158470000001</v>
      </c>
      <c r="HF566">
        <v>0.35519125680000002</v>
      </c>
      <c r="HG566">
        <v>0.40983606560000002</v>
      </c>
      <c r="HH566" t="s">
        <v>1403</v>
      </c>
      <c r="HI566">
        <v>51</v>
      </c>
      <c r="HJ566">
        <v>183</v>
      </c>
      <c r="HK566">
        <v>289</v>
      </c>
      <c r="HL566" t="s">
        <v>540</v>
      </c>
      <c r="HM566">
        <v>570</v>
      </c>
      <c r="HN566">
        <v>2</v>
      </c>
    </row>
    <row r="567" spans="1:222" x14ac:dyDescent="0.25">
      <c r="A567">
        <v>610282</v>
      </c>
      <c r="B567" t="s">
        <v>434</v>
      </c>
      <c r="C567" t="s">
        <v>38</v>
      </c>
      <c r="D567" t="s">
        <v>109</v>
      </c>
      <c r="E567" s="151">
        <v>0.49</v>
      </c>
      <c r="F567">
        <v>74</v>
      </c>
      <c r="G567" t="s">
        <v>39</v>
      </c>
      <c r="H567">
        <v>76</v>
      </c>
      <c r="I567" t="s">
        <v>39</v>
      </c>
      <c r="J567">
        <v>80</v>
      </c>
      <c r="K567" t="s">
        <v>62</v>
      </c>
      <c r="L567">
        <v>8.92</v>
      </c>
      <c r="M567" t="s">
        <v>38</v>
      </c>
      <c r="N567">
        <v>49.234693878000002</v>
      </c>
      <c r="O567">
        <v>129</v>
      </c>
      <c r="P567">
        <v>129</v>
      </c>
      <c r="Q567">
        <v>0</v>
      </c>
      <c r="R567">
        <v>105</v>
      </c>
      <c r="S567">
        <v>1</v>
      </c>
      <c r="T567">
        <v>17</v>
      </c>
      <c r="U567">
        <v>0</v>
      </c>
      <c r="V567">
        <v>0</v>
      </c>
      <c r="W567">
        <v>4</v>
      </c>
      <c r="X567">
        <v>1</v>
      </c>
      <c r="Y567">
        <v>0</v>
      </c>
      <c r="Z567">
        <v>0</v>
      </c>
      <c r="AA567">
        <v>1.5503876E-2</v>
      </c>
      <c r="AB567">
        <v>3.8759689899999998E-2</v>
      </c>
      <c r="AC567">
        <v>7.7519379799999996E-2</v>
      </c>
      <c r="AD567">
        <v>3.8759689899999998E-2</v>
      </c>
      <c r="AE567">
        <v>3.1007751900000002E-2</v>
      </c>
      <c r="AF567">
        <v>7.7519379799999996E-2</v>
      </c>
      <c r="AG567">
        <v>6.2015503899999998E-2</v>
      </c>
      <c r="AH567">
        <v>0.1162790698</v>
      </c>
      <c r="AI567">
        <v>0.1395348837</v>
      </c>
      <c r="AJ567">
        <v>0.14728682169999999</v>
      </c>
      <c r="AK567">
        <v>0.1085271318</v>
      </c>
      <c r="AL567">
        <v>0.24806201550000001</v>
      </c>
      <c r="AM567">
        <v>0.22480620160000001</v>
      </c>
      <c r="AN567">
        <v>7.7519379999999999E-3</v>
      </c>
      <c r="AO567">
        <v>7.7519379999999999E-3</v>
      </c>
      <c r="AP567">
        <v>1.5503876E-2</v>
      </c>
      <c r="AQ567">
        <v>3.8759689899999998E-2</v>
      </c>
      <c r="AR567">
        <v>3.1007751900000002E-2</v>
      </c>
      <c r="AS567">
        <v>0.81395348840000004</v>
      </c>
      <c r="AT567">
        <v>0.81395348840000004</v>
      </c>
      <c r="AU567">
        <v>0.78294573639999998</v>
      </c>
      <c r="AV567">
        <v>0.61240310080000004</v>
      </c>
      <c r="AW567">
        <v>0.55038759690000005</v>
      </c>
      <c r="AX567">
        <v>3.78125</v>
      </c>
      <c r="AY567">
        <v>3.7890625</v>
      </c>
      <c r="AZ567">
        <v>3.6850393701000002</v>
      </c>
      <c r="BA567">
        <v>3.4919354838999999</v>
      </c>
      <c r="BB567">
        <v>3.2879999999999998</v>
      </c>
      <c r="BC567">
        <v>0</v>
      </c>
      <c r="BD567">
        <v>1.5503876E-2</v>
      </c>
      <c r="BE567">
        <v>7.7519379999999999E-3</v>
      </c>
      <c r="BF567">
        <v>7.7519379999999999E-3</v>
      </c>
      <c r="BG567">
        <v>4.6511627899999998E-2</v>
      </c>
      <c r="BH567">
        <v>2.3255814E-2</v>
      </c>
      <c r="BI567">
        <v>3.1007751900000002E-2</v>
      </c>
      <c r="BJ567">
        <v>2.3255814E-2</v>
      </c>
      <c r="BK567">
        <v>3.8759689899999998E-2</v>
      </c>
      <c r="BL567">
        <v>4.6511627899999998E-2</v>
      </c>
      <c r="BM567">
        <v>3.8759689899999998E-2</v>
      </c>
      <c r="BN567">
        <v>3.8759689899999998E-2</v>
      </c>
      <c r="BO567">
        <v>3.8372093022999998</v>
      </c>
      <c r="BP567">
        <v>3.765625</v>
      </c>
      <c r="BQ567">
        <v>3.671875</v>
      </c>
      <c r="BR567">
        <v>3.7265625</v>
      </c>
      <c r="BS567">
        <v>3.6141732282999999</v>
      </c>
      <c r="BT567">
        <v>3.6875</v>
      </c>
      <c r="BU567">
        <v>0.1007751938</v>
      </c>
      <c r="BV567">
        <v>0.1395348837</v>
      </c>
      <c r="BW567">
        <v>0.22480620160000001</v>
      </c>
      <c r="BX567">
        <v>0.1550387597</v>
      </c>
      <c r="BY567">
        <v>0.16279069769999999</v>
      </c>
      <c r="BZ567">
        <v>0.16279069769999999</v>
      </c>
      <c r="CA567">
        <v>0</v>
      </c>
      <c r="CB567">
        <v>7.7519379999999999E-3</v>
      </c>
      <c r="CC567">
        <v>7.7519379999999999E-3</v>
      </c>
      <c r="CD567">
        <v>7.7519379999999999E-3</v>
      </c>
      <c r="CE567">
        <v>1.5503876E-2</v>
      </c>
      <c r="CF567">
        <v>7.7519379999999999E-3</v>
      </c>
      <c r="CG567">
        <v>0.86821705429999996</v>
      </c>
      <c r="CH567">
        <v>0.81395348840000004</v>
      </c>
      <c r="CI567">
        <v>0.7209302326</v>
      </c>
      <c r="CJ567">
        <v>0.78294573639999998</v>
      </c>
      <c r="CK567">
        <v>0.73643410850000002</v>
      </c>
      <c r="CL567">
        <v>0.76744186049999996</v>
      </c>
      <c r="CM567">
        <v>0.13178294569999999</v>
      </c>
      <c r="CN567">
        <v>1.5503876E-2</v>
      </c>
      <c r="CO567">
        <v>1.5503876E-2</v>
      </c>
      <c r="CP567">
        <v>3.1007751900000002E-2</v>
      </c>
      <c r="CQ567">
        <v>3.1007751900000002E-2</v>
      </c>
      <c r="CR567">
        <v>2.3255814E-2</v>
      </c>
      <c r="CS567">
        <v>1.5503876E-2</v>
      </c>
      <c r="CT567">
        <v>1.5503876E-2</v>
      </c>
      <c r="CU567">
        <v>0.19379844960000001</v>
      </c>
      <c r="CV567">
        <v>3.1007751900000002E-2</v>
      </c>
      <c r="CW567">
        <v>2.3255814E-2</v>
      </c>
      <c r="CX567">
        <v>3.1007751900000002E-2</v>
      </c>
      <c r="CY567">
        <v>2.3255814E-2</v>
      </c>
      <c r="CZ567">
        <v>6.9767441900000005E-2</v>
      </c>
      <c r="DA567">
        <v>3.1007751900000002E-2</v>
      </c>
      <c r="DB567">
        <v>5.4263565899999998E-2</v>
      </c>
      <c r="DC567">
        <v>0.20930232560000001</v>
      </c>
      <c r="DD567">
        <v>0.18604651159999999</v>
      </c>
      <c r="DE567">
        <v>0.1550387597</v>
      </c>
      <c r="DF567">
        <v>0.20930232560000001</v>
      </c>
      <c r="DG567">
        <v>0.23255813950000001</v>
      </c>
      <c r="DH567">
        <v>0.26356589149999998</v>
      </c>
      <c r="DI567">
        <v>0.14728682169999999</v>
      </c>
      <c r="DJ567">
        <v>0.20155038759999999</v>
      </c>
      <c r="DK567">
        <v>0.44186046509999999</v>
      </c>
      <c r="DL567">
        <v>0.75193798450000005</v>
      </c>
      <c r="DM567">
        <v>0.79069767440000005</v>
      </c>
      <c r="DN567">
        <v>0.68992248060000005</v>
      </c>
      <c r="DO567">
        <v>0.67441860470000004</v>
      </c>
      <c r="DP567">
        <v>0.63565891470000002</v>
      </c>
      <c r="DQ567">
        <v>0.79844961240000001</v>
      </c>
      <c r="DR567">
        <v>0.7209302326</v>
      </c>
      <c r="DS567">
        <v>2.3255814E-2</v>
      </c>
      <c r="DT567">
        <v>1.5503876E-2</v>
      </c>
      <c r="DU567">
        <v>1.5503876E-2</v>
      </c>
      <c r="DV567">
        <v>3.8759689899999998E-2</v>
      </c>
      <c r="DW567">
        <v>3.8759689899999998E-2</v>
      </c>
      <c r="DX567">
        <v>7.7519379999999999E-3</v>
      </c>
      <c r="DY567">
        <v>7.7519379999999999E-3</v>
      </c>
      <c r="DZ567">
        <v>7.7519379999999999E-3</v>
      </c>
      <c r="EA567">
        <v>2.9841269841</v>
      </c>
      <c r="EB567">
        <v>3.7007874016</v>
      </c>
      <c r="EC567">
        <v>3.7480314960999999</v>
      </c>
      <c r="ED567">
        <v>3.6209677418999999</v>
      </c>
      <c r="EE567">
        <v>3.6129032257999998</v>
      </c>
      <c r="EF567">
        <v>3.5234375</v>
      </c>
      <c r="EG567">
        <v>3.7421875</v>
      </c>
      <c r="EH567">
        <v>3.640625</v>
      </c>
      <c r="EI567">
        <v>7.7519379999999999E-3</v>
      </c>
      <c r="EJ567">
        <v>0</v>
      </c>
      <c r="EK567">
        <v>0</v>
      </c>
      <c r="EL567">
        <v>7.7519379999999999E-3</v>
      </c>
      <c r="EM567">
        <v>4.6511627899999998E-2</v>
      </c>
      <c r="EN567">
        <v>7.7519379999999999E-3</v>
      </c>
      <c r="EO567">
        <v>9.3023255799999996E-2</v>
      </c>
      <c r="EP567">
        <v>0.1395348837</v>
      </c>
      <c r="EQ567">
        <v>0.1085271318</v>
      </c>
      <c r="ER567">
        <v>0.55813953490000001</v>
      </c>
      <c r="ES567">
        <v>3.1007751900000002E-2</v>
      </c>
      <c r="ET567">
        <v>0</v>
      </c>
      <c r="EU567">
        <v>0</v>
      </c>
      <c r="EV567">
        <v>0</v>
      </c>
      <c r="EW567">
        <v>1.5503876E-2</v>
      </c>
      <c r="EX567">
        <v>7.7519379999999999E-3</v>
      </c>
      <c r="EY567">
        <v>0.21705426359999999</v>
      </c>
      <c r="EZ567">
        <v>0.2403100775</v>
      </c>
      <c r="FA567">
        <v>0.31782945740000001</v>
      </c>
      <c r="FB567">
        <v>0.33333333329999998</v>
      </c>
      <c r="FC567">
        <v>0.26356589149999998</v>
      </c>
      <c r="FD567">
        <v>0.6201550388</v>
      </c>
      <c r="FE567">
        <v>0.58914728679999995</v>
      </c>
      <c r="FF567">
        <v>0.55813953490000001</v>
      </c>
      <c r="FG567">
        <v>0.51162790700000005</v>
      </c>
      <c r="FH567">
        <v>0.66666666669999997</v>
      </c>
      <c r="FI567">
        <v>0.1162790698</v>
      </c>
      <c r="FJ567">
        <v>0.14728682169999999</v>
      </c>
      <c r="FK567">
        <v>8.5271317799999996E-2</v>
      </c>
      <c r="FL567">
        <v>0.1007751938</v>
      </c>
      <c r="FM567">
        <v>3.8759689899999998E-2</v>
      </c>
      <c r="FN567">
        <v>3.1007751900000002E-2</v>
      </c>
      <c r="FO567">
        <v>7.7519379999999999E-3</v>
      </c>
      <c r="FP567">
        <v>7.7519379999999999E-3</v>
      </c>
      <c r="FQ567">
        <v>1.5503876E-2</v>
      </c>
      <c r="FR567">
        <v>7.7519379999999999E-3</v>
      </c>
      <c r="FS567">
        <v>1.5503876E-2</v>
      </c>
      <c r="FT567">
        <v>1.5503876E-2</v>
      </c>
      <c r="FU567">
        <v>3.1007751900000002E-2</v>
      </c>
      <c r="FV567">
        <v>2.3255814E-2</v>
      </c>
      <c r="FW567">
        <v>1.5503876E-2</v>
      </c>
      <c r="FX567">
        <v>7.7519379999999999E-3</v>
      </c>
      <c r="FY567">
        <v>0</v>
      </c>
      <c r="FZ567">
        <v>0</v>
      </c>
      <c r="GA567">
        <v>0</v>
      </c>
      <c r="GB567">
        <v>0</v>
      </c>
      <c r="GC567">
        <v>0</v>
      </c>
      <c r="GD567">
        <v>0.1162790698</v>
      </c>
      <c r="GE567">
        <v>0.1550387597</v>
      </c>
      <c r="GF567">
        <v>9.3023255799999996E-2</v>
      </c>
      <c r="GG567">
        <v>0.1007751938</v>
      </c>
      <c r="GH567">
        <v>0.1162790698</v>
      </c>
      <c r="GI567">
        <v>0.14728682169999999</v>
      </c>
      <c r="GJ567">
        <v>3.25</v>
      </c>
      <c r="GK567">
        <v>3.3359999999999999</v>
      </c>
      <c r="GL567">
        <v>3.4603174603000002</v>
      </c>
      <c r="GM567">
        <v>3.4566929134</v>
      </c>
      <c r="GN567">
        <v>3.3333333333000001</v>
      </c>
      <c r="GO567">
        <v>3.390625</v>
      </c>
      <c r="GP567">
        <v>0.48837209300000001</v>
      </c>
      <c r="GQ567">
        <v>0.33333333329999998</v>
      </c>
      <c r="GR567">
        <v>0.34108527129999999</v>
      </c>
      <c r="GS567">
        <v>0.33333333329999998</v>
      </c>
      <c r="GT567">
        <v>0.41860465120000001</v>
      </c>
      <c r="GU567">
        <v>0.3100775194</v>
      </c>
      <c r="GV567">
        <v>7.7519379999999999E-3</v>
      </c>
      <c r="GW567">
        <v>3.1007751900000002E-2</v>
      </c>
      <c r="GX567">
        <v>2.3255814E-2</v>
      </c>
      <c r="GY567">
        <v>1.5503876E-2</v>
      </c>
      <c r="GZ567">
        <v>2.3255814E-2</v>
      </c>
      <c r="HA567">
        <v>7.7519379999999999E-3</v>
      </c>
      <c r="HB567">
        <v>0.3798449612</v>
      </c>
      <c r="HC567">
        <v>0.48062015499999999</v>
      </c>
      <c r="HD567">
        <v>0.54263565889999998</v>
      </c>
      <c r="HE567">
        <v>0.55038759690000005</v>
      </c>
      <c r="HF567">
        <v>0.44186046509999999</v>
      </c>
      <c r="HG567">
        <v>0.53488372090000003</v>
      </c>
      <c r="HH567" t="s">
        <v>1404</v>
      </c>
      <c r="HI567">
        <v>49</v>
      </c>
      <c r="HJ567">
        <v>129</v>
      </c>
      <c r="HK567">
        <v>193</v>
      </c>
      <c r="HL567" t="s">
        <v>434</v>
      </c>
      <c r="HM567">
        <v>392</v>
      </c>
      <c r="HN567">
        <v>1</v>
      </c>
    </row>
    <row r="568" spans="1:222" x14ac:dyDescent="0.25">
      <c r="A568">
        <v>610284</v>
      </c>
      <c r="B568" t="s">
        <v>459</v>
      </c>
      <c r="C568" t="s">
        <v>38</v>
      </c>
      <c r="D568" t="s">
        <v>60</v>
      </c>
      <c r="E568" t="s">
        <v>83</v>
      </c>
      <c r="F568">
        <v>55</v>
      </c>
      <c r="G568" t="s">
        <v>40</v>
      </c>
      <c r="H568">
        <v>85</v>
      </c>
      <c r="I568" t="s">
        <v>62</v>
      </c>
      <c r="J568">
        <v>88</v>
      </c>
      <c r="K568" t="s">
        <v>62</v>
      </c>
      <c r="L568">
        <v>9.26</v>
      </c>
      <c r="M568" t="s">
        <v>38</v>
      </c>
      <c r="N568">
        <v>75.324675325000001</v>
      </c>
      <c r="O568">
        <v>353</v>
      </c>
      <c r="P568">
        <v>353</v>
      </c>
      <c r="Q568">
        <v>39</v>
      </c>
      <c r="R568">
        <v>65</v>
      </c>
      <c r="S568">
        <v>39</v>
      </c>
      <c r="T568">
        <v>179</v>
      </c>
      <c r="U568">
        <v>0</v>
      </c>
      <c r="V568">
        <v>0</v>
      </c>
      <c r="W568">
        <v>13</v>
      </c>
      <c r="X568">
        <v>5</v>
      </c>
      <c r="Y568">
        <v>1.98300283E-2</v>
      </c>
      <c r="Z568">
        <v>1.6997167099999998E-2</v>
      </c>
      <c r="AA568">
        <v>5.6657223999999999E-3</v>
      </c>
      <c r="AB568">
        <v>1.98300283E-2</v>
      </c>
      <c r="AC568">
        <v>6.23229462E-2</v>
      </c>
      <c r="AD568">
        <v>6.5155807400000001E-2</v>
      </c>
      <c r="AE568">
        <v>2.54957507E-2</v>
      </c>
      <c r="AF568">
        <v>1.6997167099999998E-2</v>
      </c>
      <c r="AG568">
        <v>8.2152974500000003E-2</v>
      </c>
      <c r="AH568">
        <v>8.2152974500000003E-2</v>
      </c>
      <c r="AI568">
        <v>0.37393767709999998</v>
      </c>
      <c r="AJ568">
        <v>0.37393767709999998</v>
      </c>
      <c r="AK568">
        <v>0.20679886689999999</v>
      </c>
      <c r="AL568">
        <v>0.35127478750000002</v>
      </c>
      <c r="AM568">
        <v>0.32861189800000001</v>
      </c>
      <c r="AN568">
        <v>2.8328611900000002E-2</v>
      </c>
      <c r="AO568">
        <v>4.8158640199999998E-2</v>
      </c>
      <c r="AP568">
        <v>3.68271955E-2</v>
      </c>
      <c r="AQ568">
        <v>6.5155807400000001E-2</v>
      </c>
      <c r="AR568">
        <v>4.2492917800000002E-2</v>
      </c>
      <c r="AS568">
        <v>0.5127478754</v>
      </c>
      <c r="AT568">
        <v>0.53541076489999995</v>
      </c>
      <c r="AU568">
        <v>0.73371104819999999</v>
      </c>
      <c r="AV568">
        <v>0.48158640229999999</v>
      </c>
      <c r="AW568">
        <v>0.48441926349999997</v>
      </c>
      <c r="AX568">
        <v>3.4198250729000002</v>
      </c>
      <c r="AY568">
        <v>3.5</v>
      </c>
      <c r="AZ568">
        <v>3.7323529411999998</v>
      </c>
      <c r="BA568">
        <v>3.3848484848</v>
      </c>
      <c r="BB568">
        <v>3.2899408283999998</v>
      </c>
      <c r="BC568">
        <v>2.8328612E-3</v>
      </c>
      <c r="BD568">
        <v>2.8328612E-3</v>
      </c>
      <c r="BE568">
        <v>2.8328612E-3</v>
      </c>
      <c r="BF568">
        <v>8.4985835999999999E-3</v>
      </c>
      <c r="BG568">
        <v>1.41643059E-2</v>
      </c>
      <c r="BH568">
        <v>8.4985835999999999E-3</v>
      </c>
      <c r="BI568">
        <v>1.13314448E-2</v>
      </c>
      <c r="BJ568">
        <v>1.6997167099999998E-2</v>
      </c>
      <c r="BK568">
        <v>8.4985835999999999E-3</v>
      </c>
      <c r="BL568">
        <v>3.11614731E-2</v>
      </c>
      <c r="BM568">
        <v>5.3824362600000002E-2</v>
      </c>
      <c r="BN568">
        <v>3.68271955E-2</v>
      </c>
      <c r="BO568">
        <v>3.8815028902000002</v>
      </c>
      <c r="BP568">
        <v>3.8181818181999998</v>
      </c>
      <c r="BQ568">
        <v>3.8259587020999999</v>
      </c>
      <c r="BR568">
        <v>3.7440476189999998</v>
      </c>
      <c r="BS568">
        <v>3.6439169139000001</v>
      </c>
      <c r="BT568">
        <v>3.7272727272999999</v>
      </c>
      <c r="BU568">
        <v>8.4985835699999998E-2</v>
      </c>
      <c r="BV568">
        <v>0.1331444759</v>
      </c>
      <c r="BW568">
        <v>0.1416430595</v>
      </c>
      <c r="BX568">
        <v>0.15580736540000001</v>
      </c>
      <c r="BY568">
        <v>0.18980169969999999</v>
      </c>
      <c r="BZ568">
        <v>0.16430594900000001</v>
      </c>
      <c r="CA568">
        <v>1.98300283E-2</v>
      </c>
      <c r="CB568">
        <v>3.3994334299999998E-2</v>
      </c>
      <c r="CC568">
        <v>3.9660056700000001E-2</v>
      </c>
      <c r="CD568">
        <v>4.8158640199999998E-2</v>
      </c>
      <c r="CE568">
        <v>4.5325778999999997E-2</v>
      </c>
      <c r="CF568">
        <v>3.3994334299999998E-2</v>
      </c>
      <c r="CG568">
        <v>0.88101982999999995</v>
      </c>
      <c r="CH568">
        <v>0.81303116149999999</v>
      </c>
      <c r="CI568">
        <v>0.80736543910000003</v>
      </c>
      <c r="CJ568">
        <v>0.75637393770000005</v>
      </c>
      <c r="CK568">
        <v>0.69688385269999997</v>
      </c>
      <c r="CL568">
        <v>0.75637393770000005</v>
      </c>
      <c r="CM568">
        <v>0.1331444759</v>
      </c>
      <c r="CN568">
        <v>2.8328612E-3</v>
      </c>
      <c r="CO568">
        <v>5.6657223999999999E-3</v>
      </c>
      <c r="CP568">
        <v>5.6657223999999999E-3</v>
      </c>
      <c r="CQ568">
        <v>2.8328612E-3</v>
      </c>
      <c r="CR568">
        <v>1.6997167099999998E-2</v>
      </c>
      <c r="CS568">
        <v>0</v>
      </c>
      <c r="CT568">
        <v>1.6997167099999998E-2</v>
      </c>
      <c r="CU568">
        <v>0.10481586399999999</v>
      </c>
      <c r="CV568">
        <v>1.6997167099999998E-2</v>
      </c>
      <c r="CW568">
        <v>1.41643059E-2</v>
      </c>
      <c r="CX568">
        <v>1.13314448E-2</v>
      </c>
      <c r="CY568">
        <v>3.11614731E-2</v>
      </c>
      <c r="CZ568">
        <v>2.8328611900000002E-2</v>
      </c>
      <c r="DA568">
        <v>3.11614731E-2</v>
      </c>
      <c r="DB568">
        <v>3.3994334299999998E-2</v>
      </c>
      <c r="DC568">
        <v>0.283286119</v>
      </c>
      <c r="DD568">
        <v>0.2322946176</v>
      </c>
      <c r="DE568">
        <v>0.21529745040000001</v>
      </c>
      <c r="DF568">
        <v>0.19546742210000001</v>
      </c>
      <c r="DG568">
        <v>0.32861189800000001</v>
      </c>
      <c r="DH568">
        <v>0.34844192629999998</v>
      </c>
      <c r="DI568">
        <v>0.2124645892</v>
      </c>
      <c r="DJ568">
        <v>0.2747875354</v>
      </c>
      <c r="DK568">
        <v>0.3852691218</v>
      </c>
      <c r="DL568">
        <v>0.67988668559999998</v>
      </c>
      <c r="DM568">
        <v>0.70821529750000001</v>
      </c>
      <c r="DN568">
        <v>0.70538243629999997</v>
      </c>
      <c r="DO568">
        <v>0.56090651560000004</v>
      </c>
      <c r="DP568">
        <v>0.54390934840000005</v>
      </c>
      <c r="DQ568">
        <v>0.67988668559999998</v>
      </c>
      <c r="DR568">
        <v>0.58640226630000003</v>
      </c>
      <c r="DS568">
        <v>9.3484419299999996E-2</v>
      </c>
      <c r="DT568">
        <v>6.7988668599999996E-2</v>
      </c>
      <c r="DU568">
        <v>5.6657223800000003E-2</v>
      </c>
      <c r="DV568">
        <v>8.2152974500000003E-2</v>
      </c>
      <c r="DW568">
        <v>7.64872521E-2</v>
      </c>
      <c r="DX568">
        <v>6.23229462E-2</v>
      </c>
      <c r="DY568">
        <v>7.64872521E-2</v>
      </c>
      <c r="DZ568">
        <v>8.7818696900000007E-2</v>
      </c>
      <c r="EA568">
        <v>3.015625</v>
      </c>
      <c r="EB568">
        <v>3.7051671733</v>
      </c>
      <c r="EC568">
        <v>3.7237237237</v>
      </c>
      <c r="ED568">
        <v>3.7438271605</v>
      </c>
      <c r="EE568">
        <v>3.5674846626000001</v>
      </c>
      <c r="EF568">
        <v>3.5135951662</v>
      </c>
      <c r="EG568">
        <v>3.7024539876999998</v>
      </c>
      <c r="EH568">
        <v>3.5683229814000001</v>
      </c>
      <c r="EI568">
        <v>1.13314448E-2</v>
      </c>
      <c r="EJ568">
        <v>0</v>
      </c>
      <c r="EK568">
        <v>0</v>
      </c>
      <c r="EL568">
        <v>2.8328612E-3</v>
      </c>
      <c r="EM568">
        <v>1.13314448E-2</v>
      </c>
      <c r="EN568">
        <v>1.41643059E-2</v>
      </c>
      <c r="EO568">
        <v>3.9660056700000001E-2</v>
      </c>
      <c r="EP568">
        <v>9.9150141600000005E-2</v>
      </c>
      <c r="EQ568">
        <v>0.11898017</v>
      </c>
      <c r="ER568">
        <v>0.60906515579999998</v>
      </c>
      <c r="ES568">
        <v>9.3484419299999996E-2</v>
      </c>
      <c r="ET568">
        <v>2.8328612E-3</v>
      </c>
      <c r="EU568">
        <v>2.8328612E-3</v>
      </c>
      <c r="EV568">
        <v>0</v>
      </c>
      <c r="EW568">
        <v>4.5325778999999997E-2</v>
      </c>
      <c r="EX568">
        <v>5.6657223999999999E-3</v>
      </c>
      <c r="EY568">
        <v>0.12747875350000001</v>
      </c>
      <c r="EZ568">
        <v>0.25495750709999998</v>
      </c>
      <c r="FA568">
        <v>0.2209631728</v>
      </c>
      <c r="FB568">
        <v>0.25495750709999998</v>
      </c>
      <c r="FC568">
        <v>0.1926345609</v>
      </c>
      <c r="FD568">
        <v>0.80453257789999999</v>
      </c>
      <c r="FE568">
        <v>0.58073654389999996</v>
      </c>
      <c r="FF568">
        <v>0.64022662890000004</v>
      </c>
      <c r="FG568">
        <v>0.55807365440000001</v>
      </c>
      <c r="FH568">
        <v>0.71954674220000003</v>
      </c>
      <c r="FI568">
        <v>1.41643059E-2</v>
      </c>
      <c r="FJ568">
        <v>7.64872521E-2</v>
      </c>
      <c r="FK568">
        <v>6.23229462E-2</v>
      </c>
      <c r="FL568">
        <v>5.3824362600000002E-2</v>
      </c>
      <c r="FM568">
        <v>1.98300283E-2</v>
      </c>
      <c r="FN568">
        <v>2.8328612E-3</v>
      </c>
      <c r="FO568">
        <v>1.41643059E-2</v>
      </c>
      <c r="FP568">
        <v>2.8328612E-3</v>
      </c>
      <c r="FQ568">
        <v>2.2662889499999998E-2</v>
      </c>
      <c r="FR568">
        <v>2.8328612E-3</v>
      </c>
      <c r="FS568">
        <v>4.8158640199999998E-2</v>
      </c>
      <c r="FT568">
        <v>7.0821529699999997E-2</v>
      </c>
      <c r="FU568">
        <v>7.3654390900000005E-2</v>
      </c>
      <c r="FV568">
        <v>6.5155807400000001E-2</v>
      </c>
      <c r="FW568">
        <v>5.9490084999999998E-2</v>
      </c>
      <c r="FX568">
        <v>1.6997167099999998E-2</v>
      </c>
      <c r="FY568">
        <v>1.6997167099999998E-2</v>
      </c>
      <c r="FZ568">
        <v>5.6657223999999999E-3</v>
      </c>
      <c r="GA568">
        <v>2.54957507E-2</v>
      </c>
      <c r="GB568">
        <v>2.2662889499999998E-2</v>
      </c>
      <c r="GC568">
        <v>5.6657223999999999E-3</v>
      </c>
      <c r="GD568">
        <v>7.9320113299999995E-2</v>
      </c>
      <c r="GE568">
        <v>7.3654390900000005E-2</v>
      </c>
      <c r="GF568">
        <v>3.11614731E-2</v>
      </c>
      <c r="GG568">
        <v>6.23229462E-2</v>
      </c>
      <c r="GH568">
        <v>7.3654390900000005E-2</v>
      </c>
      <c r="GI568">
        <v>3.9660056700000001E-2</v>
      </c>
      <c r="GJ568">
        <v>3.2415902140999999</v>
      </c>
      <c r="GK568">
        <v>3.3072100312999999</v>
      </c>
      <c r="GL568">
        <v>3.4548286604</v>
      </c>
      <c r="GM568">
        <v>3.3757763975000001</v>
      </c>
      <c r="GN568">
        <v>3.3029315961000001</v>
      </c>
      <c r="GO568">
        <v>3.4753086419999999</v>
      </c>
      <c r="GP568">
        <v>0.49291784700000002</v>
      </c>
      <c r="GQ568">
        <v>0.42776203969999999</v>
      </c>
      <c r="GR568">
        <v>0.41643059490000001</v>
      </c>
      <c r="GS568">
        <v>0.36827195470000001</v>
      </c>
      <c r="GT568">
        <v>0.39093484420000002</v>
      </c>
      <c r="GU568">
        <v>0.3852691218</v>
      </c>
      <c r="GV568">
        <v>7.3654390900000005E-2</v>
      </c>
      <c r="GW568">
        <v>9.6317280500000005E-2</v>
      </c>
      <c r="GX568">
        <v>9.0651558100000001E-2</v>
      </c>
      <c r="GY568">
        <v>8.7818696900000007E-2</v>
      </c>
      <c r="GZ568">
        <v>0.13031161469999999</v>
      </c>
      <c r="HA568">
        <v>8.2152974500000003E-2</v>
      </c>
      <c r="HB568">
        <v>0.33711048160000001</v>
      </c>
      <c r="HC568">
        <v>0.3852691218</v>
      </c>
      <c r="HD568">
        <v>0.45609065160000001</v>
      </c>
      <c r="HE568">
        <v>0.45609065160000001</v>
      </c>
      <c r="HF568">
        <v>0.38243626060000002</v>
      </c>
      <c r="HG568">
        <v>0.4872521246</v>
      </c>
      <c r="HH568" t="s">
        <v>1405</v>
      </c>
      <c r="HI568" t="s">
        <v>912</v>
      </c>
      <c r="HJ568">
        <v>353</v>
      </c>
      <c r="HK568">
        <v>522</v>
      </c>
      <c r="HL568" t="s">
        <v>459</v>
      </c>
      <c r="HM568">
        <v>693</v>
      </c>
      <c r="HN568">
        <v>13</v>
      </c>
    </row>
    <row r="569" spans="1:222" x14ac:dyDescent="0.25">
      <c r="A569">
        <v>610287</v>
      </c>
      <c r="B569" t="s">
        <v>66</v>
      </c>
      <c r="C569" t="s">
        <v>38</v>
      </c>
      <c r="D569" t="s">
        <v>67</v>
      </c>
      <c r="E569" s="151">
        <v>0.46</v>
      </c>
      <c r="F569">
        <v>73</v>
      </c>
      <c r="G569" t="s">
        <v>39</v>
      </c>
      <c r="H569">
        <v>58</v>
      </c>
      <c r="I569" t="s">
        <v>40</v>
      </c>
      <c r="J569">
        <v>63</v>
      </c>
      <c r="K569" t="s">
        <v>39</v>
      </c>
      <c r="L569">
        <v>8.98</v>
      </c>
      <c r="M569" t="s">
        <v>38</v>
      </c>
      <c r="N569">
        <v>35.166994105999997</v>
      </c>
      <c r="O569">
        <v>120</v>
      </c>
      <c r="P569">
        <v>120</v>
      </c>
      <c r="Q569">
        <v>0</v>
      </c>
      <c r="R569">
        <v>101</v>
      </c>
      <c r="S569">
        <v>0</v>
      </c>
      <c r="T569">
        <v>7</v>
      </c>
      <c r="U569">
        <v>0</v>
      </c>
      <c r="V569">
        <v>0</v>
      </c>
      <c r="W569">
        <v>2</v>
      </c>
      <c r="X569">
        <v>6</v>
      </c>
      <c r="Y569">
        <v>0</v>
      </c>
      <c r="Z569">
        <v>0</v>
      </c>
      <c r="AA569">
        <v>0</v>
      </c>
      <c r="AB569">
        <v>8.3333333000000006E-3</v>
      </c>
      <c r="AC569">
        <v>8.3333333000000006E-3</v>
      </c>
      <c r="AD569">
        <v>2.5000000000000001E-2</v>
      </c>
      <c r="AE569">
        <v>2.5000000000000001E-2</v>
      </c>
      <c r="AF569">
        <v>0.05</v>
      </c>
      <c r="AG569">
        <v>9.1666666699999996E-2</v>
      </c>
      <c r="AH569">
        <v>0.1416666667</v>
      </c>
      <c r="AI569">
        <v>0.19166666669999999</v>
      </c>
      <c r="AJ569">
        <v>0.2333333333</v>
      </c>
      <c r="AK569">
        <v>0.15833333329999999</v>
      </c>
      <c r="AL569">
        <v>0.29166666670000002</v>
      </c>
      <c r="AM569">
        <v>0.2333333333</v>
      </c>
      <c r="AN569">
        <v>0</v>
      </c>
      <c r="AO569">
        <v>8.3333333000000006E-3</v>
      </c>
      <c r="AP569">
        <v>1.6666666699999999E-2</v>
      </c>
      <c r="AQ569">
        <v>0</v>
      </c>
      <c r="AR569">
        <v>1.6666666699999999E-2</v>
      </c>
      <c r="AS569">
        <v>0.78333333329999999</v>
      </c>
      <c r="AT569">
        <v>0.73333333329999995</v>
      </c>
      <c r="AU569">
        <v>0.77500000000000002</v>
      </c>
      <c r="AV569">
        <v>0.60833333329999995</v>
      </c>
      <c r="AW569">
        <v>0.6</v>
      </c>
      <c r="AX569">
        <v>3.7583333333</v>
      </c>
      <c r="AY569">
        <v>3.7142857142999999</v>
      </c>
      <c r="AZ569">
        <v>3.7372881356000001</v>
      </c>
      <c r="BA569">
        <v>3.5</v>
      </c>
      <c r="BB569">
        <v>3.4491525423999998</v>
      </c>
      <c r="BC569">
        <v>8.3333333000000006E-3</v>
      </c>
      <c r="BD569">
        <v>0</v>
      </c>
      <c r="BE569">
        <v>0</v>
      </c>
      <c r="BF569">
        <v>2.5000000000000001E-2</v>
      </c>
      <c r="BG569">
        <v>5.8333333299999998E-2</v>
      </c>
      <c r="BH569">
        <v>2.5000000000000001E-2</v>
      </c>
      <c r="BI569">
        <v>0</v>
      </c>
      <c r="BJ569">
        <v>8.3333333000000006E-3</v>
      </c>
      <c r="BK569">
        <v>8.3333333000000006E-3</v>
      </c>
      <c r="BL569">
        <v>5.8333333299999998E-2</v>
      </c>
      <c r="BM569">
        <v>0.125</v>
      </c>
      <c r="BN569">
        <v>0.1</v>
      </c>
      <c r="BO569">
        <v>3.9075630252</v>
      </c>
      <c r="BP569">
        <v>3.9067796609999998</v>
      </c>
      <c r="BQ569">
        <v>3.7008547008999999</v>
      </c>
      <c r="BR569">
        <v>3.5652173913</v>
      </c>
      <c r="BS569">
        <v>3.3781512605000001</v>
      </c>
      <c r="BT569">
        <v>3.5254237287999999</v>
      </c>
      <c r="BU569">
        <v>6.6666666700000002E-2</v>
      </c>
      <c r="BV569">
        <v>7.4999999999999997E-2</v>
      </c>
      <c r="BW569">
        <v>0.27500000000000002</v>
      </c>
      <c r="BX569">
        <v>0.22500000000000001</v>
      </c>
      <c r="BY569">
        <v>0.19166666669999999</v>
      </c>
      <c r="BZ569">
        <v>0.19166666669999999</v>
      </c>
      <c r="CA569">
        <v>8.3333333000000006E-3</v>
      </c>
      <c r="CB569">
        <v>1.6666666699999999E-2</v>
      </c>
      <c r="CC569">
        <v>2.5000000000000001E-2</v>
      </c>
      <c r="CD569">
        <v>4.16666667E-2</v>
      </c>
      <c r="CE569">
        <v>8.3333333000000006E-3</v>
      </c>
      <c r="CF569">
        <v>1.6666666699999999E-2</v>
      </c>
      <c r="CG569">
        <v>0.91666666669999997</v>
      </c>
      <c r="CH569">
        <v>0.9</v>
      </c>
      <c r="CI569">
        <v>0.69166666669999999</v>
      </c>
      <c r="CJ569">
        <v>0.65</v>
      </c>
      <c r="CK569">
        <v>0.61666666670000003</v>
      </c>
      <c r="CL569">
        <v>0.66666666669999997</v>
      </c>
      <c r="CM569">
        <v>0.05</v>
      </c>
      <c r="CN569">
        <v>8.3333333000000006E-3</v>
      </c>
      <c r="CO569">
        <v>0</v>
      </c>
      <c r="CP569">
        <v>0</v>
      </c>
      <c r="CQ569">
        <v>8.3333333000000006E-3</v>
      </c>
      <c r="CR569">
        <v>0</v>
      </c>
      <c r="CS569">
        <v>8.3333333000000006E-3</v>
      </c>
      <c r="CT569">
        <v>0</v>
      </c>
      <c r="CU569">
        <v>0.1333333333</v>
      </c>
      <c r="CV569">
        <v>8.3333333000000006E-3</v>
      </c>
      <c r="CW569">
        <v>0</v>
      </c>
      <c r="CX569">
        <v>2.5000000000000001E-2</v>
      </c>
      <c r="CY569">
        <v>1.6666666699999999E-2</v>
      </c>
      <c r="CZ569">
        <v>4.16666667E-2</v>
      </c>
      <c r="DA569">
        <v>8.3333333000000006E-3</v>
      </c>
      <c r="DB569">
        <v>2.5000000000000001E-2</v>
      </c>
      <c r="DC569">
        <v>0.2666666667</v>
      </c>
      <c r="DD569">
        <v>0.19166666669999999</v>
      </c>
      <c r="DE569">
        <v>0.2</v>
      </c>
      <c r="DF569">
        <v>0.17499999999999999</v>
      </c>
      <c r="DG569">
        <v>0.27500000000000002</v>
      </c>
      <c r="DH569">
        <v>0.31666666669999999</v>
      </c>
      <c r="DI569">
        <v>0.27500000000000002</v>
      </c>
      <c r="DJ569">
        <v>0.2666666667</v>
      </c>
      <c r="DK569">
        <v>0.53333333329999999</v>
      </c>
      <c r="DL569">
        <v>0.78333333329999999</v>
      </c>
      <c r="DM569">
        <v>0.79166666669999997</v>
      </c>
      <c r="DN569">
        <v>0.76666666670000005</v>
      </c>
      <c r="DO569">
        <v>0.67500000000000004</v>
      </c>
      <c r="DP569">
        <v>0.625</v>
      </c>
      <c r="DQ569">
        <v>0.70833333330000003</v>
      </c>
      <c r="DR569">
        <v>0.7</v>
      </c>
      <c r="DS569">
        <v>1.6666666699999999E-2</v>
      </c>
      <c r="DT569">
        <v>8.3333333000000006E-3</v>
      </c>
      <c r="DU569">
        <v>8.3333333000000006E-3</v>
      </c>
      <c r="DV569">
        <v>3.3333333299999997E-2</v>
      </c>
      <c r="DW569">
        <v>2.5000000000000001E-2</v>
      </c>
      <c r="DX569">
        <v>1.6666666699999999E-2</v>
      </c>
      <c r="DY569">
        <v>0</v>
      </c>
      <c r="DZ569">
        <v>8.3333333000000006E-3</v>
      </c>
      <c r="EA569">
        <v>3.3050847457999999</v>
      </c>
      <c r="EB569">
        <v>3.7647058823999999</v>
      </c>
      <c r="EC569">
        <v>3.7983193276999998</v>
      </c>
      <c r="ED569">
        <v>3.7672413793000001</v>
      </c>
      <c r="EE569">
        <v>3.6581196580999999</v>
      </c>
      <c r="EF569">
        <v>3.5932203390000002</v>
      </c>
      <c r="EG569">
        <v>3.6833333332999998</v>
      </c>
      <c r="EH569">
        <v>3.6806722689</v>
      </c>
      <c r="EI569">
        <v>0</v>
      </c>
      <c r="EJ569">
        <v>0</v>
      </c>
      <c r="EK569">
        <v>0</v>
      </c>
      <c r="EL569">
        <v>8.3333333000000006E-3</v>
      </c>
      <c r="EM569">
        <v>3.3333333299999997E-2</v>
      </c>
      <c r="EN569">
        <v>3.3333333299999997E-2</v>
      </c>
      <c r="EO569">
        <v>5.8333333299999998E-2</v>
      </c>
      <c r="EP569">
        <v>0.1416666667</v>
      </c>
      <c r="EQ569">
        <v>0.1333333333</v>
      </c>
      <c r="ER569">
        <v>0.51666666670000005</v>
      </c>
      <c r="ES569">
        <v>7.4999999999999997E-2</v>
      </c>
      <c r="ET569">
        <v>8.3333333000000006E-3</v>
      </c>
      <c r="EU569">
        <v>0</v>
      </c>
      <c r="EV569">
        <v>9.1666666699999996E-2</v>
      </c>
      <c r="EW569">
        <v>9.1666666699999996E-2</v>
      </c>
      <c r="EX569">
        <v>2.5000000000000001E-2</v>
      </c>
      <c r="EY569">
        <v>0.28333333329999999</v>
      </c>
      <c r="EZ569">
        <v>0.21666666670000001</v>
      </c>
      <c r="FA569">
        <v>0.27500000000000002</v>
      </c>
      <c r="FB569">
        <v>0.375</v>
      </c>
      <c r="FC569">
        <v>0.31666666669999999</v>
      </c>
      <c r="FD569">
        <v>0.65</v>
      </c>
      <c r="FE569">
        <v>0.67500000000000004</v>
      </c>
      <c r="FF569">
        <v>0.52500000000000002</v>
      </c>
      <c r="FG569">
        <v>0.45833333329999998</v>
      </c>
      <c r="FH569">
        <v>0.60833333329999995</v>
      </c>
      <c r="FI569">
        <v>0.05</v>
      </c>
      <c r="FJ569">
        <v>0.1</v>
      </c>
      <c r="FK569">
        <v>7.4999999999999997E-2</v>
      </c>
      <c r="FL569">
        <v>4.16666667E-2</v>
      </c>
      <c r="FM569">
        <v>3.3333333299999997E-2</v>
      </c>
      <c r="FN569">
        <v>8.3333333000000006E-3</v>
      </c>
      <c r="FO569">
        <v>0</v>
      </c>
      <c r="FP569">
        <v>3.3333333299999997E-2</v>
      </c>
      <c r="FQ569">
        <v>2.5000000000000001E-2</v>
      </c>
      <c r="FR569">
        <v>8.3333333000000006E-3</v>
      </c>
      <c r="FS569">
        <v>0</v>
      </c>
      <c r="FT569">
        <v>8.3333333000000006E-3</v>
      </c>
      <c r="FU569">
        <v>0</v>
      </c>
      <c r="FV569">
        <v>8.3333333000000006E-3</v>
      </c>
      <c r="FW569">
        <v>8.3333333000000006E-3</v>
      </c>
      <c r="FX569">
        <v>3.3333333299999997E-2</v>
      </c>
      <c r="FY569">
        <v>8.3333333000000006E-3</v>
      </c>
      <c r="FZ569">
        <v>8.3333333000000006E-3</v>
      </c>
      <c r="GA569">
        <v>2.5000000000000001E-2</v>
      </c>
      <c r="GB569">
        <v>3.3333333299999997E-2</v>
      </c>
      <c r="GC569">
        <v>2.5000000000000001E-2</v>
      </c>
      <c r="GD569">
        <v>0.21666666670000001</v>
      </c>
      <c r="GE569">
        <v>0.1</v>
      </c>
      <c r="GF569">
        <v>0.1</v>
      </c>
      <c r="GG569">
        <v>0.16666666669999999</v>
      </c>
      <c r="GH569">
        <v>0.1083333333</v>
      </c>
      <c r="GI569">
        <v>0.125</v>
      </c>
      <c r="GJ569">
        <v>3.0338983051000001</v>
      </c>
      <c r="GK569">
        <v>3.2649572650000001</v>
      </c>
      <c r="GL569">
        <v>3.3247863247999998</v>
      </c>
      <c r="GM569">
        <v>3.1826086956999999</v>
      </c>
      <c r="GN569">
        <v>3.25</v>
      </c>
      <c r="GO569">
        <v>3.2542372881000001</v>
      </c>
      <c r="GP569">
        <v>0.41666666670000002</v>
      </c>
      <c r="GQ569">
        <v>0.49166666669999998</v>
      </c>
      <c r="GR569">
        <v>0.43333333330000001</v>
      </c>
      <c r="GS569">
        <v>0.375</v>
      </c>
      <c r="GT569">
        <v>0.38333333330000002</v>
      </c>
      <c r="GU569">
        <v>0.40833333329999999</v>
      </c>
      <c r="GV569">
        <v>1.6666666699999999E-2</v>
      </c>
      <c r="GW569">
        <v>2.5000000000000001E-2</v>
      </c>
      <c r="GX569">
        <v>2.5000000000000001E-2</v>
      </c>
      <c r="GY569">
        <v>4.16666667E-2</v>
      </c>
      <c r="GZ569">
        <v>6.6666666700000002E-2</v>
      </c>
      <c r="HA569">
        <v>1.6666666699999999E-2</v>
      </c>
      <c r="HB569">
        <v>0.31666666669999999</v>
      </c>
      <c r="HC569">
        <v>0.375</v>
      </c>
      <c r="HD569">
        <v>0.43333333330000001</v>
      </c>
      <c r="HE569">
        <v>0.3916666667</v>
      </c>
      <c r="HF569">
        <v>0.40833333329999999</v>
      </c>
      <c r="HG569">
        <v>0.42499999999999999</v>
      </c>
      <c r="HH569" t="s">
        <v>1406</v>
      </c>
      <c r="HI569">
        <v>46</v>
      </c>
      <c r="HJ569">
        <v>120</v>
      </c>
      <c r="HK569">
        <v>179</v>
      </c>
      <c r="HL569" t="s">
        <v>66</v>
      </c>
      <c r="HM569">
        <v>509</v>
      </c>
      <c r="HN569">
        <v>4</v>
      </c>
    </row>
    <row r="570" spans="1:222" x14ac:dyDescent="0.25">
      <c r="A570">
        <v>610290</v>
      </c>
      <c r="B570" t="s">
        <v>426</v>
      </c>
      <c r="C570" t="s">
        <v>38</v>
      </c>
      <c r="D570" t="s">
        <v>85</v>
      </c>
      <c r="E570" s="151">
        <v>0.46</v>
      </c>
      <c r="F570">
        <v>77</v>
      </c>
      <c r="G570" t="s">
        <v>39</v>
      </c>
      <c r="H570">
        <v>59</v>
      </c>
      <c r="I570" t="s">
        <v>40</v>
      </c>
      <c r="J570">
        <v>64</v>
      </c>
      <c r="K570" t="s">
        <v>39</v>
      </c>
      <c r="L570">
        <v>7.56</v>
      </c>
      <c r="M570" t="s">
        <v>38</v>
      </c>
      <c r="N570">
        <v>45.866666666999997</v>
      </c>
      <c r="O570">
        <v>86</v>
      </c>
      <c r="P570">
        <v>86</v>
      </c>
      <c r="Q570">
        <v>1</v>
      </c>
      <c r="R570">
        <v>80</v>
      </c>
      <c r="S570">
        <v>0</v>
      </c>
      <c r="T570">
        <v>1</v>
      </c>
      <c r="U570">
        <v>0</v>
      </c>
      <c r="V570">
        <v>0</v>
      </c>
      <c r="W570">
        <v>2</v>
      </c>
      <c r="X570">
        <v>1</v>
      </c>
      <c r="Y570">
        <v>0</v>
      </c>
      <c r="Z570">
        <v>0</v>
      </c>
      <c r="AA570">
        <v>2.3255814E-2</v>
      </c>
      <c r="AB570">
        <v>6.9767441900000005E-2</v>
      </c>
      <c r="AC570">
        <v>4.6511627899999998E-2</v>
      </c>
      <c r="AD570">
        <v>1.1627907E-2</v>
      </c>
      <c r="AE570">
        <v>3.4883720899999998E-2</v>
      </c>
      <c r="AF570">
        <v>4.6511627899999998E-2</v>
      </c>
      <c r="AG570">
        <v>4.6511627899999998E-2</v>
      </c>
      <c r="AH570">
        <v>0.1046511628</v>
      </c>
      <c r="AI570">
        <v>0.1046511628</v>
      </c>
      <c r="AJ570">
        <v>0.19767441860000001</v>
      </c>
      <c r="AK570">
        <v>0.1395348837</v>
      </c>
      <c r="AL570">
        <v>0.23255813950000001</v>
      </c>
      <c r="AM570">
        <v>0.2209302326</v>
      </c>
      <c r="AN570">
        <v>0</v>
      </c>
      <c r="AO570">
        <v>1.1627907E-2</v>
      </c>
      <c r="AP570">
        <v>4.6511627899999998E-2</v>
      </c>
      <c r="AQ570">
        <v>1.1627907E-2</v>
      </c>
      <c r="AR570">
        <v>3.4883720899999998E-2</v>
      </c>
      <c r="AS570">
        <v>0.88372093019999998</v>
      </c>
      <c r="AT570">
        <v>0.75581395350000002</v>
      </c>
      <c r="AU570">
        <v>0.74418604649999998</v>
      </c>
      <c r="AV570">
        <v>0.6395348837</v>
      </c>
      <c r="AW570">
        <v>0.59302325580000004</v>
      </c>
      <c r="AX570">
        <v>3.8720930233000002</v>
      </c>
      <c r="AY570">
        <v>3.7294117647</v>
      </c>
      <c r="AZ570">
        <v>3.6829268292999999</v>
      </c>
      <c r="BA570">
        <v>3.4588235294</v>
      </c>
      <c r="BB570">
        <v>3.4096385541999998</v>
      </c>
      <c r="BC570">
        <v>0</v>
      </c>
      <c r="BD570">
        <v>1.1627907E-2</v>
      </c>
      <c r="BE570">
        <v>4.6511627899999998E-2</v>
      </c>
      <c r="BF570">
        <v>3.4883720899999998E-2</v>
      </c>
      <c r="BG570">
        <v>6.9767441900000005E-2</v>
      </c>
      <c r="BH570">
        <v>4.6511627899999998E-2</v>
      </c>
      <c r="BI570">
        <v>2.3255814E-2</v>
      </c>
      <c r="BJ570">
        <v>3.4883720899999998E-2</v>
      </c>
      <c r="BK570">
        <v>4.6511627899999998E-2</v>
      </c>
      <c r="BL570">
        <v>5.8139534899999998E-2</v>
      </c>
      <c r="BM570">
        <v>8.1395348800000003E-2</v>
      </c>
      <c r="BN570">
        <v>9.3023255799999996E-2</v>
      </c>
      <c r="BO570">
        <v>3.8255813953</v>
      </c>
      <c r="BP570">
        <v>3.7590361446</v>
      </c>
      <c r="BQ570">
        <v>3.5952380952</v>
      </c>
      <c r="BR570">
        <v>3.6265060240999998</v>
      </c>
      <c r="BS570">
        <v>3.4698795180999999</v>
      </c>
      <c r="BT570">
        <v>3.5294117646999998</v>
      </c>
      <c r="BU570">
        <v>0.12790697670000001</v>
      </c>
      <c r="BV570">
        <v>0.12790697670000001</v>
      </c>
      <c r="BW570">
        <v>0.16279069769999999</v>
      </c>
      <c r="BX570">
        <v>0.1395348837</v>
      </c>
      <c r="BY570">
        <v>0.1395348837</v>
      </c>
      <c r="BZ570">
        <v>0.1395348837</v>
      </c>
      <c r="CA570">
        <v>0</v>
      </c>
      <c r="CB570">
        <v>3.4883720899999998E-2</v>
      </c>
      <c r="CC570">
        <v>2.3255814E-2</v>
      </c>
      <c r="CD570">
        <v>3.4883720899999998E-2</v>
      </c>
      <c r="CE570">
        <v>3.4883720899999998E-2</v>
      </c>
      <c r="CF570">
        <v>1.1627907E-2</v>
      </c>
      <c r="CG570">
        <v>0.84883720929999995</v>
      </c>
      <c r="CH570">
        <v>0.79069767440000005</v>
      </c>
      <c r="CI570">
        <v>0.7209302326</v>
      </c>
      <c r="CJ570">
        <v>0.73255813950000004</v>
      </c>
      <c r="CK570">
        <v>0.67441860470000004</v>
      </c>
      <c r="CL570">
        <v>0.70930232559999995</v>
      </c>
      <c r="CM570">
        <v>0.1162790698</v>
      </c>
      <c r="CN570">
        <v>0</v>
      </c>
      <c r="CO570">
        <v>0</v>
      </c>
      <c r="CP570">
        <v>2.3255814E-2</v>
      </c>
      <c r="CQ570">
        <v>2.3255814E-2</v>
      </c>
      <c r="CR570">
        <v>4.6511627899999998E-2</v>
      </c>
      <c r="CS570">
        <v>2.3255814E-2</v>
      </c>
      <c r="CT570">
        <v>2.3255814E-2</v>
      </c>
      <c r="CU570">
        <v>0.18604651159999999</v>
      </c>
      <c r="CV570">
        <v>4.6511627899999998E-2</v>
      </c>
      <c r="CW570">
        <v>5.8139534899999998E-2</v>
      </c>
      <c r="CX570">
        <v>8.1395348800000003E-2</v>
      </c>
      <c r="CY570">
        <v>0.1162790698</v>
      </c>
      <c r="CZ570">
        <v>9.3023255799999996E-2</v>
      </c>
      <c r="DA570">
        <v>5.8139534899999998E-2</v>
      </c>
      <c r="DB570">
        <v>0.1046511628</v>
      </c>
      <c r="DC570">
        <v>0.16279069769999999</v>
      </c>
      <c r="DD570">
        <v>0.16279069769999999</v>
      </c>
      <c r="DE570">
        <v>0.17441860470000001</v>
      </c>
      <c r="DF570">
        <v>0.25581395350000002</v>
      </c>
      <c r="DG570">
        <v>0.2209302326</v>
      </c>
      <c r="DH570">
        <v>0.2441860465</v>
      </c>
      <c r="DI570">
        <v>0.20930232560000001</v>
      </c>
      <c r="DJ570">
        <v>0.20930232560000001</v>
      </c>
      <c r="DK570">
        <v>0.48837209300000001</v>
      </c>
      <c r="DL570">
        <v>0.73255813950000004</v>
      </c>
      <c r="DM570">
        <v>0.69767441860000001</v>
      </c>
      <c r="DN570">
        <v>0.59302325580000004</v>
      </c>
      <c r="DO570">
        <v>0.58139534879999999</v>
      </c>
      <c r="DP570">
        <v>0.58139534879999999</v>
      </c>
      <c r="DQ570">
        <v>0.65116279070000005</v>
      </c>
      <c r="DR570">
        <v>0.60465116279999997</v>
      </c>
      <c r="DS570">
        <v>4.6511627899999998E-2</v>
      </c>
      <c r="DT570">
        <v>5.8139534899999998E-2</v>
      </c>
      <c r="DU570">
        <v>6.9767441900000005E-2</v>
      </c>
      <c r="DV570">
        <v>4.6511627899999998E-2</v>
      </c>
      <c r="DW570">
        <v>5.8139534899999998E-2</v>
      </c>
      <c r="DX570">
        <v>3.4883720899999998E-2</v>
      </c>
      <c r="DY570">
        <v>5.8139534899999998E-2</v>
      </c>
      <c r="DZ570">
        <v>5.8139534899999998E-2</v>
      </c>
      <c r="EA570">
        <v>3.0731707316999999</v>
      </c>
      <c r="EB570">
        <v>3.7283950617000001</v>
      </c>
      <c r="EC570">
        <v>3.6875</v>
      </c>
      <c r="ED570">
        <v>3.4878048779999999</v>
      </c>
      <c r="EE570">
        <v>3.4444444444000002</v>
      </c>
      <c r="EF570">
        <v>3.4096385541999998</v>
      </c>
      <c r="EG570">
        <v>3.5802469135999999</v>
      </c>
      <c r="EH570">
        <v>3.4814814814999999</v>
      </c>
      <c r="EI570">
        <v>3.4883720899999998E-2</v>
      </c>
      <c r="EJ570">
        <v>1.1627907E-2</v>
      </c>
      <c r="EK570">
        <v>3.4883720899999998E-2</v>
      </c>
      <c r="EL570">
        <v>2.3255814E-2</v>
      </c>
      <c r="EM570">
        <v>2.3255814E-2</v>
      </c>
      <c r="EN570">
        <v>0.1162790698</v>
      </c>
      <c r="EO570">
        <v>0.15116279069999999</v>
      </c>
      <c r="EP570">
        <v>0.12790697670000001</v>
      </c>
      <c r="EQ570">
        <v>4.6511627899999998E-2</v>
      </c>
      <c r="ER570">
        <v>0.30232558139999999</v>
      </c>
      <c r="ES570">
        <v>0.12790697670000001</v>
      </c>
      <c r="ET570">
        <v>2.3255814E-2</v>
      </c>
      <c r="EU570">
        <v>1.1627907E-2</v>
      </c>
      <c r="EV570">
        <v>2.3255814E-2</v>
      </c>
      <c r="EW570">
        <v>6.9767441900000005E-2</v>
      </c>
      <c r="EX570">
        <v>3.4883720899999998E-2</v>
      </c>
      <c r="EY570">
        <v>0.26744186050000002</v>
      </c>
      <c r="EZ570">
        <v>0.29069767439999999</v>
      </c>
      <c r="FA570">
        <v>0.26744186050000002</v>
      </c>
      <c r="FB570">
        <v>0.30232558139999999</v>
      </c>
      <c r="FC570">
        <v>0.32558139530000002</v>
      </c>
      <c r="FD570">
        <v>0.56976744189999995</v>
      </c>
      <c r="FE570">
        <v>0.53488372090000003</v>
      </c>
      <c r="FF570">
        <v>0.53488372090000003</v>
      </c>
      <c r="FG570">
        <v>0.5</v>
      </c>
      <c r="FH570">
        <v>0.52325581399999999</v>
      </c>
      <c r="FI570">
        <v>6.9767441900000005E-2</v>
      </c>
      <c r="FJ570">
        <v>0.1162790698</v>
      </c>
      <c r="FK570">
        <v>0.1046511628</v>
      </c>
      <c r="FL570">
        <v>6.9767441900000005E-2</v>
      </c>
      <c r="FM570">
        <v>5.8139534899999998E-2</v>
      </c>
      <c r="FN570">
        <v>2.3255814E-2</v>
      </c>
      <c r="FO570">
        <v>1.1627907E-2</v>
      </c>
      <c r="FP570">
        <v>1.1627907E-2</v>
      </c>
      <c r="FQ570">
        <v>1.1627907E-2</v>
      </c>
      <c r="FR570">
        <v>2.3255814E-2</v>
      </c>
      <c r="FS570">
        <v>4.6511627899999998E-2</v>
      </c>
      <c r="FT570">
        <v>3.4883720899999998E-2</v>
      </c>
      <c r="FU570">
        <v>5.8139534899999998E-2</v>
      </c>
      <c r="FV570">
        <v>4.6511627899999998E-2</v>
      </c>
      <c r="FW570">
        <v>3.4883720899999998E-2</v>
      </c>
      <c r="FX570">
        <v>8.1395348800000003E-2</v>
      </c>
      <c r="FY570">
        <v>6.9767441900000005E-2</v>
      </c>
      <c r="FZ570">
        <v>5.8139534899999998E-2</v>
      </c>
      <c r="GA570">
        <v>6.9767441900000005E-2</v>
      </c>
      <c r="GB570">
        <v>5.8139534899999998E-2</v>
      </c>
      <c r="GC570">
        <v>5.8139534899999998E-2</v>
      </c>
      <c r="GD570">
        <v>0.15116279069999999</v>
      </c>
      <c r="GE570">
        <v>0.1046511628</v>
      </c>
      <c r="GF570">
        <v>0.1046511628</v>
      </c>
      <c r="GG570">
        <v>9.3023255799999996E-2</v>
      </c>
      <c r="GH570">
        <v>0.1162790698</v>
      </c>
      <c r="GI570">
        <v>0.1046511628</v>
      </c>
      <c r="GJ570">
        <v>3.0975609756</v>
      </c>
      <c r="GK570">
        <v>3.2771084337</v>
      </c>
      <c r="GL570">
        <v>3.2317073171000001</v>
      </c>
      <c r="GM570">
        <v>3.2345679012000002</v>
      </c>
      <c r="GN570">
        <v>3.2625000000000002</v>
      </c>
      <c r="GO570">
        <v>3.2530120482</v>
      </c>
      <c r="GP570">
        <v>0.31395348839999998</v>
      </c>
      <c r="GQ570">
        <v>0.2790697674</v>
      </c>
      <c r="GR570">
        <v>0.34883720930000001</v>
      </c>
      <c r="GS570">
        <v>0.32558139530000002</v>
      </c>
      <c r="GT570">
        <v>0.2790697674</v>
      </c>
      <c r="GU570">
        <v>0.33720930230000001</v>
      </c>
      <c r="GV570">
        <v>4.6511627899999998E-2</v>
      </c>
      <c r="GW570">
        <v>3.4883720899999998E-2</v>
      </c>
      <c r="GX570">
        <v>4.6511627899999998E-2</v>
      </c>
      <c r="GY570">
        <v>5.8139534899999998E-2</v>
      </c>
      <c r="GZ570">
        <v>6.9767441900000005E-2</v>
      </c>
      <c r="HA570">
        <v>3.4883720899999998E-2</v>
      </c>
      <c r="HB570">
        <v>0.40697674420000002</v>
      </c>
      <c r="HC570">
        <v>0.51162790700000005</v>
      </c>
      <c r="HD570">
        <v>0.44186046509999999</v>
      </c>
      <c r="HE570">
        <v>0.45348837209999998</v>
      </c>
      <c r="HF570">
        <v>0.47674418600000001</v>
      </c>
      <c r="HG570">
        <v>0.46511627909999997</v>
      </c>
      <c r="HH570" t="s">
        <v>1407</v>
      </c>
      <c r="HI570">
        <v>46</v>
      </c>
      <c r="HJ570">
        <v>86</v>
      </c>
      <c r="HK570">
        <v>172</v>
      </c>
      <c r="HL570" t="s">
        <v>426</v>
      </c>
      <c r="HM570">
        <v>375</v>
      </c>
      <c r="HN570">
        <v>1</v>
      </c>
    </row>
    <row r="571" spans="1:222" x14ac:dyDescent="0.25">
      <c r="A571">
        <v>610291</v>
      </c>
      <c r="B571" t="s">
        <v>391</v>
      </c>
      <c r="C571" t="s">
        <v>38</v>
      </c>
      <c r="D571" t="s">
        <v>47</v>
      </c>
      <c r="E571" s="151">
        <v>0.57999999999999996</v>
      </c>
      <c r="F571">
        <v>50</v>
      </c>
      <c r="G571" t="s">
        <v>40</v>
      </c>
      <c r="H571">
        <v>38</v>
      </c>
      <c r="I571" t="s">
        <v>49</v>
      </c>
      <c r="J571">
        <v>45</v>
      </c>
      <c r="K571" t="s">
        <v>40</v>
      </c>
      <c r="L571">
        <v>8.58</v>
      </c>
      <c r="M571" t="s">
        <v>38</v>
      </c>
      <c r="N571">
        <v>41.428571429000002</v>
      </c>
      <c r="O571">
        <v>211</v>
      </c>
      <c r="P571">
        <v>211</v>
      </c>
      <c r="Q571">
        <v>7</v>
      </c>
      <c r="R571">
        <v>0</v>
      </c>
      <c r="S571">
        <v>1</v>
      </c>
      <c r="T571">
        <v>197</v>
      </c>
      <c r="U571">
        <v>0</v>
      </c>
      <c r="V571">
        <v>0</v>
      </c>
      <c r="W571">
        <v>0</v>
      </c>
      <c r="X571">
        <v>4</v>
      </c>
      <c r="Y571">
        <v>4.7393365E-3</v>
      </c>
      <c r="Z571">
        <v>9.478673E-3</v>
      </c>
      <c r="AA571">
        <v>1.42180095E-2</v>
      </c>
      <c r="AB571">
        <v>1.42180095E-2</v>
      </c>
      <c r="AC571">
        <v>3.7914691899999999E-2</v>
      </c>
      <c r="AD571">
        <v>2.8436019E-2</v>
      </c>
      <c r="AE571">
        <v>4.2654028400000002E-2</v>
      </c>
      <c r="AF571">
        <v>1.8957346E-2</v>
      </c>
      <c r="AG571">
        <v>8.5308056899999998E-2</v>
      </c>
      <c r="AH571">
        <v>0.14691943129999999</v>
      </c>
      <c r="AI571">
        <v>0.27962085310000001</v>
      </c>
      <c r="AJ571">
        <v>0.2985781991</v>
      </c>
      <c r="AK571">
        <v>0.24644549760000001</v>
      </c>
      <c r="AL571">
        <v>0.3791469194</v>
      </c>
      <c r="AM571">
        <v>0.30805687199999998</v>
      </c>
      <c r="AN571">
        <v>4.7393365E-3</v>
      </c>
      <c r="AO571">
        <v>3.3175355500000003E-2</v>
      </c>
      <c r="AP571">
        <v>3.7914691899999999E-2</v>
      </c>
      <c r="AQ571">
        <v>5.6872037899999998E-2</v>
      </c>
      <c r="AR571">
        <v>3.3175355500000003E-2</v>
      </c>
      <c r="AS571">
        <v>0.68246445499999997</v>
      </c>
      <c r="AT571">
        <v>0.61611374409999997</v>
      </c>
      <c r="AU571">
        <v>0.68246445499999997</v>
      </c>
      <c r="AV571">
        <v>0.46445497629999999</v>
      </c>
      <c r="AW571">
        <v>0.47393364929999998</v>
      </c>
      <c r="AX571">
        <v>3.6476190476000001</v>
      </c>
      <c r="AY571">
        <v>3.5735294118000001</v>
      </c>
      <c r="AZ571">
        <v>3.6600985222000002</v>
      </c>
      <c r="BA571">
        <v>3.3718592964999998</v>
      </c>
      <c r="BB571">
        <v>3.2598039216000001</v>
      </c>
      <c r="BC571">
        <v>4.7393365E-3</v>
      </c>
      <c r="BD571">
        <v>9.478673E-3</v>
      </c>
      <c r="BE571">
        <v>1.8957346E-2</v>
      </c>
      <c r="BF571">
        <v>2.36966825E-2</v>
      </c>
      <c r="BG571">
        <v>5.6872037899999998E-2</v>
      </c>
      <c r="BH571">
        <v>4.7393364899999998E-2</v>
      </c>
      <c r="BI571">
        <v>2.36966825E-2</v>
      </c>
      <c r="BJ571">
        <v>5.2132701400000002E-2</v>
      </c>
      <c r="BK571">
        <v>5.2132701400000002E-2</v>
      </c>
      <c r="BL571">
        <v>0.1137440758</v>
      </c>
      <c r="BM571">
        <v>0.11848341229999999</v>
      </c>
      <c r="BN571">
        <v>6.1611374400000002E-2</v>
      </c>
      <c r="BO571">
        <v>3.7571428570999998</v>
      </c>
      <c r="BP571">
        <v>3.6763285024000001</v>
      </c>
      <c r="BQ571">
        <v>3.5544554454999999</v>
      </c>
      <c r="BR571">
        <v>3.4009900989999999</v>
      </c>
      <c r="BS571">
        <v>3.2975609756000002</v>
      </c>
      <c r="BT571">
        <v>3.4368932039</v>
      </c>
      <c r="BU571">
        <v>0.18009478670000001</v>
      </c>
      <c r="BV571">
        <v>0.18483412320000001</v>
      </c>
      <c r="BW571">
        <v>0.26540284359999999</v>
      </c>
      <c r="BX571">
        <v>0.27488151659999999</v>
      </c>
      <c r="BY571">
        <v>0.27488151659999999</v>
      </c>
      <c r="BZ571">
        <v>0.28436018959999998</v>
      </c>
      <c r="CA571">
        <v>4.7393365E-3</v>
      </c>
      <c r="CB571">
        <v>1.8957346E-2</v>
      </c>
      <c r="CC571">
        <v>4.2654028400000002E-2</v>
      </c>
      <c r="CD571">
        <v>4.2654028400000002E-2</v>
      </c>
      <c r="CE571">
        <v>2.8436019E-2</v>
      </c>
      <c r="CF571">
        <v>2.36966825E-2</v>
      </c>
      <c r="CG571">
        <v>0.78672985780000004</v>
      </c>
      <c r="CH571">
        <v>0.73459715640000001</v>
      </c>
      <c r="CI571">
        <v>0.6208530806</v>
      </c>
      <c r="CJ571">
        <v>0.54502369669999995</v>
      </c>
      <c r="CK571">
        <v>0.52132701420000005</v>
      </c>
      <c r="CL571">
        <v>0.58293838860000002</v>
      </c>
      <c r="CM571">
        <v>0.11848341229999999</v>
      </c>
      <c r="CN571">
        <v>9.478673E-3</v>
      </c>
      <c r="CO571">
        <v>0</v>
      </c>
      <c r="CP571">
        <v>9.478673E-3</v>
      </c>
      <c r="CQ571">
        <v>1.42180095E-2</v>
      </c>
      <c r="CR571">
        <v>1.8957346E-2</v>
      </c>
      <c r="CS571">
        <v>1.8957346E-2</v>
      </c>
      <c r="CT571">
        <v>4.7393365E-3</v>
      </c>
      <c r="CU571">
        <v>0.1895734597</v>
      </c>
      <c r="CV571">
        <v>5.2132701400000002E-2</v>
      </c>
      <c r="CW571">
        <v>5.2132701400000002E-2</v>
      </c>
      <c r="CX571">
        <v>5.6872037899999998E-2</v>
      </c>
      <c r="CY571">
        <v>8.5308056899999998E-2</v>
      </c>
      <c r="CZ571">
        <v>7.1090047399999995E-2</v>
      </c>
      <c r="DA571">
        <v>3.3175355500000003E-2</v>
      </c>
      <c r="DB571">
        <v>5.6872037899999998E-2</v>
      </c>
      <c r="DC571">
        <v>0.30331753550000001</v>
      </c>
      <c r="DD571">
        <v>0.36966824640000001</v>
      </c>
      <c r="DE571">
        <v>0.33175355449999999</v>
      </c>
      <c r="DF571">
        <v>0.355450237</v>
      </c>
      <c r="DG571">
        <v>0.36966824640000001</v>
      </c>
      <c r="DH571">
        <v>0.45971563980000002</v>
      </c>
      <c r="DI571">
        <v>0.32701421800000002</v>
      </c>
      <c r="DJ571">
        <v>0.34123222749999998</v>
      </c>
      <c r="DK571">
        <v>0.33175355449999999</v>
      </c>
      <c r="DL571">
        <v>0.52606635069999996</v>
      </c>
      <c r="DM571">
        <v>0.54502369669999995</v>
      </c>
      <c r="DN571">
        <v>0.50710900469999998</v>
      </c>
      <c r="DO571">
        <v>0.46445497629999999</v>
      </c>
      <c r="DP571">
        <v>0.40758293839999998</v>
      </c>
      <c r="DQ571">
        <v>0.56398104270000005</v>
      </c>
      <c r="DR571">
        <v>0.54502369669999995</v>
      </c>
      <c r="DS571">
        <v>5.6872037899999998E-2</v>
      </c>
      <c r="DT571">
        <v>4.2654028400000002E-2</v>
      </c>
      <c r="DU571">
        <v>7.1090047399999995E-2</v>
      </c>
      <c r="DV571">
        <v>7.1090047399999995E-2</v>
      </c>
      <c r="DW571">
        <v>6.6350710899999998E-2</v>
      </c>
      <c r="DX571">
        <v>4.2654028400000002E-2</v>
      </c>
      <c r="DY571">
        <v>5.6872037899999998E-2</v>
      </c>
      <c r="DZ571">
        <v>5.2132701400000002E-2</v>
      </c>
      <c r="EA571">
        <v>2.8994974874000001</v>
      </c>
      <c r="EB571">
        <v>3.4752475247999999</v>
      </c>
      <c r="EC571">
        <v>3.5306122448999999</v>
      </c>
      <c r="ED571">
        <v>3.4642857142999999</v>
      </c>
      <c r="EE571">
        <v>3.3756345178</v>
      </c>
      <c r="EF571">
        <v>3.3118811881000001</v>
      </c>
      <c r="EG571">
        <v>3.5226130652999998</v>
      </c>
      <c r="EH571">
        <v>3.5049999999999999</v>
      </c>
      <c r="EI571">
        <v>9.478673E-3</v>
      </c>
      <c r="EJ571">
        <v>4.7393365E-3</v>
      </c>
      <c r="EK571">
        <v>1.42180095E-2</v>
      </c>
      <c r="EL571">
        <v>1.42180095E-2</v>
      </c>
      <c r="EM571">
        <v>3.7914691899999999E-2</v>
      </c>
      <c r="EN571">
        <v>4.7393364899999998E-2</v>
      </c>
      <c r="EO571">
        <v>5.2132701400000002E-2</v>
      </c>
      <c r="EP571">
        <v>9.9526066400000002E-2</v>
      </c>
      <c r="EQ571">
        <v>0.1990521327</v>
      </c>
      <c r="ER571">
        <v>0.39810426539999999</v>
      </c>
      <c r="ES571">
        <v>0.1232227488</v>
      </c>
      <c r="ET571">
        <v>9.478673E-3</v>
      </c>
      <c r="EU571">
        <v>9.478673E-3</v>
      </c>
      <c r="EV571">
        <v>4.7393364899999998E-2</v>
      </c>
      <c r="EW571">
        <v>0.1611374408</v>
      </c>
      <c r="EX571">
        <v>1.8957346E-2</v>
      </c>
      <c r="EY571">
        <v>0.33649289100000002</v>
      </c>
      <c r="EZ571">
        <v>0.2985781991</v>
      </c>
      <c r="FA571">
        <v>0.36492891</v>
      </c>
      <c r="FB571">
        <v>0.36966824640000001</v>
      </c>
      <c r="FC571">
        <v>0.35071090049999998</v>
      </c>
      <c r="FD571">
        <v>0.50710900469999998</v>
      </c>
      <c r="FE571">
        <v>0.5545023697</v>
      </c>
      <c r="FF571">
        <v>0.4549763033</v>
      </c>
      <c r="FG571">
        <v>0.34123222749999998</v>
      </c>
      <c r="FH571">
        <v>0.52132701420000005</v>
      </c>
      <c r="FI571">
        <v>7.1090047399999995E-2</v>
      </c>
      <c r="FJ571">
        <v>4.7393364899999998E-2</v>
      </c>
      <c r="FK571">
        <v>4.2654028400000002E-2</v>
      </c>
      <c r="FL571">
        <v>5.2132701400000002E-2</v>
      </c>
      <c r="FM571">
        <v>1.8957346E-2</v>
      </c>
      <c r="FN571">
        <v>3.3175355500000003E-2</v>
      </c>
      <c r="FO571">
        <v>3.3175355500000003E-2</v>
      </c>
      <c r="FP571">
        <v>2.8436019E-2</v>
      </c>
      <c r="FQ571">
        <v>2.36966825E-2</v>
      </c>
      <c r="FR571">
        <v>2.8436019E-2</v>
      </c>
      <c r="FS571">
        <v>4.2654028400000002E-2</v>
      </c>
      <c r="FT571">
        <v>5.6872037899999998E-2</v>
      </c>
      <c r="FU571">
        <v>6.1611374400000002E-2</v>
      </c>
      <c r="FV571">
        <v>5.2132701400000002E-2</v>
      </c>
      <c r="FW571">
        <v>6.1611374400000002E-2</v>
      </c>
      <c r="FX571">
        <v>1.8957346E-2</v>
      </c>
      <c r="FY571">
        <v>1.8957346E-2</v>
      </c>
      <c r="FZ571">
        <v>4.7393365E-3</v>
      </c>
      <c r="GA571">
        <v>1.8957346E-2</v>
      </c>
      <c r="GB571">
        <v>1.8957346E-2</v>
      </c>
      <c r="GC571">
        <v>2.36966825E-2</v>
      </c>
      <c r="GD571">
        <v>0.14218009479999999</v>
      </c>
      <c r="GE571">
        <v>8.0568720400000002E-2</v>
      </c>
      <c r="GF571">
        <v>0.1090047393</v>
      </c>
      <c r="GG571">
        <v>0.14691943129999999</v>
      </c>
      <c r="GH571">
        <v>0.1137440758</v>
      </c>
      <c r="GI571">
        <v>8.5308056899999998E-2</v>
      </c>
      <c r="GJ571">
        <v>3.1343283581999999</v>
      </c>
      <c r="GK571">
        <v>3.2525252524999999</v>
      </c>
      <c r="GL571">
        <v>3.26</v>
      </c>
      <c r="GM571">
        <v>3.15</v>
      </c>
      <c r="GN571">
        <v>3.1767676767999999</v>
      </c>
      <c r="GO571">
        <v>3.2650000000000001</v>
      </c>
      <c r="GP571">
        <v>0.48341232229999997</v>
      </c>
      <c r="GQ571">
        <v>0.48341232229999997</v>
      </c>
      <c r="GR571">
        <v>0.46919431280000001</v>
      </c>
      <c r="GS571">
        <v>0.4549763033</v>
      </c>
      <c r="GT571">
        <v>0.4881516588</v>
      </c>
      <c r="GU571">
        <v>0.4549763033</v>
      </c>
      <c r="GV571">
        <v>4.7393364899999998E-2</v>
      </c>
      <c r="GW571">
        <v>6.1611374400000002E-2</v>
      </c>
      <c r="GX571">
        <v>5.2132701400000002E-2</v>
      </c>
      <c r="GY571">
        <v>5.2132701400000002E-2</v>
      </c>
      <c r="GZ571">
        <v>6.1611374400000002E-2</v>
      </c>
      <c r="HA571">
        <v>5.2132701400000002E-2</v>
      </c>
      <c r="HB571">
        <v>0.30805687199999998</v>
      </c>
      <c r="HC571">
        <v>0.355450237</v>
      </c>
      <c r="HD571">
        <v>0.36492891</v>
      </c>
      <c r="HE571">
        <v>0.32701421800000002</v>
      </c>
      <c r="HF571">
        <v>0.31753554499999997</v>
      </c>
      <c r="HG571">
        <v>0.38388625589999997</v>
      </c>
      <c r="HH571" t="s">
        <v>1408</v>
      </c>
      <c r="HI571">
        <v>58</v>
      </c>
      <c r="HJ571">
        <v>211</v>
      </c>
      <c r="HK571">
        <v>348</v>
      </c>
      <c r="HL571" t="s">
        <v>391</v>
      </c>
      <c r="HM571">
        <v>840</v>
      </c>
      <c r="HN571">
        <v>2</v>
      </c>
    </row>
    <row r="572" spans="1:222" x14ac:dyDescent="0.25">
      <c r="A572">
        <v>610293</v>
      </c>
      <c r="B572" t="s">
        <v>436</v>
      </c>
      <c r="D572" t="s">
        <v>94</v>
      </c>
      <c r="E572" t="s">
        <v>45</v>
      </c>
      <c r="M572" t="s">
        <v>38</v>
      </c>
      <c r="FD572"/>
      <c r="HH572" t="s">
        <v>1409</v>
      </c>
      <c r="HL572" t="s">
        <v>436</v>
      </c>
      <c r="HM572">
        <v>483</v>
      </c>
    </row>
    <row r="573" spans="1:222" x14ac:dyDescent="0.25">
      <c r="A573">
        <v>610295</v>
      </c>
      <c r="B573" t="s">
        <v>325</v>
      </c>
      <c r="C573" t="s">
        <v>38</v>
      </c>
      <c r="D573" t="s">
        <v>58</v>
      </c>
      <c r="E573" t="s">
        <v>83</v>
      </c>
      <c r="F573">
        <v>78</v>
      </c>
      <c r="G573" t="s">
        <v>39</v>
      </c>
      <c r="H573">
        <v>64</v>
      </c>
      <c r="I573" t="s">
        <v>39</v>
      </c>
      <c r="J573">
        <v>91</v>
      </c>
      <c r="K573" t="s">
        <v>62</v>
      </c>
      <c r="L573">
        <v>8.8000000000000007</v>
      </c>
      <c r="M573" t="s">
        <v>38</v>
      </c>
      <c r="N573">
        <v>77.220077219999993</v>
      </c>
      <c r="O573">
        <v>100</v>
      </c>
      <c r="P573">
        <v>100</v>
      </c>
      <c r="Q573">
        <v>0</v>
      </c>
      <c r="R573">
        <v>85</v>
      </c>
      <c r="S573">
        <v>2</v>
      </c>
      <c r="T573">
        <v>1</v>
      </c>
      <c r="U573">
        <v>1</v>
      </c>
      <c r="V573">
        <v>0</v>
      </c>
      <c r="W573">
        <v>4</v>
      </c>
      <c r="X573">
        <v>6</v>
      </c>
      <c r="Y573">
        <v>0</v>
      </c>
      <c r="Z573">
        <v>0.01</v>
      </c>
      <c r="AA573">
        <v>0</v>
      </c>
      <c r="AB573">
        <v>0.02</v>
      </c>
      <c r="AC573">
        <v>0.02</v>
      </c>
      <c r="AD573">
        <v>0.08</v>
      </c>
      <c r="AE573">
        <v>0.03</v>
      </c>
      <c r="AF573">
        <v>0.04</v>
      </c>
      <c r="AG573">
        <v>0.06</v>
      </c>
      <c r="AH573">
        <v>0.1</v>
      </c>
      <c r="AI573">
        <v>0.22</v>
      </c>
      <c r="AJ573">
        <v>0.24</v>
      </c>
      <c r="AK573">
        <v>0.12</v>
      </c>
      <c r="AL573">
        <v>0.21</v>
      </c>
      <c r="AM573">
        <v>0.18</v>
      </c>
      <c r="AN573">
        <v>0</v>
      </c>
      <c r="AO573">
        <v>0.01</v>
      </c>
      <c r="AP573">
        <v>0.01</v>
      </c>
      <c r="AQ573">
        <v>0.01</v>
      </c>
      <c r="AR573">
        <v>0.02</v>
      </c>
      <c r="AS573">
        <v>0.7</v>
      </c>
      <c r="AT573">
        <v>0.71</v>
      </c>
      <c r="AU573">
        <v>0.83</v>
      </c>
      <c r="AV573">
        <v>0.7</v>
      </c>
      <c r="AW573">
        <v>0.68</v>
      </c>
      <c r="AX573">
        <v>3.62</v>
      </c>
      <c r="AY573">
        <v>3.6666666666999999</v>
      </c>
      <c r="AZ573">
        <v>3.7979797980000001</v>
      </c>
      <c r="BA573">
        <v>3.6060606060999998</v>
      </c>
      <c r="BB573">
        <v>3.5510204081999999</v>
      </c>
      <c r="BC573">
        <v>0</v>
      </c>
      <c r="BD573">
        <v>0</v>
      </c>
      <c r="BE573">
        <v>0.01</v>
      </c>
      <c r="BF573">
        <v>0.02</v>
      </c>
      <c r="BG573">
        <v>0.03</v>
      </c>
      <c r="BH573">
        <v>0.03</v>
      </c>
      <c r="BI573">
        <v>0.02</v>
      </c>
      <c r="BJ573">
        <v>0.02</v>
      </c>
      <c r="BK573">
        <v>0.06</v>
      </c>
      <c r="BL573">
        <v>0.05</v>
      </c>
      <c r="BM573">
        <v>0.1</v>
      </c>
      <c r="BN573">
        <v>7.0000000000000007E-2</v>
      </c>
      <c r="BO573">
        <v>3.79</v>
      </c>
      <c r="BP573">
        <v>3.7857142857000001</v>
      </c>
      <c r="BQ573">
        <v>3.6530612245</v>
      </c>
      <c r="BR573">
        <v>3.5876288660000002</v>
      </c>
      <c r="BS573">
        <v>3.51</v>
      </c>
      <c r="BT573">
        <v>3.5858585859000001</v>
      </c>
      <c r="BU573">
        <v>0.17</v>
      </c>
      <c r="BV573">
        <v>0.17</v>
      </c>
      <c r="BW573">
        <v>0.19</v>
      </c>
      <c r="BX573">
        <v>0.24</v>
      </c>
      <c r="BY573">
        <v>0.2</v>
      </c>
      <c r="BZ573">
        <v>0.18</v>
      </c>
      <c r="CA573">
        <v>0</v>
      </c>
      <c r="CB573">
        <v>0.02</v>
      </c>
      <c r="CC573">
        <v>0.02</v>
      </c>
      <c r="CD573">
        <v>0.03</v>
      </c>
      <c r="CE573">
        <v>0</v>
      </c>
      <c r="CF573">
        <v>0.01</v>
      </c>
      <c r="CG573">
        <v>0.81</v>
      </c>
      <c r="CH573">
        <v>0.79</v>
      </c>
      <c r="CI573">
        <v>0.72</v>
      </c>
      <c r="CJ573">
        <v>0.66</v>
      </c>
      <c r="CK573">
        <v>0.67</v>
      </c>
      <c r="CL573">
        <v>0.71</v>
      </c>
      <c r="CM573">
        <v>0.13</v>
      </c>
      <c r="CN573">
        <v>0</v>
      </c>
      <c r="CO573">
        <v>0</v>
      </c>
      <c r="CP573">
        <v>0.02</v>
      </c>
      <c r="CQ573">
        <v>0.01</v>
      </c>
      <c r="CR573">
        <v>0</v>
      </c>
      <c r="CS573">
        <v>0.01</v>
      </c>
      <c r="CT573">
        <v>0</v>
      </c>
      <c r="CU573">
        <v>0.13</v>
      </c>
      <c r="CV573">
        <v>0.06</v>
      </c>
      <c r="CW573">
        <v>0.04</v>
      </c>
      <c r="CX573">
        <v>0.04</v>
      </c>
      <c r="CY573">
        <v>0.04</v>
      </c>
      <c r="CZ573">
        <v>7.0000000000000007E-2</v>
      </c>
      <c r="DA573">
        <v>0.03</v>
      </c>
      <c r="DB573">
        <v>0.03</v>
      </c>
      <c r="DC573">
        <v>0.28999999999999998</v>
      </c>
      <c r="DD573">
        <v>0.3</v>
      </c>
      <c r="DE573">
        <v>0.28999999999999998</v>
      </c>
      <c r="DF573">
        <v>0.32</v>
      </c>
      <c r="DG573">
        <v>0.36</v>
      </c>
      <c r="DH573">
        <v>0.43</v>
      </c>
      <c r="DI573">
        <v>0.31</v>
      </c>
      <c r="DJ573">
        <v>0.38</v>
      </c>
      <c r="DK573">
        <v>0.36</v>
      </c>
      <c r="DL573">
        <v>0.56999999999999995</v>
      </c>
      <c r="DM573">
        <v>0.6</v>
      </c>
      <c r="DN573">
        <v>0.53</v>
      </c>
      <c r="DO573">
        <v>0.52</v>
      </c>
      <c r="DP573">
        <v>0.41</v>
      </c>
      <c r="DQ573">
        <v>0.55000000000000004</v>
      </c>
      <c r="DR573">
        <v>0.49</v>
      </c>
      <c r="DS573">
        <v>0.09</v>
      </c>
      <c r="DT573">
        <v>7.0000000000000007E-2</v>
      </c>
      <c r="DU573">
        <v>7.0000000000000007E-2</v>
      </c>
      <c r="DV573">
        <v>0.09</v>
      </c>
      <c r="DW573">
        <v>7.0000000000000007E-2</v>
      </c>
      <c r="DX573">
        <v>0.09</v>
      </c>
      <c r="DY573">
        <v>0.1</v>
      </c>
      <c r="DZ573">
        <v>0.1</v>
      </c>
      <c r="EA573">
        <v>2.9670329670000002</v>
      </c>
      <c r="EB573">
        <v>3.5483870968</v>
      </c>
      <c r="EC573">
        <v>3.6021505376</v>
      </c>
      <c r="ED573">
        <v>3.4945054944999998</v>
      </c>
      <c r="EE573">
        <v>3.4946236558999999</v>
      </c>
      <c r="EF573">
        <v>3.3736263736000001</v>
      </c>
      <c r="EG573">
        <v>3.5555555555999998</v>
      </c>
      <c r="EH573">
        <v>3.5111111111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0.02</v>
      </c>
      <c r="EO573">
        <v>0.09</v>
      </c>
      <c r="EP573">
        <v>0.24</v>
      </c>
      <c r="EQ573">
        <v>0.13</v>
      </c>
      <c r="ER573">
        <v>0.32</v>
      </c>
      <c r="ES573">
        <v>0.2</v>
      </c>
      <c r="ET573">
        <v>0.01</v>
      </c>
      <c r="EU573">
        <v>0.02</v>
      </c>
      <c r="EV573">
        <v>0.01</v>
      </c>
      <c r="EW573">
        <v>0.04</v>
      </c>
      <c r="EX573">
        <v>0</v>
      </c>
      <c r="EY573">
        <v>0.16</v>
      </c>
      <c r="EZ573">
        <v>0.14000000000000001</v>
      </c>
      <c r="FA573">
        <v>0.21</v>
      </c>
      <c r="FB573">
        <v>0.19</v>
      </c>
      <c r="FC573">
        <v>0.12</v>
      </c>
      <c r="FD573">
        <v>0.69</v>
      </c>
      <c r="FE573">
        <v>0.63</v>
      </c>
      <c r="FF573">
        <v>0.6</v>
      </c>
      <c r="FG573">
        <v>0.59</v>
      </c>
      <c r="FH573">
        <v>0.69</v>
      </c>
      <c r="FI573">
        <v>0.04</v>
      </c>
      <c r="FJ573">
        <v>0.1</v>
      </c>
      <c r="FK573">
        <v>0.08</v>
      </c>
      <c r="FL573">
        <v>0.1</v>
      </c>
      <c r="FM573">
        <v>0.09</v>
      </c>
      <c r="FN573">
        <v>0.03</v>
      </c>
      <c r="FO573">
        <v>0.02</v>
      </c>
      <c r="FP573">
        <v>0.01</v>
      </c>
      <c r="FQ573">
        <v>0.01</v>
      </c>
      <c r="FR573">
        <v>0.01</v>
      </c>
      <c r="FS573">
        <v>7.0000000000000007E-2</v>
      </c>
      <c r="FT573">
        <v>0.09</v>
      </c>
      <c r="FU573">
        <v>0.09</v>
      </c>
      <c r="FV573">
        <v>7.0000000000000007E-2</v>
      </c>
      <c r="FW573">
        <v>0.09</v>
      </c>
      <c r="FX573">
        <v>0.05</v>
      </c>
      <c r="FY573">
        <v>0.03</v>
      </c>
      <c r="FZ573">
        <v>0.04</v>
      </c>
      <c r="GA573">
        <v>0.05</v>
      </c>
      <c r="GB573">
        <v>0.05</v>
      </c>
      <c r="GC573">
        <v>0.06</v>
      </c>
      <c r="GD573">
        <v>0.17</v>
      </c>
      <c r="GE573">
        <v>0.14000000000000001</v>
      </c>
      <c r="GF573">
        <v>0.13</v>
      </c>
      <c r="GG573">
        <v>0.08</v>
      </c>
      <c r="GH573">
        <v>0.11</v>
      </c>
      <c r="GI573">
        <v>0.11</v>
      </c>
      <c r="GJ573">
        <v>3.0549450549000001</v>
      </c>
      <c r="GK573">
        <v>3.1304347826000001</v>
      </c>
      <c r="GL573">
        <v>3.1956521739000001</v>
      </c>
      <c r="GM573">
        <v>3.2333333333000001</v>
      </c>
      <c r="GN573">
        <v>3.1797752808999999</v>
      </c>
      <c r="GO573">
        <v>3.1847826087</v>
      </c>
      <c r="GP573">
        <v>0.37</v>
      </c>
      <c r="GQ573">
        <v>0.43</v>
      </c>
      <c r="GR573">
        <v>0.36</v>
      </c>
      <c r="GS573">
        <v>0.38</v>
      </c>
      <c r="GT573">
        <v>0.36</v>
      </c>
      <c r="GU573">
        <v>0.35</v>
      </c>
      <c r="GV573">
        <v>0.09</v>
      </c>
      <c r="GW573">
        <v>0.08</v>
      </c>
      <c r="GX573">
        <v>0.08</v>
      </c>
      <c r="GY573">
        <v>0.1</v>
      </c>
      <c r="GZ573">
        <v>0.11</v>
      </c>
      <c r="HA573">
        <v>0.08</v>
      </c>
      <c r="HB573">
        <v>0.32</v>
      </c>
      <c r="HC573">
        <v>0.32</v>
      </c>
      <c r="HD573">
        <v>0.39</v>
      </c>
      <c r="HE573">
        <v>0.39</v>
      </c>
      <c r="HF573">
        <v>0.37</v>
      </c>
      <c r="HG573">
        <v>0.4</v>
      </c>
      <c r="HH573" t="s">
        <v>1410</v>
      </c>
      <c r="HI573" t="s">
        <v>912</v>
      </c>
      <c r="HJ573">
        <v>100</v>
      </c>
      <c r="HK573">
        <v>200</v>
      </c>
      <c r="HL573" t="s">
        <v>325</v>
      </c>
      <c r="HM573">
        <v>259</v>
      </c>
      <c r="HN573">
        <v>1</v>
      </c>
    </row>
    <row r="574" spans="1:222" x14ac:dyDescent="0.25">
      <c r="A574">
        <v>610298</v>
      </c>
      <c r="B574" t="s">
        <v>395</v>
      </c>
      <c r="C574" t="s">
        <v>38</v>
      </c>
      <c r="D574" t="s">
        <v>47</v>
      </c>
      <c r="E574" s="151">
        <v>0.53</v>
      </c>
      <c r="F574">
        <v>75</v>
      </c>
      <c r="G574" t="s">
        <v>39</v>
      </c>
      <c r="H574">
        <v>32</v>
      </c>
      <c r="I574" t="s">
        <v>49</v>
      </c>
      <c r="J574">
        <v>44</v>
      </c>
      <c r="K574" t="s">
        <v>40</v>
      </c>
      <c r="L574">
        <v>9.35</v>
      </c>
      <c r="M574" t="s">
        <v>38</v>
      </c>
      <c r="N574">
        <v>13.074204947</v>
      </c>
      <c r="O574">
        <v>35</v>
      </c>
      <c r="P574">
        <v>35</v>
      </c>
      <c r="Q574">
        <v>5</v>
      </c>
      <c r="R574">
        <v>21</v>
      </c>
      <c r="S574">
        <v>3</v>
      </c>
      <c r="T574">
        <v>2</v>
      </c>
      <c r="U574">
        <v>1</v>
      </c>
      <c r="V574">
        <v>0</v>
      </c>
      <c r="W574">
        <v>0</v>
      </c>
      <c r="X574">
        <v>3</v>
      </c>
      <c r="Y574">
        <v>0</v>
      </c>
      <c r="Z574">
        <v>0</v>
      </c>
      <c r="AA574">
        <v>0</v>
      </c>
      <c r="AB574">
        <v>0</v>
      </c>
      <c r="AC574">
        <v>2.85714286E-2</v>
      </c>
      <c r="AD574">
        <v>0</v>
      </c>
      <c r="AE574">
        <v>2.85714286E-2</v>
      </c>
      <c r="AF574">
        <v>0</v>
      </c>
      <c r="AG574">
        <v>5.71428571E-2</v>
      </c>
      <c r="AH574">
        <v>5.71428571E-2</v>
      </c>
      <c r="AI574">
        <v>0.2</v>
      </c>
      <c r="AJ574">
        <v>0.17142857140000001</v>
      </c>
      <c r="AK574">
        <v>5.71428571E-2</v>
      </c>
      <c r="AL574">
        <v>0.42857142860000003</v>
      </c>
      <c r="AM574">
        <v>0.42857142860000003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0.8</v>
      </c>
      <c r="AT574">
        <v>0.8</v>
      </c>
      <c r="AU574">
        <v>0.9428571429</v>
      </c>
      <c r="AV574">
        <v>0.51428571430000003</v>
      </c>
      <c r="AW574">
        <v>0.48571428570000003</v>
      </c>
      <c r="AX574">
        <v>3.8</v>
      </c>
      <c r="AY574">
        <v>3.7714285714</v>
      </c>
      <c r="AZ574">
        <v>3.9428571428999999</v>
      </c>
      <c r="BA574">
        <v>3.4571428571</v>
      </c>
      <c r="BB574">
        <v>3.3714285714000001</v>
      </c>
      <c r="BC574">
        <v>0</v>
      </c>
      <c r="BD574">
        <v>0</v>
      </c>
      <c r="BE574">
        <v>0</v>
      </c>
      <c r="BF574">
        <v>0</v>
      </c>
      <c r="BG574">
        <v>0.11428571429999999</v>
      </c>
      <c r="BH574">
        <v>0</v>
      </c>
      <c r="BI574">
        <v>2.85714286E-2</v>
      </c>
      <c r="BJ574">
        <v>2.85714286E-2</v>
      </c>
      <c r="BK574">
        <v>0.14285714290000001</v>
      </c>
      <c r="BL574">
        <v>0.14285714290000001</v>
      </c>
      <c r="BM574">
        <v>0.2</v>
      </c>
      <c r="BN574">
        <v>0.28571428570000001</v>
      </c>
      <c r="BO574">
        <v>3.8285714286000001</v>
      </c>
      <c r="BP574">
        <v>3.7428571429000002</v>
      </c>
      <c r="BQ574">
        <v>3.3428571428999998</v>
      </c>
      <c r="BR574">
        <v>3.4117647059</v>
      </c>
      <c r="BS574">
        <v>2.9714285714000002</v>
      </c>
      <c r="BT574">
        <v>3.2285714286</v>
      </c>
      <c r="BU574">
        <v>0.11428571429999999</v>
      </c>
      <c r="BV574">
        <v>0.2</v>
      </c>
      <c r="BW574">
        <v>0.37142857140000002</v>
      </c>
      <c r="BX574">
        <v>0.28571428570000001</v>
      </c>
      <c r="BY574">
        <v>0.28571428570000001</v>
      </c>
      <c r="BZ574">
        <v>0.2</v>
      </c>
      <c r="CA574">
        <v>0</v>
      </c>
      <c r="CB574">
        <v>0</v>
      </c>
      <c r="CC574">
        <v>0</v>
      </c>
      <c r="CD574">
        <v>2.85714286E-2</v>
      </c>
      <c r="CE574">
        <v>0</v>
      </c>
      <c r="CF574">
        <v>0</v>
      </c>
      <c r="CG574">
        <v>0.85714285710000004</v>
      </c>
      <c r="CH574">
        <v>0.77142857139999998</v>
      </c>
      <c r="CI574">
        <v>0.48571428570000003</v>
      </c>
      <c r="CJ574">
        <v>0.54285714289999998</v>
      </c>
      <c r="CK574">
        <v>0.4</v>
      </c>
      <c r="CL574">
        <v>0.51428571430000003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0.11428571429999999</v>
      </c>
      <c r="CV574">
        <v>0</v>
      </c>
      <c r="CW574">
        <v>0</v>
      </c>
      <c r="CX574">
        <v>0</v>
      </c>
      <c r="CY574">
        <v>2.85714286E-2</v>
      </c>
      <c r="CZ574">
        <v>2.85714286E-2</v>
      </c>
      <c r="DA574">
        <v>0</v>
      </c>
      <c r="DB574">
        <v>2.85714286E-2</v>
      </c>
      <c r="DC574">
        <v>0.4</v>
      </c>
      <c r="DD574">
        <v>0.22857142859999999</v>
      </c>
      <c r="DE574">
        <v>0.2</v>
      </c>
      <c r="DF574">
        <v>0.25714285710000001</v>
      </c>
      <c r="DG574">
        <v>0.37142857140000002</v>
      </c>
      <c r="DH574">
        <v>0.28571428570000001</v>
      </c>
      <c r="DI574">
        <v>0.17142857140000001</v>
      </c>
      <c r="DJ574">
        <v>0.2</v>
      </c>
      <c r="DK574">
        <v>0.48571428570000003</v>
      </c>
      <c r="DL574">
        <v>0.77142857139999998</v>
      </c>
      <c r="DM574">
        <v>0.8</v>
      </c>
      <c r="DN574">
        <v>0.74285714290000004</v>
      </c>
      <c r="DO574">
        <v>0.6</v>
      </c>
      <c r="DP574">
        <v>0.68571428570000004</v>
      </c>
      <c r="DQ574">
        <v>0.8</v>
      </c>
      <c r="DR574">
        <v>0.77142857139999998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0</v>
      </c>
      <c r="DY574">
        <v>2.85714286E-2</v>
      </c>
      <c r="DZ574">
        <v>0</v>
      </c>
      <c r="EA574">
        <v>3.3714285714000001</v>
      </c>
      <c r="EB574">
        <v>3.7714285714</v>
      </c>
      <c r="EC574">
        <v>3.8</v>
      </c>
      <c r="ED574">
        <v>3.7428571429000002</v>
      </c>
      <c r="EE574">
        <v>3.5714285713999998</v>
      </c>
      <c r="EF574">
        <v>3.6571428571000002</v>
      </c>
      <c r="EG574">
        <v>3.8235294118000001</v>
      </c>
      <c r="EH574">
        <v>3.7428571429000002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0.11428571429999999</v>
      </c>
      <c r="EP574">
        <v>8.5714285700000004E-2</v>
      </c>
      <c r="EQ574">
        <v>0.11428571429999999</v>
      </c>
      <c r="ER574">
        <v>0.65714285709999998</v>
      </c>
      <c r="ES574">
        <v>2.85714286E-2</v>
      </c>
      <c r="ET574">
        <v>0</v>
      </c>
      <c r="EU574">
        <v>0</v>
      </c>
      <c r="EV574">
        <v>0</v>
      </c>
      <c r="EW574">
        <v>0.14285714290000001</v>
      </c>
      <c r="EX574">
        <v>5.71428571E-2</v>
      </c>
      <c r="EY574">
        <v>0.48571428570000003</v>
      </c>
      <c r="EZ574">
        <v>0.34285714290000002</v>
      </c>
      <c r="FA574">
        <v>0.57142857140000003</v>
      </c>
      <c r="FB574">
        <v>0.68571428570000004</v>
      </c>
      <c r="FC574">
        <v>0.42857142860000003</v>
      </c>
      <c r="FD574">
        <v>0.48571428570000003</v>
      </c>
      <c r="FE574">
        <v>0.6</v>
      </c>
      <c r="FF574">
        <v>0.4</v>
      </c>
      <c r="FG574">
        <v>0.11428571429999999</v>
      </c>
      <c r="FH574">
        <v>0.48571428570000003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2.85714286E-2</v>
      </c>
      <c r="FO574">
        <v>5.71428571E-2</v>
      </c>
      <c r="FP574">
        <v>2.85714286E-2</v>
      </c>
      <c r="FQ574">
        <v>5.71428571E-2</v>
      </c>
      <c r="FR574">
        <v>2.85714286E-2</v>
      </c>
      <c r="FS574">
        <v>0</v>
      </c>
      <c r="FT574">
        <v>0</v>
      </c>
      <c r="FU574">
        <v>0</v>
      </c>
      <c r="FV574">
        <v>0</v>
      </c>
      <c r="FW574">
        <v>0</v>
      </c>
      <c r="FX574">
        <v>2.85714286E-2</v>
      </c>
      <c r="FY574">
        <v>0</v>
      </c>
      <c r="FZ574">
        <v>0</v>
      </c>
      <c r="GA574">
        <v>2.85714286E-2</v>
      </c>
      <c r="GB574">
        <v>5.71428571E-2</v>
      </c>
      <c r="GC574">
        <v>8.5714285700000004E-2</v>
      </c>
      <c r="GD574">
        <v>0.31428571430000002</v>
      </c>
      <c r="GE574">
        <v>0.17142857140000001</v>
      </c>
      <c r="GF574">
        <v>8.5714285700000004E-2</v>
      </c>
      <c r="GG574">
        <v>0.22857142859999999</v>
      </c>
      <c r="GH574">
        <v>0.28571428570000001</v>
      </c>
      <c r="GI574">
        <v>0.31428571430000002</v>
      </c>
      <c r="GJ574">
        <v>2.7428571429000002</v>
      </c>
      <c r="GK574">
        <v>3.0588235294000001</v>
      </c>
      <c r="GL574">
        <v>3.1428571429000001</v>
      </c>
      <c r="GM574">
        <v>3.0285714285999998</v>
      </c>
      <c r="GN574">
        <v>2.7941176471000002</v>
      </c>
      <c r="GO574">
        <v>2.7142857142999999</v>
      </c>
      <c r="GP574">
        <v>0.54285714289999998</v>
      </c>
      <c r="GQ574">
        <v>0.57142857140000003</v>
      </c>
      <c r="GR574">
        <v>0.68571428570000004</v>
      </c>
      <c r="GS574">
        <v>0.42857142860000003</v>
      </c>
      <c r="GT574">
        <v>0.42857142860000003</v>
      </c>
      <c r="GU574">
        <v>0.4</v>
      </c>
      <c r="GV574">
        <v>0</v>
      </c>
      <c r="GW574">
        <v>2.85714286E-2</v>
      </c>
      <c r="GX574">
        <v>0</v>
      </c>
      <c r="GY574">
        <v>0</v>
      </c>
      <c r="GZ574">
        <v>2.85714286E-2</v>
      </c>
      <c r="HA574">
        <v>0</v>
      </c>
      <c r="HB574">
        <v>0.11428571429999999</v>
      </c>
      <c r="HC574">
        <v>0.22857142859999999</v>
      </c>
      <c r="HD574">
        <v>0.22857142859999999</v>
      </c>
      <c r="HE574">
        <v>0.31428571430000002</v>
      </c>
      <c r="HF574">
        <v>0.2</v>
      </c>
      <c r="HG574">
        <v>0.2</v>
      </c>
      <c r="HH574" t="s">
        <v>1411</v>
      </c>
      <c r="HI574">
        <v>53</v>
      </c>
      <c r="HJ574">
        <v>35</v>
      </c>
      <c r="HK574">
        <v>37</v>
      </c>
      <c r="HL574" t="s">
        <v>395</v>
      </c>
      <c r="HM574">
        <v>283</v>
      </c>
      <c r="HN574">
        <v>0</v>
      </c>
    </row>
    <row r="575" spans="1:222" x14ac:dyDescent="0.25">
      <c r="A575">
        <v>610299</v>
      </c>
      <c r="B575" t="s">
        <v>370</v>
      </c>
      <c r="D575" t="s">
        <v>85</v>
      </c>
      <c r="E575" t="s">
        <v>45</v>
      </c>
      <c r="M575" t="s">
        <v>38</v>
      </c>
      <c r="FD575"/>
      <c r="HH575" t="s">
        <v>1412</v>
      </c>
      <c r="HL575" t="s">
        <v>370</v>
      </c>
      <c r="HM575">
        <v>225</v>
      </c>
    </row>
    <row r="576" spans="1:222" x14ac:dyDescent="0.25">
      <c r="A576">
        <v>610300</v>
      </c>
      <c r="B576" t="s">
        <v>665</v>
      </c>
      <c r="C576" t="s">
        <v>38</v>
      </c>
      <c r="D576" t="s">
        <v>85</v>
      </c>
      <c r="E576" s="151">
        <v>0.66</v>
      </c>
      <c r="F576">
        <v>55</v>
      </c>
      <c r="G576" t="s">
        <v>40</v>
      </c>
      <c r="H576">
        <v>40</v>
      </c>
      <c r="I576" t="s">
        <v>40</v>
      </c>
      <c r="J576">
        <v>66</v>
      </c>
      <c r="K576" t="s">
        <v>39</v>
      </c>
      <c r="L576">
        <v>8</v>
      </c>
      <c r="M576" t="s">
        <v>38</v>
      </c>
      <c r="N576">
        <v>65.903307888000001</v>
      </c>
      <c r="O576">
        <v>147</v>
      </c>
      <c r="P576">
        <v>147</v>
      </c>
      <c r="Q576">
        <v>0</v>
      </c>
      <c r="R576">
        <v>143</v>
      </c>
      <c r="S576">
        <v>0</v>
      </c>
      <c r="T576">
        <v>1</v>
      </c>
      <c r="U576">
        <v>0</v>
      </c>
      <c r="V576">
        <v>0</v>
      </c>
      <c r="W576">
        <v>1</v>
      </c>
      <c r="X576">
        <v>1</v>
      </c>
      <c r="Y576">
        <v>0</v>
      </c>
      <c r="Z576">
        <v>0</v>
      </c>
      <c r="AA576">
        <v>0</v>
      </c>
      <c r="AB576">
        <v>6.8027210999999999E-3</v>
      </c>
      <c r="AC576">
        <v>2.72108844E-2</v>
      </c>
      <c r="AD576">
        <v>6.1224489799999997E-2</v>
      </c>
      <c r="AE576">
        <v>4.08163265E-2</v>
      </c>
      <c r="AF576">
        <v>4.08163265E-2</v>
      </c>
      <c r="AG576">
        <v>9.5238095199999998E-2</v>
      </c>
      <c r="AH576">
        <v>9.5238095199999998E-2</v>
      </c>
      <c r="AI576">
        <v>0.37414965989999999</v>
      </c>
      <c r="AJ576">
        <v>0.38775510200000002</v>
      </c>
      <c r="AK576">
        <v>0.28571428570000001</v>
      </c>
      <c r="AL576">
        <v>0.37414965989999999</v>
      </c>
      <c r="AM576">
        <v>0.32653061220000001</v>
      </c>
      <c r="AN576">
        <v>6.8027210999999999E-3</v>
      </c>
      <c r="AO576">
        <v>2.0408163300000001E-2</v>
      </c>
      <c r="AP576">
        <v>6.8027210999999999E-3</v>
      </c>
      <c r="AQ576">
        <v>1.36054422E-2</v>
      </c>
      <c r="AR576">
        <v>1.36054422E-2</v>
      </c>
      <c r="AS576">
        <v>0.5578231293</v>
      </c>
      <c r="AT576">
        <v>0.55102040819999998</v>
      </c>
      <c r="AU576">
        <v>0.66666666669999997</v>
      </c>
      <c r="AV576">
        <v>0.51020408159999997</v>
      </c>
      <c r="AW576">
        <v>0.53741496600000005</v>
      </c>
      <c r="AX576">
        <v>3.5</v>
      </c>
      <c r="AY576">
        <v>3.5208333333000001</v>
      </c>
      <c r="AZ576">
        <v>3.6301369863000001</v>
      </c>
      <c r="BA576">
        <v>3.4068965517000001</v>
      </c>
      <c r="BB576">
        <v>3.3931034483000002</v>
      </c>
      <c r="BC576">
        <v>0</v>
      </c>
      <c r="BD576">
        <v>6.8027210999999999E-3</v>
      </c>
      <c r="BE576">
        <v>2.0408163300000001E-2</v>
      </c>
      <c r="BF576">
        <v>3.4013605400000001E-2</v>
      </c>
      <c r="BG576">
        <v>6.8027210899999996E-2</v>
      </c>
      <c r="BH576">
        <v>6.8027210899999996E-2</v>
      </c>
      <c r="BI576">
        <v>3.4013605400000001E-2</v>
      </c>
      <c r="BJ576">
        <v>5.4421768699999998E-2</v>
      </c>
      <c r="BK576">
        <v>6.1224489799999997E-2</v>
      </c>
      <c r="BL576">
        <v>6.1224489799999997E-2</v>
      </c>
      <c r="BM576">
        <v>6.1224489799999997E-2</v>
      </c>
      <c r="BN576">
        <v>4.08163265E-2</v>
      </c>
      <c r="BO576">
        <v>3.6712328767</v>
      </c>
      <c r="BP576">
        <v>3.6095890411</v>
      </c>
      <c r="BQ576">
        <v>3.4545454544999998</v>
      </c>
      <c r="BR576">
        <v>3.4965517241000001</v>
      </c>
      <c r="BS576">
        <v>3.3698630136999999</v>
      </c>
      <c r="BT576">
        <v>3.4246575342000001</v>
      </c>
      <c r="BU576">
        <v>0.2585034014</v>
      </c>
      <c r="BV576">
        <v>0.2585034014</v>
      </c>
      <c r="BW576">
        <v>0.34693877550000002</v>
      </c>
      <c r="BX576">
        <v>0.27210884349999998</v>
      </c>
      <c r="BY576">
        <v>0.2993197279</v>
      </c>
      <c r="BZ576">
        <v>0.28571428570000001</v>
      </c>
      <c r="CA576">
        <v>6.8027210999999999E-3</v>
      </c>
      <c r="CB576">
        <v>6.8027210999999999E-3</v>
      </c>
      <c r="CC576">
        <v>2.72108844E-2</v>
      </c>
      <c r="CD576">
        <v>1.36054422E-2</v>
      </c>
      <c r="CE576">
        <v>6.8027210999999999E-3</v>
      </c>
      <c r="CF576">
        <v>6.8027210999999999E-3</v>
      </c>
      <c r="CG576">
        <v>0.70068027209999995</v>
      </c>
      <c r="CH576">
        <v>0.67346938779999999</v>
      </c>
      <c r="CI576">
        <v>0.54421768709999996</v>
      </c>
      <c r="CJ576">
        <v>0.61904761900000005</v>
      </c>
      <c r="CK576">
        <v>0.56462585030000001</v>
      </c>
      <c r="CL576">
        <v>0.5986394558</v>
      </c>
      <c r="CM576">
        <v>6.8027210899999996E-2</v>
      </c>
      <c r="CN576">
        <v>1.36054422E-2</v>
      </c>
      <c r="CO576">
        <v>0</v>
      </c>
      <c r="CP576">
        <v>6.8027210999999999E-3</v>
      </c>
      <c r="CQ576">
        <v>3.4013605400000001E-2</v>
      </c>
      <c r="CR576">
        <v>1.36054422E-2</v>
      </c>
      <c r="CS576">
        <v>1.36054422E-2</v>
      </c>
      <c r="CT576">
        <v>1.36054422E-2</v>
      </c>
      <c r="CU576">
        <v>0.1904761905</v>
      </c>
      <c r="CV576">
        <v>2.72108844E-2</v>
      </c>
      <c r="CW576">
        <v>3.4013605400000001E-2</v>
      </c>
      <c r="CX576">
        <v>8.1632653099999994E-2</v>
      </c>
      <c r="CY576">
        <v>7.4829932000000002E-2</v>
      </c>
      <c r="CZ576">
        <v>4.7619047599999999E-2</v>
      </c>
      <c r="DA576">
        <v>5.4421768699999998E-2</v>
      </c>
      <c r="DB576">
        <v>3.4013605400000001E-2</v>
      </c>
      <c r="DC576">
        <v>0.35374149659999998</v>
      </c>
      <c r="DD576">
        <v>0.39455782309999998</v>
      </c>
      <c r="DE576">
        <v>0.38095238100000001</v>
      </c>
      <c r="DF576">
        <v>0.34693877550000002</v>
      </c>
      <c r="DG576">
        <v>0.40816326530000002</v>
      </c>
      <c r="DH576">
        <v>0.54421768709999996</v>
      </c>
      <c r="DI576">
        <v>0.42176870750000001</v>
      </c>
      <c r="DJ576">
        <v>0.43537414969999999</v>
      </c>
      <c r="DK576">
        <v>0.34693877550000002</v>
      </c>
      <c r="DL576">
        <v>0.5578231293</v>
      </c>
      <c r="DM576">
        <v>0.56462585030000001</v>
      </c>
      <c r="DN576">
        <v>0.55102040819999998</v>
      </c>
      <c r="DO576">
        <v>0.46938775510000003</v>
      </c>
      <c r="DP576">
        <v>0.38095238100000001</v>
      </c>
      <c r="DQ576">
        <v>0.48299319730000001</v>
      </c>
      <c r="DR576">
        <v>0.50340136049999995</v>
      </c>
      <c r="DS576">
        <v>4.08163265E-2</v>
      </c>
      <c r="DT576">
        <v>6.8027210999999999E-3</v>
      </c>
      <c r="DU576">
        <v>2.0408163300000001E-2</v>
      </c>
      <c r="DV576">
        <v>1.36054422E-2</v>
      </c>
      <c r="DW576">
        <v>1.36054422E-2</v>
      </c>
      <c r="DX576">
        <v>1.36054422E-2</v>
      </c>
      <c r="DY576">
        <v>2.72108844E-2</v>
      </c>
      <c r="DZ576">
        <v>1.36054422E-2</v>
      </c>
      <c r="EA576">
        <v>3.0212765956999998</v>
      </c>
      <c r="EB576">
        <v>3.5068493151000002</v>
      </c>
      <c r="EC576">
        <v>3.5416666666999999</v>
      </c>
      <c r="ED576">
        <v>3.4620689654999999</v>
      </c>
      <c r="EE576">
        <v>3.3310344827999998</v>
      </c>
      <c r="EF576">
        <v>3.3103448275999998</v>
      </c>
      <c r="EG576">
        <v>3.4125874126000002</v>
      </c>
      <c r="EH576">
        <v>3.4482758621</v>
      </c>
      <c r="EI576">
        <v>1.36054422E-2</v>
      </c>
      <c r="EJ576">
        <v>0</v>
      </c>
      <c r="EK576">
        <v>4.08163265E-2</v>
      </c>
      <c r="EL576">
        <v>6.8027210999999999E-3</v>
      </c>
      <c r="EM576">
        <v>3.4013605400000001E-2</v>
      </c>
      <c r="EN576">
        <v>8.1632653099999994E-2</v>
      </c>
      <c r="EO576">
        <v>0.1156462585</v>
      </c>
      <c r="EP576">
        <v>0.12244897959999999</v>
      </c>
      <c r="EQ576">
        <v>0.1496598639</v>
      </c>
      <c r="ER576">
        <v>0.27891156459999999</v>
      </c>
      <c r="ES576">
        <v>0.15646258499999999</v>
      </c>
      <c r="ET576">
        <v>0</v>
      </c>
      <c r="EU576">
        <v>6.8027210999999999E-3</v>
      </c>
      <c r="EV576">
        <v>6.8027210999999999E-3</v>
      </c>
      <c r="EW576">
        <v>2.72108844E-2</v>
      </c>
      <c r="EX576">
        <v>1.36054422E-2</v>
      </c>
      <c r="EY576">
        <v>0.35374149659999998</v>
      </c>
      <c r="EZ576">
        <v>0.33333333329999998</v>
      </c>
      <c r="FA576">
        <v>0.42857142860000003</v>
      </c>
      <c r="FB576">
        <v>0.44897959180000002</v>
      </c>
      <c r="FC576">
        <v>0.38095238100000001</v>
      </c>
      <c r="FD576">
        <v>0.5986394558</v>
      </c>
      <c r="FE576">
        <v>0.57142857140000003</v>
      </c>
      <c r="FF576">
        <v>0.46938775510000003</v>
      </c>
      <c r="FG576">
        <v>0.48299319730000001</v>
      </c>
      <c r="FH576">
        <v>0.55102040819999998</v>
      </c>
      <c r="FI576">
        <v>3.4013605400000001E-2</v>
      </c>
      <c r="FJ576">
        <v>8.1632653099999994E-2</v>
      </c>
      <c r="FK576">
        <v>8.1632653099999994E-2</v>
      </c>
      <c r="FL576">
        <v>2.72108844E-2</v>
      </c>
      <c r="FM576">
        <v>4.08163265E-2</v>
      </c>
      <c r="FN576">
        <v>0</v>
      </c>
      <c r="FO576">
        <v>0</v>
      </c>
      <c r="FP576">
        <v>0</v>
      </c>
      <c r="FQ576">
        <v>0</v>
      </c>
      <c r="FR576">
        <v>0</v>
      </c>
      <c r="FS576">
        <v>1.36054422E-2</v>
      </c>
      <c r="FT576">
        <v>6.8027210999999999E-3</v>
      </c>
      <c r="FU576">
        <v>1.36054422E-2</v>
      </c>
      <c r="FV576">
        <v>1.36054422E-2</v>
      </c>
      <c r="FW576">
        <v>1.36054422E-2</v>
      </c>
      <c r="FX576">
        <v>6.1224489799999997E-2</v>
      </c>
      <c r="FY576">
        <v>2.72108844E-2</v>
      </c>
      <c r="FZ576">
        <v>2.0408163300000001E-2</v>
      </c>
      <c r="GA576">
        <v>2.72108844E-2</v>
      </c>
      <c r="GB576">
        <v>2.72108844E-2</v>
      </c>
      <c r="GC576">
        <v>3.4013605400000001E-2</v>
      </c>
      <c r="GD576">
        <v>0.1496598639</v>
      </c>
      <c r="GE576">
        <v>0.14285714290000001</v>
      </c>
      <c r="GF576">
        <v>0.1496598639</v>
      </c>
      <c r="GG576">
        <v>0.12244897959999999</v>
      </c>
      <c r="GH576">
        <v>0.12244897959999999</v>
      </c>
      <c r="GI576">
        <v>8.8435374100000005E-2</v>
      </c>
      <c r="GJ576">
        <v>2.9657534246999999</v>
      </c>
      <c r="GK576">
        <v>3.1041666666999999</v>
      </c>
      <c r="GL576">
        <v>3.1232876711999999</v>
      </c>
      <c r="GM576">
        <v>3.1232876711999999</v>
      </c>
      <c r="GN576">
        <v>3.0958904110000001</v>
      </c>
      <c r="GO576">
        <v>3.1575342466</v>
      </c>
      <c r="GP576">
        <v>0.54421768709999996</v>
      </c>
      <c r="GQ576">
        <v>0.51020408159999997</v>
      </c>
      <c r="GR576">
        <v>0.51020408159999997</v>
      </c>
      <c r="GS576">
        <v>0.54421768709999996</v>
      </c>
      <c r="GT576">
        <v>0.57142857140000003</v>
      </c>
      <c r="GU576">
        <v>0.5578231293</v>
      </c>
      <c r="GV576">
        <v>6.8027210999999999E-3</v>
      </c>
      <c r="GW576">
        <v>2.0408163300000001E-2</v>
      </c>
      <c r="GX576">
        <v>6.8027210999999999E-3</v>
      </c>
      <c r="GY576">
        <v>6.8027210999999999E-3</v>
      </c>
      <c r="GZ576">
        <v>6.8027210999999999E-3</v>
      </c>
      <c r="HA576">
        <v>6.8027210999999999E-3</v>
      </c>
      <c r="HB576">
        <v>0.2380952381</v>
      </c>
      <c r="HC576">
        <v>0.2993197279</v>
      </c>
      <c r="HD576">
        <v>0.31292517009999998</v>
      </c>
      <c r="HE576">
        <v>0.2993197279</v>
      </c>
      <c r="HF576">
        <v>0.27210884349999998</v>
      </c>
      <c r="HG576">
        <v>0.31292517009999998</v>
      </c>
      <c r="HH576" t="s">
        <v>1413</v>
      </c>
      <c r="HI576">
        <v>66</v>
      </c>
      <c r="HJ576">
        <v>147</v>
      </c>
      <c r="HK576">
        <v>259</v>
      </c>
      <c r="HL576" t="s">
        <v>665</v>
      </c>
      <c r="HM576">
        <v>393</v>
      </c>
      <c r="HN576">
        <v>1</v>
      </c>
    </row>
    <row r="577" spans="1:222" x14ac:dyDescent="0.25">
      <c r="A577">
        <v>610304</v>
      </c>
      <c r="B577" t="s">
        <v>530</v>
      </c>
      <c r="C577" t="s">
        <v>42</v>
      </c>
      <c r="D577" t="s">
        <v>64</v>
      </c>
      <c r="E577" s="151">
        <v>0.52</v>
      </c>
      <c r="F577">
        <v>66</v>
      </c>
      <c r="G577" t="s">
        <v>39</v>
      </c>
      <c r="H577">
        <v>67</v>
      </c>
      <c r="I577" t="s">
        <v>39</v>
      </c>
      <c r="J577">
        <v>64</v>
      </c>
      <c r="K577" t="s">
        <v>39</v>
      </c>
      <c r="L577">
        <v>9.15</v>
      </c>
      <c r="M577" t="s">
        <v>42</v>
      </c>
      <c r="N577">
        <v>52.233009709000001</v>
      </c>
      <c r="O577">
        <v>224</v>
      </c>
      <c r="P577">
        <v>224</v>
      </c>
      <c r="Q577">
        <v>3</v>
      </c>
      <c r="R577">
        <v>28</v>
      </c>
      <c r="S577">
        <v>5</v>
      </c>
      <c r="T577">
        <v>178</v>
      </c>
      <c r="U577">
        <v>2</v>
      </c>
      <c r="V577">
        <v>0</v>
      </c>
      <c r="W577">
        <v>2</v>
      </c>
      <c r="X577">
        <v>3</v>
      </c>
      <c r="Y577">
        <v>0</v>
      </c>
      <c r="Z577">
        <v>4.4642856999999999E-3</v>
      </c>
      <c r="AA577">
        <v>1.3392857100000001E-2</v>
      </c>
      <c r="AB577">
        <v>1.3392857100000001E-2</v>
      </c>
      <c r="AC577">
        <v>6.6964285700000001E-2</v>
      </c>
      <c r="AD577">
        <v>4.0178571400000002E-2</v>
      </c>
      <c r="AE577">
        <v>4.4642857100000002E-2</v>
      </c>
      <c r="AF577">
        <v>4.9107142899999998E-2</v>
      </c>
      <c r="AG577">
        <v>0.1071428571</v>
      </c>
      <c r="AH577">
        <v>0.1875</v>
      </c>
      <c r="AI577">
        <v>0.29910714290000001</v>
      </c>
      <c r="AJ577">
        <v>0.34375</v>
      </c>
      <c r="AK577">
        <v>0.25446428570000001</v>
      </c>
      <c r="AL577">
        <v>0.30803571429999999</v>
      </c>
      <c r="AM577">
        <v>0.29910714290000001</v>
      </c>
      <c r="AN577">
        <v>1.3392857100000001E-2</v>
      </c>
      <c r="AO577">
        <v>3.5714285700000001E-2</v>
      </c>
      <c r="AP577">
        <v>2.2321428599999998E-2</v>
      </c>
      <c r="AQ577">
        <v>4.0178571400000002E-2</v>
      </c>
      <c r="AR577">
        <v>3.125E-2</v>
      </c>
      <c r="AS577">
        <v>0.64732142859999997</v>
      </c>
      <c r="AT577">
        <v>0.57142857140000003</v>
      </c>
      <c r="AU577">
        <v>0.66071428570000001</v>
      </c>
      <c r="AV577">
        <v>0.53125</v>
      </c>
      <c r="AW577">
        <v>0.41517857139999997</v>
      </c>
      <c r="AX577">
        <v>3.6153846154</v>
      </c>
      <c r="AY577">
        <v>3.5370370370000002</v>
      </c>
      <c r="AZ577">
        <v>3.5981735160000001</v>
      </c>
      <c r="BA577">
        <v>3.4139534883999998</v>
      </c>
      <c r="BB577">
        <v>3.0967741934999999</v>
      </c>
      <c r="BC577">
        <v>0</v>
      </c>
      <c r="BD577">
        <v>4.4642856999999999E-3</v>
      </c>
      <c r="BE577">
        <v>2.2321428599999998E-2</v>
      </c>
      <c r="BF577">
        <v>5.3571428599999998E-2</v>
      </c>
      <c r="BG577">
        <v>6.6964285700000001E-2</v>
      </c>
      <c r="BH577">
        <v>6.25E-2</v>
      </c>
      <c r="BI577">
        <v>2.2321428599999998E-2</v>
      </c>
      <c r="BJ577">
        <v>4.4642857100000002E-2</v>
      </c>
      <c r="BK577">
        <v>4.9107142899999998E-2</v>
      </c>
      <c r="BL577">
        <v>0.1071428571</v>
      </c>
      <c r="BM577">
        <v>0.13839285709999999</v>
      </c>
      <c r="BN577">
        <v>0.1071428571</v>
      </c>
      <c r="BO577">
        <v>3.7342342342000001</v>
      </c>
      <c r="BP577">
        <v>3.6605504587</v>
      </c>
      <c r="BQ577">
        <v>3.5619047619000002</v>
      </c>
      <c r="BR577">
        <v>3.3130841120999999</v>
      </c>
      <c r="BS577">
        <v>3.2318181818</v>
      </c>
      <c r="BT577">
        <v>3.2844036697000001</v>
      </c>
      <c r="BU577">
        <v>0.21875</v>
      </c>
      <c r="BV577">
        <v>0.2276785714</v>
      </c>
      <c r="BW577">
        <v>0.24553571430000001</v>
      </c>
      <c r="BX577">
        <v>0.28125</v>
      </c>
      <c r="BY577">
        <v>0.27678571429999999</v>
      </c>
      <c r="BZ577">
        <v>0.29464285709999999</v>
      </c>
      <c r="CA577">
        <v>8.9285713999999999E-3</v>
      </c>
      <c r="CB577">
        <v>2.6785714299999999E-2</v>
      </c>
      <c r="CC577">
        <v>6.25E-2</v>
      </c>
      <c r="CD577">
        <v>4.4642857100000002E-2</v>
      </c>
      <c r="CE577">
        <v>1.7857142900000001E-2</v>
      </c>
      <c r="CF577">
        <v>2.6785714299999999E-2</v>
      </c>
      <c r="CG577">
        <v>0.75</v>
      </c>
      <c r="CH577">
        <v>0.69642857140000003</v>
      </c>
      <c r="CI577">
        <v>0.62053571429999999</v>
      </c>
      <c r="CJ577">
        <v>0.51339285710000004</v>
      </c>
      <c r="CK577">
        <v>0.5</v>
      </c>
      <c r="CL577">
        <v>0.50892857140000003</v>
      </c>
      <c r="CM577">
        <v>0.1473214286</v>
      </c>
      <c r="CN577">
        <v>1.7857142900000001E-2</v>
      </c>
      <c r="CO577">
        <v>4.4642856999999999E-3</v>
      </c>
      <c r="CP577">
        <v>1.3392857100000001E-2</v>
      </c>
      <c r="CQ577">
        <v>8.9285713999999999E-3</v>
      </c>
      <c r="CR577">
        <v>1.3392857100000001E-2</v>
      </c>
      <c r="CS577">
        <v>8.9285713999999999E-3</v>
      </c>
      <c r="CT577">
        <v>2.6785714299999999E-2</v>
      </c>
      <c r="CU577">
        <v>0.1160714286</v>
      </c>
      <c r="CV577">
        <v>8.4821428599999998E-2</v>
      </c>
      <c r="CW577">
        <v>2.6785714299999999E-2</v>
      </c>
      <c r="CX577">
        <v>8.4821428599999998E-2</v>
      </c>
      <c r="CY577">
        <v>8.0357142899999998E-2</v>
      </c>
      <c r="CZ577">
        <v>4.4642857100000002E-2</v>
      </c>
      <c r="DA577">
        <v>3.125E-2</v>
      </c>
      <c r="DB577">
        <v>0.1026785714</v>
      </c>
      <c r="DC577">
        <v>0.2410714286</v>
      </c>
      <c r="DD577">
        <v>0.40625</v>
      </c>
      <c r="DE577">
        <v>0.3125</v>
      </c>
      <c r="DF577">
        <v>0.30803571429999999</v>
      </c>
      <c r="DG577">
        <v>0.36160714290000001</v>
      </c>
      <c r="DH577">
        <v>0.40178571429999999</v>
      </c>
      <c r="DI577">
        <v>0.30357142860000003</v>
      </c>
      <c r="DJ577">
        <v>0.33482142860000003</v>
      </c>
      <c r="DK577">
        <v>0.45535714290000001</v>
      </c>
      <c r="DL577">
        <v>0.46428571429999999</v>
      </c>
      <c r="DM577">
        <v>0.60714285710000004</v>
      </c>
      <c r="DN577">
        <v>0.55803571429999999</v>
      </c>
      <c r="DO577">
        <v>0.50446428570000001</v>
      </c>
      <c r="DP577">
        <v>0.51339285710000004</v>
      </c>
      <c r="DQ577">
        <v>0.62946428570000001</v>
      </c>
      <c r="DR577">
        <v>0.49107142860000003</v>
      </c>
      <c r="DS577">
        <v>4.0178571400000002E-2</v>
      </c>
      <c r="DT577">
        <v>2.6785714299999999E-2</v>
      </c>
      <c r="DU577">
        <v>4.9107142899999998E-2</v>
      </c>
      <c r="DV577">
        <v>3.5714285700000001E-2</v>
      </c>
      <c r="DW577">
        <v>4.4642857100000002E-2</v>
      </c>
      <c r="DX577">
        <v>2.6785714299999999E-2</v>
      </c>
      <c r="DY577">
        <v>2.6785714299999999E-2</v>
      </c>
      <c r="DZ577">
        <v>4.4642857100000002E-2</v>
      </c>
      <c r="EA577">
        <v>3.0465116279000002</v>
      </c>
      <c r="EB577">
        <v>3.3532110091999998</v>
      </c>
      <c r="EC577">
        <v>3.6009389670999998</v>
      </c>
      <c r="ED577">
        <v>3.4629629629999998</v>
      </c>
      <c r="EE577">
        <v>3.4252336449</v>
      </c>
      <c r="EF577">
        <v>3.4541284403999999</v>
      </c>
      <c r="EG577">
        <v>3.5963302752000001</v>
      </c>
      <c r="EH577">
        <v>3.3504672897000001</v>
      </c>
      <c r="EI577">
        <v>0</v>
      </c>
      <c r="EJ577">
        <v>4.4642856999999999E-3</v>
      </c>
      <c r="EK577">
        <v>4.4642856999999999E-3</v>
      </c>
      <c r="EL577">
        <v>8.9285713999999999E-3</v>
      </c>
      <c r="EM577">
        <v>2.6785714299999999E-2</v>
      </c>
      <c r="EN577">
        <v>1.3392857100000001E-2</v>
      </c>
      <c r="EO577">
        <v>5.3571428599999998E-2</v>
      </c>
      <c r="EP577">
        <v>9.8214285700000001E-2</v>
      </c>
      <c r="EQ577">
        <v>0.1205357143</v>
      </c>
      <c r="ER577">
        <v>0.59821428570000001</v>
      </c>
      <c r="ES577">
        <v>7.1428571400000002E-2</v>
      </c>
      <c r="ET577">
        <v>0</v>
      </c>
      <c r="EU577">
        <v>8.9285713999999999E-3</v>
      </c>
      <c r="EV577">
        <v>1.7857142900000001E-2</v>
      </c>
      <c r="EW577">
        <v>6.6964285700000001E-2</v>
      </c>
      <c r="EX577">
        <v>1.3392857100000001E-2</v>
      </c>
      <c r="EY577">
        <v>0.36607142860000003</v>
      </c>
      <c r="EZ577">
        <v>0.32142857139999997</v>
      </c>
      <c r="FA577">
        <v>0.37053571429999999</v>
      </c>
      <c r="FB577">
        <v>0.41964285709999999</v>
      </c>
      <c r="FC577">
        <v>0.36160714290000001</v>
      </c>
      <c r="FD577">
        <v>0.41517857139999997</v>
      </c>
      <c r="FE577">
        <v>0.55803571429999999</v>
      </c>
      <c r="FF577">
        <v>0.47767857139999997</v>
      </c>
      <c r="FG577">
        <v>0.32142857139999997</v>
      </c>
      <c r="FH577">
        <v>0.53571428570000001</v>
      </c>
      <c r="FI577">
        <v>0.1785714286</v>
      </c>
      <c r="FJ577">
        <v>7.1428571400000002E-2</v>
      </c>
      <c r="FK577">
        <v>8.9285714299999999E-2</v>
      </c>
      <c r="FL577">
        <v>0.14285714290000001</v>
      </c>
      <c r="FM577">
        <v>5.8035714299999999E-2</v>
      </c>
      <c r="FN577">
        <v>8.9285713999999999E-3</v>
      </c>
      <c r="FO577">
        <v>8.9285713999999999E-3</v>
      </c>
      <c r="FP577">
        <v>1.3392857100000001E-2</v>
      </c>
      <c r="FQ577">
        <v>8.9285713999999999E-3</v>
      </c>
      <c r="FR577">
        <v>4.4642856999999999E-3</v>
      </c>
      <c r="FS577">
        <v>3.125E-2</v>
      </c>
      <c r="FT577">
        <v>3.125E-2</v>
      </c>
      <c r="FU577">
        <v>3.125E-2</v>
      </c>
      <c r="FV577">
        <v>4.0178571400000002E-2</v>
      </c>
      <c r="FW577">
        <v>2.6785714299999999E-2</v>
      </c>
      <c r="FX577">
        <v>1.7857142900000001E-2</v>
      </c>
      <c r="FY577">
        <v>8.9285713999999999E-3</v>
      </c>
      <c r="FZ577">
        <v>1.3392857100000001E-2</v>
      </c>
      <c r="GA577">
        <v>2.6785714299999999E-2</v>
      </c>
      <c r="GB577">
        <v>3.125E-2</v>
      </c>
      <c r="GC577">
        <v>1.3392857100000001E-2</v>
      </c>
      <c r="GD577">
        <v>0.19196428569999999</v>
      </c>
      <c r="GE577">
        <v>5.8035714299999999E-2</v>
      </c>
      <c r="GF577">
        <v>8.9285714299999999E-2</v>
      </c>
      <c r="GG577">
        <v>0.1116071429</v>
      </c>
      <c r="GH577">
        <v>0.1205357143</v>
      </c>
      <c r="GI577">
        <v>0.1339285714</v>
      </c>
      <c r="GJ577">
        <v>3.0233644860000002</v>
      </c>
      <c r="GK577">
        <v>3.4403669725000001</v>
      </c>
      <c r="GL577">
        <v>3.3287037037</v>
      </c>
      <c r="GM577">
        <v>3.2159624412999999</v>
      </c>
      <c r="GN577">
        <v>3.1308411215</v>
      </c>
      <c r="GO577">
        <v>3.2093023255999999</v>
      </c>
      <c r="GP577">
        <v>0.49553571429999999</v>
      </c>
      <c r="GQ577">
        <v>0.40178571429999999</v>
      </c>
      <c r="GR577">
        <v>0.42857142860000003</v>
      </c>
      <c r="GS577">
        <v>0.44196428570000001</v>
      </c>
      <c r="GT577">
        <v>0.49553571429999999</v>
      </c>
      <c r="GU577">
        <v>0.45089285709999999</v>
      </c>
      <c r="GV577">
        <v>4.4642857100000002E-2</v>
      </c>
      <c r="GW577">
        <v>2.6785714299999999E-2</v>
      </c>
      <c r="GX577">
        <v>3.5714285700000001E-2</v>
      </c>
      <c r="GY577">
        <v>4.9107142899999998E-2</v>
      </c>
      <c r="GZ577">
        <v>4.4642857100000002E-2</v>
      </c>
      <c r="HA577">
        <v>4.0178571400000002E-2</v>
      </c>
      <c r="HB577">
        <v>0.25</v>
      </c>
      <c r="HC577">
        <v>0.50446428570000001</v>
      </c>
      <c r="HD577">
        <v>0.43303571429999999</v>
      </c>
      <c r="HE577">
        <v>0.37053571429999999</v>
      </c>
      <c r="HF577">
        <v>0.30803571429999999</v>
      </c>
      <c r="HG577">
        <v>0.36160714290000001</v>
      </c>
      <c r="HH577" t="s">
        <v>1414</v>
      </c>
      <c r="HI577">
        <v>52</v>
      </c>
      <c r="HJ577">
        <v>224</v>
      </c>
      <c r="HK577">
        <v>269</v>
      </c>
      <c r="HL577" t="s">
        <v>530</v>
      </c>
      <c r="HM577">
        <v>515</v>
      </c>
      <c r="HN577">
        <v>3</v>
      </c>
    </row>
    <row r="578" spans="1:222" x14ac:dyDescent="0.25">
      <c r="A578">
        <v>610305</v>
      </c>
      <c r="B578" t="s">
        <v>394</v>
      </c>
      <c r="C578" t="s">
        <v>38</v>
      </c>
      <c r="D578" t="s">
        <v>98</v>
      </c>
      <c r="E578" t="s">
        <v>83</v>
      </c>
      <c r="F578">
        <v>49</v>
      </c>
      <c r="G578" t="s">
        <v>40</v>
      </c>
      <c r="H578">
        <v>50</v>
      </c>
      <c r="I578" t="s">
        <v>40</v>
      </c>
      <c r="J578">
        <v>61</v>
      </c>
      <c r="K578" t="s">
        <v>39</v>
      </c>
      <c r="L578">
        <v>8.65</v>
      </c>
      <c r="M578" t="s">
        <v>38</v>
      </c>
      <c r="N578">
        <v>90.669856459000002</v>
      </c>
      <c r="O578">
        <v>235</v>
      </c>
      <c r="P578">
        <v>235</v>
      </c>
      <c r="Q578">
        <v>0</v>
      </c>
      <c r="R578">
        <v>224</v>
      </c>
      <c r="S578">
        <v>0</v>
      </c>
      <c r="T578">
        <v>3</v>
      </c>
      <c r="U578">
        <v>1</v>
      </c>
      <c r="V578">
        <v>0</v>
      </c>
      <c r="W578">
        <v>4</v>
      </c>
      <c r="X578">
        <v>3</v>
      </c>
      <c r="Y578">
        <v>0</v>
      </c>
      <c r="Z578">
        <v>0</v>
      </c>
      <c r="AA578">
        <v>4.2553191000000001E-3</v>
      </c>
      <c r="AB578">
        <v>4.2553191000000001E-3</v>
      </c>
      <c r="AC578">
        <v>2.5531914900000001E-2</v>
      </c>
      <c r="AD578">
        <v>2.9787233999999999E-2</v>
      </c>
      <c r="AE578">
        <v>2.9787233999999999E-2</v>
      </c>
      <c r="AF578">
        <v>1.27659574E-2</v>
      </c>
      <c r="AG578">
        <v>2.1276595700000001E-2</v>
      </c>
      <c r="AH578">
        <v>6.3829787200000002E-2</v>
      </c>
      <c r="AI578">
        <v>0.4425531915</v>
      </c>
      <c r="AJ578">
        <v>0.48085106379999998</v>
      </c>
      <c r="AK578">
        <v>0.4382978723</v>
      </c>
      <c r="AL578">
        <v>0.4978723404</v>
      </c>
      <c r="AM578">
        <v>0.45531914890000003</v>
      </c>
      <c r="AN578">
        <v>0</v>
      </c>
      <c r="AO578">
        <v>0</v>
      </c>
      <c r="AP578">
        <v>0</v>
      </c>
      <c r="AQ578">
        <v>0</v>
      </c>
      <c r="AR578">
        <v>8.5106382999999997E-3</v>
      </c>
      <c r="AS578">
        <v>0.52765957450000001</v>
      </c>
      <c r="AT578">
        <v>0.48936170210000002</v>
      </c>
      <c r="AU578">
        <v>0.54468085109999997</v>
      </c>
      <c r="AV578">
        <v>0.47659574469999999</v>
      </c>
      <c r="AW578">
        <v>0.44680851059999999</v>
      </c>
      <c r="AX578">
        <v>3.4978723403999998</v>
      </c>
      <c r="AY578">
        <v>3.4595744681</v>
      </c>
      <c r="AZ578">
        <v>3.5234042553</v>
      </c>
      <c r="BA578">
        <v>3.4468085105999999</v>
      </c>
      <c r="BB578">
        <v>3.3347639485</v>
      </c>
      <c r="BC578">
        <v>0</v>
      </c>
      <c r="BD578">
        <v>0</v>
      </c>
      <c r="BE578">
        <v>0</v>
      </c>
      <c r="BF578">
        <v>4.2553191000000001E-3</v>
      </c>
      <c r="BG578">
        <v>1.27659574E-2</v>
      </c>
      <c r="BH578">
        <v>4.2553191000000001E-3</v>
      </c>
      <c r="BI578">
        <v>0</v>
      </c>
      <c r="BJ578">
        <v>4.2553191000000001E-3</v>
      </c>
      <c r="BK578">
        <v>1.27659574E-2</v>
      </c>
      <c r="BL578">
        <v>1.27659574E-2</v>
      </c>
      <c r="BM578">
        <v>8.5106382999999997E-3</v>
      </c>
      <c r="BN578">
        <v>1.27659574E-2</v>
      </c>
      <c r="BO578">
        <v>3.6425531914999998</v>
      </c>
      <c r="BP578">
        <v>3.6452991453000001</v>
      </c>
      <c r="BQ578">
        <v>3.5659574468000002</v>
      </c>
      <c r="BR578">
        <v>3.5769230769</v>
      </c>
      <c r="BS578">
        <v>3.5683760684000001</v>
      </c>
      <c r="BT578">
        <v>3.5751072961000001</v>
      </c>
      <c r="BU578">
        <v>0.35744680849999999</v>
      </c>
      <c r="BV578">
        <v>0.34468085110000002</v>
      </c>
      <c r="BW578">
        <v>0.40851063830000001</v>
      </c>
      <c r="BX578">
        <v>0.3829787234</v>
      </c>
      <c r="BY578">
        <v>0.37446808510000001</v>
      </c>
      <c r="BZ578">
        <v>0.3829787234</v>
      </c>
      <c r="CA578">
        <v>0</v>
      </c>
      <c r="CB578">
        <v>4.2553191000000001E-3</v>
      </c>
      <c r="CC578">
        <v>0</v>
      </c>
      <c r="CD578">
        <v>4.2553191000000001E-3</v>
      </c>
      <c r="CE578">
        <v>4.2553191000000001E-3</v>
      </c>
      <c r="CF578">
        <v>8.5106382999999997E-3</v>
      </c>
      <c r="CG578">
        <v>0.64255319150000001</v>
      </c>
      <c r="CH578">
        <v>0.6468085106</v>
      </c>
      <c r="CI578">
        <v>0.57872340430000002</v>
      </c>
      <c r="CJ578">
        <v>0.59574468089999999</v>
      </c>
      <c r="CK578">
        <v>0.6</v>
      </c>
      <c r="CL578">
        <v>0.59148936169999999</v>
      </c>
      <c r="CM578">
        <v>0.49361702130000001</v>
      </c>
      <c r="CN578">
        <v>0</v>
      </c>
      <c r="CO578">
        <v>0</v>
      </c>
      <c r="CP578">
        <v>1.7021276599999999E-2</v>
      </c>
      <c r="CQ578">
        <v>0</v>
      </c>
      <c r="CR578">
        <v>4.2553191000000001E-3</v>
      </c>
      <c r="CS578">
        <v>0</v>
      </c>
      <c r="CT578">
        <v>0</v>
      </c>
      <c r="CU578">
        <v>0.2936170213</v>
      </c>
      <c r="CV578">
        <v>2.9787233999999999E-2</v>
      </c>
      <c r="CW578">
        <v>1.7021276599999999E-2</v>
      </c>
      <c r="CX578">
        <v>1.7021276599999999E-2</v>
      </c>
      <c r="CY578">
        <v>3.8297872300000001E-2</v>
      </c>
      <c r="CZ578">
        <v>3.8297872300000001E-2</v>
      </c>
      <c r="DA578">
        <v>1.27659574E-2</v>
      </c>
      <c r="DB578">
        <v>8.5106382999999997E-3</v>
      </c>
      <c r="DC578">
        <v>0.1234042553</v>
      </c>
      <c r="DD578">
        <v>0.51914893620000002</v>
      </c>
      <c r="DE578">
        <v>0.50212765960000005</v>
      </c>
      <c r="DF578">
        <v>0.48936170210000002</v>
      </c>
      <c r="DG578">
        <v>0.4978723404</v>
      </c>
      <c r="DH578">
        <v>0.59148936169999999</v>
      </c>
      <c r="DI578">
        <v>0.42978723400000002</v>
      </c>
      <c r="DJ578">
        <v>0.42127659569999998</v>
      </c>
      <c r="DK578">
        <v>8.9361702099999996E-2</v>
      </c>
      <c r="DL578">
        <v>0.45106382979999998</v>
      </c>
      <c r="DM578">
        <v>0.48085106379999998</v>
      </c>
      <c r="DN578">
        <v>0.46382978720000001</v>
      </c>
      <c r="DO578">
        <v>0.46382978720000001</v>
      </c>
      <c r="DP578">
        <v>0.36170212769999999</v>
      </c>
      <c r="DQ578">
        <v>0.54893617019999996</v>
      </c>
      <c r="DR578">
        <v>0.55319148939999996</v>
      </c>
      <c r="DS578">
        <v>0</v>
      </c>
      <c r="DT578">
        <v>0</v>
      </c>
      <c r="DU578">
        <v>0</v>
      </c>
      <c r="DV578">
        <v>1.27659574E-2</v>
      </c>
      <c r="DW578">
        <v>0</v>
      </c>
      <c r="DX578">
        <v>4.2553191000000001E-3</v>
      </c>
      <c r="DY578">
        <v>8.5106382999999997E-3</v>
      </c>
      <c r="DZ578">
        <v>1.7021276599999999E-2</v>
      </c>
      <c r="EA578">
        <v>1.8085106383</v>
      </c>
      <c r="EB578">
        <v>3.4212765957000002</v>
      </c>
      <c r="EC578">
        <v>3.4638297871999999</v>
      </c>
      <c r="ED578">
        <v>3.4181034483000001</v>
      </c>
      <c r="EE578">
        <v>3.4255319149000001</v>
      </c>
      <c r="EF578">
        <v>3.3162393161999999</v>
      </c>
      <c r="EG578">
        <v>3.5407725322000001</v>
      </c>
      <c r="EH578">
        <v>3.5541125541</v>
      </c>
      <c r="EI578">
        <v>8.5106382999999997E-3</v>
      </c>
      <c r="EJ578">
        <v>4.2553191000000001E-3</v>
      </c>
      <c r="EK578">
        <v>1.27659574E-2</v>
      </c>
      <c r="EL578">
        <v>8.5106382999999997E-3</v>
      </c>
      <c r="EM578">
        <v>3.8297872300000001E-2</v>
      </c>
      <c r="EN578">
        <v>2.9787233999999999E-2</v>
      </c>
      <c r="EO578">
        <v>3.8297872300000001E-2</v>
      </c>
      <c r="EP578">
        <v>0.10638297870000001</v>
      </c>
      <c r="EQ578">
        <v>0.23829787229999999</v>
      </c>
      <c r="ER578">
        <v>0.3531914894</v>
      </c>
      <c r="ES578">
        <v>0.1617021277</v>
      </c>
      <c r="ET578">
        <v>4.2553191000000001E-3</v>
      </c>
      <c r="EU578">
        <v>4.2553191000000001E-3</v>
      </c>
      <c r="EV578">
        <v>1.27659574E-2</v>
      </c>
      <c r="EW578">
        <v>8.5106382999999997E-3</v>
      </c>
      <c r="EX578">
        <v>1.27659574E-2</v>
      </c>
      <c r="EY578">
        <v>0.15319148939999999</v>
      </c>
      <c r="EZ578">
        <v>0.15319148939999999</v>
      </c>
      <c r="FA578">
        <v>0.50638297870000004</v>
      </c>
      <c r="FB578">
        <v>0.43404255320000001</v>
      </c>
      <c r="FC578">
        <v>0.72340425529999997</v>
      </c>
      <c r="FD578">
        <v>0.81702127660000001</v>
      </c>
      <c r="FE578">
        <v>0.79574468089999995</v>
      </c>
      <c r="FF578">
        <v>0.1744680851</v>
      </c>
      <c r="FG578">
        <v>0.50638297870000004</v>
      </c>
      <c r="FH578">
        <v>0.22553191489999999</v>
      </c>
      <c r="FI578">
        <v>2.1276595700000001E-2</v>
      </c>
      <c r="FJ578">
        <v>3.4042553199999999E-2</v>
      </c>
      <c r="FK578">
        <v>0.29787234039999999</v>
      </c>
      <c r="FL578">
        <v>3.4042553199999999E-2</v>
      </c>
      <c r="FM578">
        <v>2.1276595700000001E-2</v>
      </c>
      <c r="FN578">
        <v>0</v>
      </c>
      <c r="FO578">
        <v>4.2553191000000001E-3</v>
      </c>
      <c r="FP578">
        <v>0</v>
      </c>
      <c r="FQ578">
        <v>1.27659574E-2</v>
      </c>
      <c r="FR578">
        <v>8.5106382999999997E-3</v>
      </c>
      <c r="FS578">
        <v>4.2553191000000001E-3</v>
      </c>
      <c r="FT578">
        <v>8.5106382999999997E-3</v>
      </c>
      <c r="FU578">
        <v>8.5106382999999997E-3</v>
      </c>
      <c r="FV578">
        <v>4.2553191000000001E-3</v>
      </c>
      <c r="FW578">
        <v>8.5106382999999997E-3</v>
      </c>
      <c r="FX578">
        <v>0</v>
      </c>
      <c r="FY578">
        <v>4.2553191000000001E-3</v>
      </c>
      <c r="FZ578">
        <v>0</v>
      </c>
      <c r="GA578">
        <v>0</v>
      </c>
      <c r="GB578">
        <v>4.2553191000000001E-3</v>
      </c>
      <c r="GC578">
        <v>0</v>
      </c>
      <c r="GD578">
        <v>6.3829787200000002E-2</v>
      </c>
      <c r="GE578">
        <v>3.8297872300000001E-2</v>
      </c>
      <c r="GF578">
        <v>4.2553191499999997E-2</v>
      </c>
      <c r="GG578">
        <v>5.5319148899999997E-2</v>
      </c>
      <c r="GH578">
        <v>5.95744681E-2</v>
      </c>
      <c r="GI578">
        <v>5.1063829800000002E-2</v>
      </c>
      <c r="GJ578">
        <v>3.3319148936</v>
      </c>
      <c r="GK578">
        <v>3.4085106383000001</v>
      </c>
      <c r="GL578">
        <v>3.4170212765999999</v>
      </c>
      <c r="GM578">
        <v>3.3991416309</v>
      </c>
      <c r="GN578">
        <v>3.3787234043000001</v>
      </c>
      <c r="GO578">
        <v>3.4042553190999998</v>
      </c>
      <c r="GP578">
        <v>0.54042553189999998</v>
      </c>
      <c r="GQ578">
        <v>0.50212765960000005</v>
      </c>
      <c r="GR578">
        <v>0.4978723404</v>
      </c>
      <c r="GS578">
        <v>0.48510638299999997</v>
      </c>
      <c r="GT578">
        <v>0.48936170210000002</v>
      </c>
      <c r="GU578">
        <v>0.49361702130000001</v>
      </c>
      <c r="GV578">
        <v>0</v>
      </c>
      <c r="GW578">
        <v>0</v>
      </c>
      <c r="GX578">
        <v>0</v>
      </c>
      <c r="GY578">
        <v>8.5106382999999997E-3</v>
      </c>
      <c r="GZ578">
        <v>0</v>
      </c>
      <c r="HA578">
        <v>0</v>
      </c>
      <c r="HB578">
        <v>0.39574468089999998</v>
      </c>
      <c r="HC578">
        <v>0.45531914890000003</v>
      </c>
      <c r="HD578">
        <v>0.45957446810000002</v>
      </c>
      <c r="HE578">
        <v>0.45106382979999998</v>
      </c>
      <c r="HF578">
        <v>0.44680851059999999</v>
      </c>
      <c r="HG578">
        <v>0.45531914890000003</v>
      </c>
      <c r="HH578" t="s">
        <v>1415</v>
      </c>
      <c r="HI578" t="s">
        <v>912</v>
      </c>
      <c r="HJ578">
        <v>235</v>
      </c>
      <c r="HK578">
        <v>379</v>
      </c>
      <c r="HL578" t="s">
        <v>394</v>
      </c>
      <c r="HM578">
        <v>418</v>
      </c>
      <c r="HN578">
        <v>0</v>
      </c>
    </row>
    <row r="579" spans="1:222" x14ac:dyDescent="0.25">
      <c r="A579">
        <v>610308</v>
      </c>
      <c r="B579" t="s">
        <v>565</v>
      </c>
      <c r="C579" t="s">
        <v>38</v>
      </c>
      <c r="D579" t="s">
        <v>64</v>
      </c>
      <c r="E579" s="151">
        <v>0.44</v>
      </c>
      <c r="F579">
        <v>90</v>
      </c>
      <c r="G579" t="s">
        <v>62</v>
      </c>
      <c r="H579">
        <v>70</v>
      </c>
      <c r="I579" t="s">
        <v>39</v>
      </c>
      <c r="J579">
        <v>68</v>
      </c>
      <c r="K579" t="s">
        <v>39</v>
      </c>
      <c r="L579">
        <v>9.34</v>
      </c>
      <c r="M579" t="s">
        <v>38</v>
      </c>
      <c r="N579">
        <v>44</v>
      </c>
      <c r="O579">
        <v>44</v>
      </c>
      <c r="P579">
        <v>44</v>
      </c>
      <c r="Q579">
        <v>6</v>
      </c>
      <c r="R579">
        <v>16</v>
      </c>
      <c r="S579">
        <v>4</v>
      </c>
      <c r="T579">
        <v>15</v>
      </c>
      <c r="U579">
        <v>1</v>
      </c>
      <c r="V579">
        <v>0</v>
      </c>
      <c r="W579">
        <v>1</v>
      </c>
      <c r="X579">
        <v>1</v>
      </c>
      <c r="Y579">
        <v>0</v>
      </c>
      <c r="Z579">
        <v>0</v>
      </c>
      <c r="AA579">
        <v>0</v>
      </c>
      <c r="AB579">
        <v>0</v>
      </c>
      <c r="AC579">
        <v>2.2727272699999999E-2</v>
      </c>
      <c r="AD579">
        <v>0</v>
      </c>
      <c r="AE579">
        <v>0</v>
      </c>
      <c r="AF579">
        <v>0</v>
      </c>
      <c r="AG579">
        <v>9.0909090900000003E-2</v>
      </c>
      <c r="AH579">
        <v>9.0909090900000003E-2</v>
      </c>
      <c r="AI579">
        <v>0.15909090910000001</v>
      </c>
      <c r="AJ579">
        <v>0.18181818180000001</v>
      </c>
      <c r="AK579">
        <v>4.5454545499999999E-2</v>
      </c>
      <c r="AL579">
        <v>0.27272727270000002</v>
      </c>
      <c r="AM579">
        <v>0.27272727270000002</v>
      </c>
      <c r="AN579">
        <v>4.5454545499999999E-2</v>
      </c>
      <c r="AO579">
        <v>6.8181818199999994E-2</v>
      </c>
      <c r="AP579">
        <v>0</v>
      </c>
      <c r="AQ579">
        <v>0</v>
      </c>
      <c r="AR579">
        <v>0</v>
      </c>
      <c r="AS579">
        <v>0.79545454550000005</v>
      </c>
      <c r="AT579">
        <v>0.75</v>
      </c>
      <c r="AU579">
        <v>0.95454545449999995</v>
      </c>
      <c r="AV579">
        <v>0.63636363640000004</v>
      </c>
      <c r="AW579">
        <v>0.61363636359999996</v>
      </c>
      <c r="AX579">
        <v>3.8333333333000001</v>
      </c>
      <c r="AY579">
        <v>3.8048780488</v>
      </c>
      <c r="AZ579">
        <v>3.9545454544999998</v>
      </c>
      <c r="BA579">
        <v>3.5454545455000002</v>
      </c>
      <c r="BB579">
        <v>3.4772727272999999</v>
      </c>
      <c r="BC579">
        <v>0</v>
      </c>
      <c r="BD579">
        <v>0</v>
      </c>
      <c r="BE579">
        <v>2.2727272699999999E-2</v>
      </c>
      <c r="BF579">
        <v>4.5454545499999999E-2</v>
      </c>
      <c r="BG579">
        <v>4.5454545499999999E-2</v>
      </c>
      <c r="BH579">
        <v>6.8181818199999994E-2</v>
      </c>
      <c r="BI579">
        <v>0</v>
      </c>
      <c r="BJ579">
        <v>4.5454545499999999E-2</v>
      </c>
      <c r="BK579">
        <v>6.8181818199999994E-2</v>
      </c>
      <c r="BL579">
        <v>4.5454545499999999E-2</v>
      </c>
      <c r="BM579">
        <v>4.5454545499999999E-2</v>
      </c>
      <c r="BN579">
        <v>2.2727272699999999E-2</v>
      </c>
      <c r="BO579">
        <v>3.8636363636</v>
      </c>
      <c r="BP579">
        <v>3.8409090908999999</v>
      </c>
      <c r="BQ579">
        <v>3.5681818181999998</v>
      </c>
      <c r="BR579">
        <v>3.7045454544999998</v>
      </c>
      <c r="BS579">
        <v>3.6136363636</v>
      </c>
      <c r="BT579">
        <v>3.5581395349</v>
      </c>
      <c r="BU579">
        <v>0.13636363639999999</v>
      </c>
      <c r="BV579">
        <v>6.8181818199999994E-2</v>
      </c>
      <c r="BW579">
        <v>0.2272727273</v>
      </c>
      <c r="BX579">
        <v>6.8181818199999994E-2</v>
      </c>
      <c r="BY579">
        <v>0.15909090910000001</v>
      </c>
      <c r="BZ579">
        <v>0.18181818180000001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2.2727272699999999E-2</v>
      </c>
      <c r="CG579">
        <v>0.86363636359999996</v>
      </c>
      <c r="CH579">
        <v>0.88636363640000004</v>
      </c>
      <c r="CI579">
        <v>0.68181818179999998</v>
      </c>
      <c r="CJ579">
        <v>0.84090909089999999</v>
      </c>
      <c r="CK579">
        <v>0.75</v>
      </c>
      <c r="CL579">
        <v>0.70454545449999995</v>
      </c>
      <c r="CM579">
        <v>0.13636363639999999</v>
      </c>
      <c r="CN579">
        <v>2.2727272699999999E-2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2.2727272699999999E-2</v>
      </c>
      <c r="CU579">
        <v>2.2727272699999999E-2</v>
      </c>
      <c r="CV579">
        <v>0</v>
      </c>
      <c r="CW579">
        <v>2.2727272699999999E-2</v>
      </c>
      <c r="CX579">
        <v>0</v>
      </c>
      <c r="CY579">
        <v>2.2727272699999999E-2</v>
      </c>
      <c r="CZ579">
        <v>0</v>
      </c>
      <c r="DA579">
        <v>2.2727272699999999E-2</v>
      </c>
      <c r="DB579">
        <v>0</v>
      </c>
      <c r="DC579">
        <v>9.0909090900000003E-2</v>
      </c>
      <c r="DD579">
        <v>0.13636363639999999</v>
      </c>
      <c r="DE579">
        <v>9.0909090900000003E-2</v>
      </c>
      <c r="DF579">
        <v>0.15909090910000001</v>
      </c>
      <c r="DG579">
        <v>0.18181818180000001</v>
      </c>
      <c r="DH579">
        <v>0.2954545455</v>
      </c>
      <c r="DI579">
        <v>0.1136363636</v>
      </c>
      <c r="DJ579">
        <v>0.1136363636</v>
      </c>
      <c r="DK579">
        <v>0.70454545449999995</v>
      </c>
      <c r="DL579">
        <v>0.81818181820000002</v>
      </c>
      <c r="DM579">
        <v>0.84090909089999999</v>
      </c>
      <c r="DN579">
        <v>0.79545454550000005</v>
      </c>
      <c r="DO579">
        <v>0.77272727269999997</v>
      </c>
      <c r="DP579">
        <v>0.68181818179999998</v>
      </c>
      <c r="DQ579">
        <v>0.84090909089999999</v>
      </c>
      <c r="DR579">
        <v>0.84090909089999999</v>
      </c>
      <c r="DS579">
        <v>4.5454545499999999E-2</v>
      </c>
      <c r="DT579">
        <v>2.2727272699999999E-2</v>
      </c>
      <c r="DU579">
        <v>4.5454545499999999E-2</v>
      </c>
      <c r="DV579">
        <v>4.5454545499999999E-2</v>
      </c>
      <c r="DW579">
        <v>2.2727272699999999E-2</v>
      </c>
      <c r="DX579">
        <v>2.2727272699999999E-2</v>
      </c>
      <c r="DY579">
        <v>2.2727272699999999E-2</v>
      </c>
      <c r="DZ579">
        <v>2.2727272699999999E-2</v>
      </c>
      <c r="EA579">
        <v>3.4285714286000002</v>
      </c>
      <c r="EB579">
        <v>3.7906976744000001</v>
      </c>
      <c r="EC579">
        <v>3.8571428570999999</v>
      </c>
      <c r="ED579">
        <v>3.8333333333000001</v>
      </c>
      <c r="EE579">
        <v>3.7674418605</v>
      </c>
      <c r="EF579">
        <v>3.6976744186000001</v>
      </c>
      <c r="EG579">
        <v>3.8372093022999998</v>
      </c>
      <c r="EH579">
        <v>3.8139534884000001</v>
      </c>
      <c r="EI579">
        <v>0</v>
      </c>
      <c r="EJ579">
        <v>0</v>
      </c>
      <c r="EK579">
        <v>0</v>
      </c>
      <c r="EL579">
        <v>0</v>
      </c>
      <c r="EM579">
        <v>2.2727272699999999E-2</v>
      </c>
      <c r="EN579">
        <v>2.2727272699999999E-2</v>
      </c>
      <c r="EO579">
        <v>6.8181818199999994E-2</v>
      </c>
      <c r="EP579">
        <v>4.5454545499999999E-2</v>
      </c>
      <c r="EQ579">
        <v>6.8181818199999994E-2</v>
      </c>
      <c r="ER579">
        <v>0.63636363640000004</v>
      </c>
      <c r="ES579">
        <v>0.13636363639999999</v>
      </c>
      <c r="ET579">
        <v>0</v>
      </c>
      <c r="EU579">
        <v>4.5454545499999999E-2</v>
      </c>
      <c r="EV579">
        <v>2.2727272699999999E-2</v>
      </c>
      <c r="EW579">
        <v>2.2727272699999999E-2</v>
      </c>
      <c r="EX579">
        <v>0</v>
      </c>
      <c r="EY579">
        <v>0.2954545455</v>
      </c>
      <c r="EZ579">
        <v>0.36363636360000001</v>
      </c>
      <c r="FA579">
        <v>0.36363636360000001</v>
      </c>
      <c r="FB579">
        <v>0.27272727270000002</v>
      </c>
      <c r="FC579">
        <v>0.31818181820000002</v>
      </c>
      <c r="FD579">
        <v>0.63636363640000004</v>
      </c>
      <c r="FE579">
        <v>0.52272727269999997</v>
      </c>
      <c r="FF579">
        <v>0.5</v>
      </c>
      <c r="FG579">
        <v>0.56818181820000002</v>
      </c>
      <c r="FH579">
        <v>0.61363636359999996</v>
      </c>
      <c r="FI579">
        <v>4.5454545499999999E-2</v>
      </c>
      <c r="FJ579">
        <v>2.2727272699999999E-2</v>
      </c>
      <c r="FK579">
        <v>9.0909090900000003E-2</v>
      </c>
      <c r="FL579">
        <v>6.8181818199999994E-2</v>
      </c>
      <c r="FM579">
        <v>2.2727272699999999E-2</v>
      </c>
      <c r="FN579">
        <v>0</v>
      </c>
      <c r="FO579">
        <v>2.2727272699999999E-2</v>
      </c>
      <c r="FP579">
        <v>0</v>
      </c>
      <c r="FQ579">
        <v>4.5454545499999999E-2</v>
      </c>
      <c r="FR579">
        <v>2.2727272699999999E-2</v>
      </c>
      <c r="FS579">
        <v>2.2727272699999999E-2</v>
      </c>
      <c r="FT579">
        <v>2.2727272699999999E-2</v>
      </c>
      <c r="FU579">
        <v>2.2727272699999999E-2</v>
      </c>
      <c r="FV579">
        <v>2.2727272699999999E-2</v>
      </c>
      <c r="FW579">
        <v>2.2727272699999999E-2</v>
      </c>
      <c r="FX579">
        <v>2.2727272699999999E-2</v>
      </c>
      <c r="FY579">
        <v>9.0909090900000003E-2</v>
      </c>
      <c r="FZ579">
        <v>0</v>
      </c>
      <c r="GA579">
        <v>0</v>
      </c>
      <c r="GB579">
        <v>2.2727272699999999E-2</v>
      </c>
      <c r="GC579">
        <v>2.2727272699999999E-2</v>
      </c>
      <c r="GD579">
        <v>9.0909090900000003E-2</v>
      </c>
      <c r="GE579">
        <v>9.0909090900000003E-2</v>
      </c>
      <c r="GF579">
        <v>4.5454545499999999E-2</v>
      </c>
      <c r="GG579">
        <v>9.0909090900000003E-2</v>
      </c>
      <c r="GH579">
        <v>0.2272727273</v>
      </c>
      <c r="GI579">
        <v>0.1136363636</v>
      </c>
      <c r="GJ579">
        <v>3.1951219512</v>
      </c>
      <c r="GK579">
        <v>3.1707317072999999</v>
      </c>
      <c r="GL579">
        <v>3.4047619048</v>
      </c>
      <c r="GM579">
        <v>3.3902439024</v>
      </c>
      <c r="GN579">
        <v>3.1463414634000002</v>
      </c>
      <c r="GO579">
        <v>3.3333333333000001</v>
      </c>
      <c r="GP579">
        <v>0.5</v>
      </c>
      <c r="GQ579">
        <v>0.31818181820000002</v>
      </c>
      <c r="GR579">
        <v>0.47727272729999998</v>
      </c>
      <c r="GS579">
        <v>0.38636363639999999</v>
      </c>
      <c r="GT579">
        <v>0.27272727270000002</v>
      </c>
      <c r="GU579">
        <v>0.34090909089999999</v>
      </c>
      <c r="GV579">
        <v>6.8181818199999994E-2</v>
      </c>
      <c r="GW579">
        <v>6.8181818199999994E-2</v>
      </c>
      <c r="GX579">
        <v>4.5454545499999999E-2</v>
      </c>
      <c r="GY579">
        <v>6.8181818199999994E-2</v>
      </c>
      <c r="GZ579">
        <v>6.8181818199999994E-2</v>
      </c>
      <c r="HA579">
        <v>4.5454545499999999E-2</v>
      </c>
      <c r="HB579">
        <v>0.31818181820000002</v>
      </c>
      <c r="HC579">
        <v>0.43181818179999998</v>
      </c>
      <c r="HD579">
        <v>0.43181818179999998</v>
      </c>
      <c r="HE579">
        <v>0.4545454545</v>
      </c>
      <c r="HF579">
        <v>0.40909090910000001</v>
      </c>
      <c r="HG579">
        <v>0.47727272729999998</v>
      </c>
      <c r="HH579" t="s">
        <v>1416</v>
      </c>
      <c r="HI579">
        <v>44</v>
      </c>
      <c r="HJ579">
        <v>44</v>
      </c>
      <c r="HK579">
        <v>44</v>
      </c>
      <c r="HL579" t="s">
        <v>565</v>
      </c>
      <c r="HM579">
        <v>100</v>
      </c>
      <c r="HN579">
        <v>0</v>
      </c>
    </row>
    <row r="580" spans="1:222" x14ac:dyDescent="0.25">
      <c r="A580">
        <v>610312</v>
      </c>
      <c r="B580" t="s">
        <v>432</v>
      </c>
      <c r="C580" t="s">
        <v>38</v>
      </c>
      <c r="D580" t="s">
        <v>47</v>
      </c>
      <c r="E580" s="151">
        <v>0.57999999999999996</v>
      </c>
      <c r="F580">
        <v>94</v>
      </c>
      <c r="G580" t="s">
        <v>62</v>
      </c>
      <c r="H580">
        <v>69</v>
      </c>
      <c r="I580" t="s">
        <v>39</v>
      </c>
      <c r="J580">
        <v>81</v>
      </c>
      <c r="K580" t="s">
        <v>62</v>
      </c>
      <c r="L580">
        <v>9.25</v>
      </c>
      <c r="M580" t="s">
        <v>38</v>
      </c>
      <c r="N580">
        <v>58.125</v>
      </c>
      <c r="O580">
        <v>67</v>
      </c>
      <c r="P580">
        <v>67</v>
      </c>
      <c r="Q580">
        <v>0</v>
      </c>
      <c r="R580">
        <v>61</v>
      </c>
      <c r="S580">
        <v>0</v>
      </c>
      <c r="T580">
        <v>2</v>
      </c>
      <c r="U580">
        <v>0</v>
      </c>
      <c r="V580">
        <v>0</v>
      </c>
      <c r="W580">
        <v>1</v>
      </c>
      <c r="X580">
        <v>0</v>
      </c>
      <c r="Y580">
        <v>0</v>
      </c>
      <c r="Z580">
        <v>0</v>
      </c>
      <c r="AA580">
        <v>2.9850746300000001E-2</v>
      </c>
      <c r="AB580">
        <v>2.9850746300000001E-2</v>
      </c>
      <c r="AC580">
        <v>1.49253731E-2</v>
      </c>
      <c r="AD580">
        <v>0</v>
      </c>
      <c r="AE580">
        <v>1.49253731E-2</v>
      </c>
      <c r="AF580">
        <v>1.49253731E-2</v>
      </c>
      <c r="AG580">
        <v>2.9850746300000001E-2</v>
      </c>
      <c r="AH580">
        <v>0.1194029851</v>
      </c>
      <c r="AI580">
        <v>8.9552238800000003E-2</v>
      </c>
      <c r="AJ580">
        <v>8.9552238800000003E-2</v>
      </c>
      <c r="AK580">
        <v>0.1044776119</v>
      </c>
      <c r="AL580">
        <v>0.20895522389999999</v>
      </c>
      <c r="AM580">
        <v>0.19402985070000001</v>
      </c>
      <c r="AN580">
        <v>2.9850746300000001E-2</v>
      </c>
      <c r="AO580">
        <v>4.4776119400000002E-2</v>
      </c>
      <c r="AP580">
        <v>2.9850746300000001E-2</v>
      </c>
      <c r="AQ580">
        <v>5.9701492500000002E-2</v>
      </c>
      <c r="AR580">
        <v>1.49253731E-2</v>
      </c>
      <c r="AS580">
        <v>0.88059701489999997</v>
      </c>
      <c r="AT580">
        <v>0.85074626870000003</v>
      </c>
      <c r="AU580">
        <v>0.82089552239999997</v>
      </c>
      <c r="AV580">
        <v>0.67164179099999999</v>
      </c>
      <c r="AW580">
        <v>0.65671641790000002</v>
      </c>
      <c r="AX580">
        <v>3.9076923077000001</v>
      </c>
      <c r="AY580">
        <v>3.875</v>
      </c>
      <c r="AZ580">
        <v>3.7692307692</v>
      </c>
      <c r="BA580">
        <v>3.6190476189999998</v>
      </c>
      <c r="BB580">
        <v>3.5151515151999999</v>
      </c>
      <c r="BC580">
        <v>0</v>
      </c>
      <c r="BD580">
        <v>0</v>
      </c>
      <c r="BE580">
        <v>2.9850746300000001E-2</v>
      </c>
      <c r="BF580">
        <v>2.9850746300000001E-2</v>
      </c>
      <c r="BG580">
        <v>8.9552238800000003E-2</v>
      </c>
      <c r="BH580">
        <v>7.4626865700000003E-2</v>
      </c>
      <c r="BI580">
        <v>0</v>
      </c>
      <c r="BJ580">
        <v>1.49253731E-2</v>
      </c>
      <c r="BK580">
        <v>7.4626865700000003E-2</v>
      </c>
      <c r="BL580">
        <v>4.4776119400000002E-2</v>
      </c>
      <c r="BM580">
        <v>7.4626865700000003E-2</v>
      </c>
      <c r="BN580">
        <v>7.4626865700000003E-2</v>
      </c>
      <c r="BO580">
        <v>3.9538461537999998</v>
      </c>
      <c r="BP580">
        <v>3.9242424242</v>
      </c>
      <c r="BQ580">
        <v>3.609375</v>
      </c>
      <c r="BR580">
        <v>3.671875</v>
      </c>
      <c r="BS580">
        <v>3.3846153846</v>
      </c>
      <c r="BT580">
        <v>3.4477611939999999</v>
      </c>
      <c r="BU580">
        <v>4.4776119400000002E-2</v>
      </c>
      <c r="BV580">
        <v>4.4776119400000002E-2</v>
      </c>
      <c r="BW580">
        <v>0.1343283582</v>
      </c>
      <c r="BX580">
        <v>0.1343283582</v>
      </c>
      <c r="BY580">
        <v>0.17910447760000001</v>
      </c>
      <c r="BZ580">
        <v>0.17910447760000001</v>
      </c>
      <c r="CA580">
        <v>2.9850746300000001E-2</v>
      </c>
      <c r="CB580">
        <v>1.49253731E-2</v>
      </c>
      <c r="CC580">
        <v>4.4776119400000002E-2</v>
      </c>
      <c r="CD580">
        <v>4.4776119400000002E-2</v>
      </c>
      <c r="CE580">
        <v>2.9850746300000001E-2</v>
      </c>
      <c r="CF580">
        <v>0</v>
      </c>
      <c r="CG580">
        <v>0.92537313430000001</v>
      </c>
      <c r="CH580">
        <v>0.92537313430000001</v>
      </c>
      <c r="CI580">
        <v>0.71641791040000002</v>
      </c>
      <c r="CJ580">
        <v>0.74626865669999998</v>
      </c>
      <c r="CK580">
        <v>0.62686567159999995</v>
      </c>
      <c r="CL580">
        <v>0.67164179099999999</v>
      </c>
      <c r="CM580">
        <v>4.4776119400000002E-2</v>
      </c>
      <c r="CN580">
        <v>0</v>
      </c>
      <c r="CO580">
        <v>0</v>
      </c>
      <c r="CP580">
        <v>0</v>
      </c>
      <c r="CQ580">
        <v>0</v>
      </c>
      <c r="CR580">
        <v>0</v>
      </c>
      <c r="CS580">
        <v>1.49253731E-2</v>
      </c>
      <c r="CT580">
        <v>0</v>
      </c>
      <c r="CU580">
        <v>7.4626865700000003E-2</v>
      </c>
      <c r="CV580">
        <v>0</v>
      </c>
      <c r="CW580">
        <v>1.49253731E-2</v>
      </c>
      <c r="CX580">
        <v>2.9850746300000001E-2</v>
      </c>
      <c r="CY580">
        <v>7.4626865700000003E-2</v>
      </c>
      <c r="CZ580">
        <v>1.49253731E-2</v>
      </c>
      <c r="DA580">
        <v>1.49253731E-2</v>
      </c>
      <c r="DB580">
        <v>5.9701492500000002E-2</v>
      </c>
      <c r="DC580">
        <v>0.16417910450000001</v>
      </c>
      <c r="DD580">
        <v>0.17910447760000001</v>
      </c>
      <c r="DE580">
        <v>0.1492537313</v>
      </c>
      <c r="DF580">
        <v>0.1194029851</v>
      </c>
      <c r="DG580">
        <v>0.16417910450000001</v>
      </c>
      <c r="DH580">
        <v>0.20895522389999999</v>
      </c>
      <c r="DI580">
        <v>0.1343283582</v>
      </c>
      <c r="DJ580">
        <v>0.1044776119</v>
      </c>
      <c r="DK580">
        <v>0.53731343279999999</v>
      </c>
      <c r="DL580">
        <v>0.65671641790000002</v>
      </c>
      <c r="DM580">
        <v>0.67164179099999999</v>
      </c>
      <c r="DN580">
        <v>0.67164179099999999</v>
      </c>
      <c r="DO580">
        <v>0.59701492540000001</v>
      </c>
      <c r="DP580">
        <v>0.59701492540000001</v>
      </c>
      <c r="DQ580">
        <v>0.67164179099999999</v>
      </c>
      <c r="DR580">
        <v>0.65671641790000002</v>
      </c>
      <c r="DS580">
        <v>0.17910447760000001</v>
      </c>
      <c r="DT580">
        <v>0.16417910450000001</v>
      </c>
      <c r="DU580">
        <v>0.16417910450000001</v>
      </c>
      <c r="DV580">
        <v>0.17910447760000001</v>
      </c>
      <c r="DW580">
        <v>0.16417910450000001</v>
      </c>
      <c r="DX580">
        <v>0.17910447760000001</v>
      </c>
      <c r="DY580">
        <v>0.16417910450000001</v>
      </c>
      <c r="DZ580">
        <v>0.17910447760000001</v>
      </c>
      <c r="EA580">
        <v>3.4545454544999998</v>
      </c>
      <c r="EB580">
        <v>3.7857142857000001</v>
      </c>
      <c r="EC580">
        <v>3.7857142857000001</v>
      </c>
      <c r="ED580">
        <v>3.7818181817999998</v>
      </c>
      <c r="EE580">
        <v>3.625</v>
      </c>
      <c r="EF580">
        <v>3.7090909090999999</v>
      </c>
      <c r="EG580">
        <v>3.75</v>
      </c>
      <c r="EH580">
        <v>3.7272727272999999</v>
      </c>
      <c r="EI580">
        <v>1.49253731E-2</v>
      </c>
      <c r="EJ580">
        <v>0</v>
      </c>
      <c r="EK580">
        <v>0</v>
      </c>
      <c r="EL580">
        <v>0</v>
      </c>
      <c r="EM580">
        <v>0</v>
      </c>
      <c r="EN580">
        <v>1.49253731E-2</v>
      </c>
      <c r="EO580">
        <v>4.4776119400000002E-2</v>
      </c>
      <c r="EP580">
        <v>0.1194029851</v>
      </c>
      <c r="EQ580">
        <v>4.4776119400000002E-2</v>
      </c>
      <c r="ER580">
        <v>0.58208955220000003</v>
      </c>
      <c r="ES580">
        <v>0.17910447760000001</v>
      </c>
      <c r="ET580">
        <v>0</v>
      </c>
      <c r="EU580">
        <v>2.9850746300000001E-2</v>
      </c>
      <c r="EV580">
        <v>7.4626865700000003E-2</v>
      </c>
      <c r="EW580">
        <v>7.4626865700000003E-2</v>
      </c>
      <c r="EX580">
        <v>0</v>
      </c>
      <c r="EY580">
        <v>0.20895522389999999</v>
      </c>
      <c r="EZ580">
        <v>0.1343283582</v>
      </c>
      <c r="FA580">
        <v>0.17910447760000001</v>
      </c>
      <c r="FB580">
        <v>0.2686567164</v>
      </c>
      <c r="FC580">
        <v>5.9701492500000002E-2</v>
      </c>
      <c r="FD580">
        <v>0.56716417910000005</v>
      </c>
      <c r="FE580">
        <v>0.62686567159999995</v>
      </c>
      <c r="FF580">
        <v>0.35820895520000001</v>
      </c>
      <c r="FG580">
        <v>0.46268656720000001</v>
      </c>
      <c r="FH580">
        <v>0.74626865669999998</v>
      </c>
      <c r="FI580">
        <v>4.4776119400000002E-2</v>
      </c>
      <c r="FJ580">
        <v>2.9850746300000001E-2</v>
      </c>
      <c r="FK580">
        <v>0</v>
      </c>
      <c r="FL580">
        <v>1.49253731E-2</v>
      </c>
      <c r="FM580">
        <v>1.49253731E-2</v>
      </c>
      <c r="FN580">
        <v>1.49253731E-2</v>
      </c>
      <c r="FO580">
        <v>1.49253731E-2</v>
      </c>
      <c r="FP580">
        <v>0.22388059699999999</v>
      </c>
      <c r="FQ580">
        <v>1.49253731E-2</v>
      </c>
      <c r="FR580">
        <v>1.49253731E-2</v>
      </c>
      <c r="FS580">
        <v>0.16417910450000001</v>
      </c>
      <c r="FT580">
        <v>0.16417910450000001</v>
      </c>
      <c r="FU580">
        <v>0.16417910450000001</v>
      </c>
      <c r="FV580">
        <v>0.16417910450000001</v>
      </c>
      <c r="FW580">
        <v>0.16417910450000001</v>
      </c>
      <c r="FX580">
        <v>2.9850746300000001E-2</v>
      </c>
      <c r="FY580">
        <v>1.49253731E-2</v>
      </c>
      <c r="FZ580">
        <v>1.49253731E-2</v>
      </c>
      <c r="GA580">
        <v>8.9552238800000003E-2</v>
      </c>
      <c r="GB580">
        <v>1.49253731E-2</v>
      </c>
      <c r="GC580">
        <v>1.49253731E-2</v>
      </c>
      <c r="GD580">
        <v>0.22388059699999999</v>
      </c>
      <c r="GE580">
        <v>0.16417910450000001</v>
      </c>
      <c r="GF580">
        <v>0.1044776119</v>
      </c>
      <c r="GG580">
        <v>7.4626865700000003E-2</v>
      </c>
      <c r="GH580">
        <v>0.19402985070000001</v>
      </c>
      <c r="GI580">
        <v>0.17910447760000001</v>
      </c>
      <c r="GJ580">
        <v>3.0178571429000001</v>
      </c>
      <c r="GK580">
        <v>3.2222222222000001</v>
      </c>
      <c r="GL580">
        <v>3.3214285713999998</v>
      </c>
      <c r="GM580">
        <v>3.2321428570999999</v>
      </c>
      <c r="GN580">
        <v>3.1509433962000002</v>
      </c>
      <c r="GO580">
        <v>3.2181818182000002</v>
      </c>
      <c r="GP580">
        <v>0.28358208959999998</v>
      </c>
      <c r="GQ580">
        <v>0.25373134330000002</v>
      </c>
      <c r="GR580">
        <v>0.31343283579999998</v>
      </c>
      <c r="GS580">
        <v>0.22388059699999999</v>
      </c>
      <c r="GT580">
        <v>0.23880597009999999</v>
      </c>
      <c r="GU580">
        <v>0.23880597009999999</v>
      </c>
      <c r="GV580">
        <v>0.16417910450000001</v>
      </c>
      <c r="GW580">
        <v>0.19402985070000001</v>
      </c>
      <c r="GX580">
        <v>0.16417910450000001</v>
      </c>
      <c r="GY580">
        <v>0.16417910450000001</v>
      </c>
      <c r="GZ580">
        <v>0.20895522389999999</v>
      </c>
      <c r="HA580">
        <v>0.17910447760000001</v>
      </c>
      <c r="HB580">
        <v>0.2985074627</v>
      </c>
      <c r="HC580">
        <v>0.37313432839999999</v>
      </c>
      <c r="HD580">
        <v>0.40298507459999999</v>
      </c>
      <c r="HE580">
        <v>0.44776119399999997</v>
      </c>
      <c r="HF580">
        <v>0.34328358209999998</v>
      </c>
      <c r="HG580">
        <v>0.38805970150000002</v>
      </c>
      <c r="HH580" t="s">
        <v>1417</v>
      </c>
      <c r="HI580">
        <v>58</v>
      </c>
      <c r="HJ580">
        <v>67</v>
      </c>
      <c r="HK580">
        <v>93</v>
      </c>
      <c r="HL580" t="s">
        <v>432</v>
      </c>
      <c r="HM580">
        <v>160</v>
      </c>
      <c r="HN580">
        <v>3</v>
      </c>
    </row>
    <row r="581" spans="1:222" x14ac:dyDescent="0.25">
      <c r="A581">
        <v>610313</v>
      </c>
      <c r="B581" t="s">
        <v>214</v>
      </c>
      <c r="D581" t="s">
        <v>94</v>
      </c>
      <c r="E581" t="s">
        <v>45</v>
      </c>
      <c r="M581" t="s">
        <v>38</v>
      </c>
      <c r="N581">
        <v>17.543859649000002</v>
      </c>
      <c r="O581">
        <v>63</v>
      </c>
      <c r="P581">
        <v>63</v>
      </c>
      <c r="Q581">
        <v>1</v>
      </c>
      <c r="R581">
        <v>8</v>
      </c>
      <c r="S581">
        <v>1</v>
      </c>
      <c r="T581">
        <v>42</v>
      </c>
      <c r="U581">
        <v>0</v>
      </c>
      <c r="V581">
        <v>0</v>
      </c>
      <c r="W581">
        <v>4</v>
      </c>
      <c r="X581">
        <v>4</v>
      </c>
      <c r="Y581">
        <v>4.7619047599999999E-2</v>
      </c>
      <c r="Z581">
        <v>3.1746031700000003E-2</v>
      </c>
      <c r="AA581">
        <v>4.7619047599999999E-2</v>
      </c>
      <c r="AB581">
        <v>3.1746031700000003E-2</v>
      </c>
      <c r="AC581">
        <v>0.11111111110000001</v>
      </c>
      <c r="AD581">
        <v>1.5873015899999999E-2</v>
      </c>
      <c r="AE581">
        <v>1.5873015899999999E-2</v>
      </c>
      <c r="AF581">
        <v>6.3492063500000001E-2</v>
      </c>
      <c r="AG581">
        <v>7.9365079399999997E-2</v>
      </c>
      <c r="AH581">
        <v>0.126984127</v>
      </c>
      <c r="AI581">
        <v>0.15873015870000001</v>
      </c>
      <c r="AJ581">
        <v>0.33333333329999998</v>
      </c>
      <c r="AK581">
        <v>0.1904761905</v>
      </c>
      <c r="AL581">
        <v>0.3650793651</v>
      </c>
      <c r="AM581">
        <v>0.28571428570000001</v>
      </c>
      <c r="AN581">
        <v>0</v>
      </c>
      <c r="AO581">
        <v>3.1746031700000003E-2</v>
      </c>
      <c r="AP581">
        <v>6.3492063500000001E-2</v>
      </c>
      <c r="AQ581">
        <v>3.1746031700000003E-2</v>
      </c>
      <c r="AR581">
        <v>3.1746031700000003E-2</v>
      </c>
      <c r="AS581">
        <v>0.77777777780000001</v>
      </c>
      <c r="AT581">
        <v>0.58730158730000004</v>
      </c>
      <c r="AU581">
        <v>0.63492063489999995</v>
      </c>
      <c r="AV581">
        <v>0.4920634921</v>
      </c>
      <c r="AW581">
        <v>0.44444444440000003</v>
      </c>
      <c r="AX581">
        <v>3.6666666666999999</v>
      </c>
      <c r="AY581">
        <v>3.5245901639000001</v>
      </c>
      <c r="AZ581">
        <v>3.5084745762999998</v>
      </c>
      <c r="BA581">
        <v>3.3606557377000001</v>
      </c>
      <c r="BB581">
        <v>3.0983606557000001</v>
      </c>
      <c r="BC581">
        <v>1.5873015899999999E-2</v>
      </c>
      <c r="BD581">
        <v>1.5873015899999999E-2</v>
      </c>
      <c r="BE581">
        <v>1.5873015899999999E-2</v>
      </c>
      <c r="BF581">
        <v>4.7619047599999999E-2</v>
      </c>
      <c r="BG581">
        <v>6.3492063500000001E-2</v>
      </c>
      <c r="BH581">
        <v>4.7619047599999999E-2</v>
      </c>
      <c r="BI581">
        <v>1.5873015899999999E-2</v>
      </c>
      <c r="BJ581">
        <v>3.1746031700000003E-2</v>
      </c>
      <c r="BK581">
        <v>4.7619047599999999E-2</v>
      </c>
      <c r="BL581">
        <v>6.3492063500000001E-2</v>
      </c>
      <c r="BM581">
        <v>9.5238095199999998E-2</v>
      </c>
      <c r="BN581">
        <v>6.3492063500000001E-2</v>
      </c>
      <c r="BO581">
        <v>3.7460317459999999</v>
      </c>
      <c r="BP581">
        <v>3.7049180328000002</v>
      </c>
      <c r="BQ581">
        <v>3.5862068965999998</v>
      </c>
      <c r="BR581">
        <v>3.4426229508000001</v>
      </c>
      <c r="BS581">
        <v>3.4098360656</v>
      </c>
      <c r="BT581">
        <v>3.4754098360999999</v>
      </c>
      <c r="BU581">
        <v>0.17460317459999999</v>
      </c>
      <c r="BV581">
        <v>0.17460317459999999</v>
      </c>
      <c r="BW581">
        <v>0.2380952381</v>
      </c>
      <c r="BX581">
        <v>0.26984126980000001</v>
      </c>
      <c r="BY581">
        <v>0.1904761905</v>
      </c>
      <c r="BZ581">
        <v>0.2380952381</v>
      </c>
      <c r="CA581">
        <v>0</v>
      </c>
      <c r="CB581">
        <v>3.1746031700000003E-2</v>
      </c>
      <c r="CC581">
        <v>7.9365079399999997E-2</v>
      </c>
      <c r="CD581">
        <v>3.1746031700000003E-2</v>
      </c>
      <c r="CE581">
        <v>3.1746031700000003E-2</v>
      </c>
      <c r="CF581">
        <v>3.1746031700000003E-2</v>
      </c>
      <c r="CG581">
        <v>0.79365079370000002</v>
      </c>
      <c r="CH581">
        <v>0.746031746</v>
      </c>
      <c r="CI581">
        <v>0.61904761900000005</v>
      </c>
      <c r="CJ581">
        <v>0.58730158730000004</v>
      </c>
      <c r="CK581">
        <v>0.61904761900000005</v>
      </c>
      <c r="CL581">
        <v>0.61904761900000005</v>
      </c>
      <c r="CM581">
        <v>0.2063492063</v>
      </c>
      <c r="CN581">
        <v>3.1746031700000003E-2</v>
      </c>
      <c r="CO581">
        <v>3.1746031700000003E-2</v>
      </c>
      <c r="CP581">
        <v>1.5873015899999999E-2</v>
      </c>
      <c r="CQ581">
        <v>3.1746031700000003E-2</v>
      </c>
      <c r="CR581">
        <v>3.1746031700000003E-2</v>
      </c>
      <c r="CS581">
        <v>3.1746031700000003E-2</v>
      </c>
      <c r="CT581">
        <v>6.3492063500000001E-2</v>
      </c>
      <c r="CU581">
        <v>0.17460317459999999</v>
      </c>
      <c r="CV581">
        <v>0.11111111110000001</v>
      </c>
      <c r="CW581">
        <v>9.5238095199999998E-2</v>
      </c>
      <c r="CX581">
        <v>6.3492063500000001E-2</v>
      </c>
      <c r="CY581">
        <v>9.5238095199999998E-2</v>
      </c>
      <c r="CZ581">
        <v>7.9365079399999997E-2</v>
      </c>
      <c r="DA581">
        <v>3.1746031700000003E-2</v>
      </c>
      <c r="DB581">
        <v>6.3492063500000001E-2</v>
      </c>
      <c r="DC581">
        <v>0.26984126980000001</v>
      </c>
      <c r="DD581">
        <v>0.33333333329999998</v>
      </c>
      <c r="DE581">
        <v>0.26984126980000001</v>
      </c>
      <c r="DF581">
        <v>0.31746031749999998</v>
      </c>
      <c r="DG581">
        <v>0.38095238100000001</v>
      </c>
      <c r="DH581">
        <v>0.39682539680000001</v>
      </c>
      <c r="DI581">
        <v>0.30158730160000002</v>
      </c>
      <c r="DJ581">
        <v>0.22222222220000001</v>
      </c>
      <c r="DK581">
        <v>0.30158730160000002</v>
      </c>
      <c r="DL581">
        <v>0.44444444440000003</v>
      </c>
      <c r="DM581">
        <v>0.47619047619999999</v>
      </c>
      <c r="DN581">
        <v>0.4920634921</v>
      </c>
      <c r="DO581">
        <v>0.41269841270000002</v>
      </c>
      <c r="DP581">
        <v>0.44444444440000003</v>
      </c>
      <c r="DQ581">
        <v>0.52380952380000001</v>
      </c>
      <c r="DR581">
        <v>0.55555555560000003</v>
      </c>
      <c r="DS581">
        <v>4.7619047599999999E-2</v>
      </c>
      <c r="DT581">
        <v>7.9365079399999997E-2</v>
      </c>
      <c r="DU581">
        <v>0.126984127</v>
      </c>
      <c r="DV581">
        <v>0.11111111110000001</v>
      </c>
      <c r="DW581">
        <v>7.9365079399999997E-2</v>
      </c>
      <c r="DX581">
        <v>4.7619047599999999E-2</v>
      </c>
      <c r="DY581">
        <v>0.11111111110000001</v>
      </c>
      <c r="DZ581">
        <v>9.5238095199999998E-2</v>
      </c>
      <c r="EA581">
        <v>2.7</v>
      </c>
      <c r="EB581">
        <v>3.2931034483000001</v>
      </c>
      <c r="EC581">
        <v>3.3636363636</v>
      </c>
      <c r="ED581">
        <v>3.4464285713999998</v>
      </c>
      <c r="EE581">
        <v>3.275862069</v>
      </c>
      <c r="EF581">
        <v>3.3166666667000002</v>
      </c>
      <c r="EG581">
        <v>3.4821428570999999</v>
      </c>
      <c r="EH581">
        <v>3.4035087718999999</v>
      </c>
      <c r="EI581">
        <v>3.1746031700000003E-2</v>
      </c>
      <c r="EJ581">
        <v>3.1746031700000003E-2</v>
      </c>
      <c r="EK581">
        <v>1.5873015899999999E-2</v>
      </c>
      <c r="EL581">
        <v>1.5873015899999999E-2</v>
      </c>
      <c r="EM581">
        <v>3.1746031700000003E-2</v>
      </c>
      <c r="EN581">
        <v>7.9365079399999997E-2</v>
      </c>
      <c r="EO581">
        <v>9.5238095199999998E-2</v>
      </c>
      <c r="EP581">
        <v>0.14285714290000001</v>
      </c>
      <c r="EQ581">
        <v>0.15873015870000001</v>
      </c>
      <c r="ER581">
        <v>0.31746031749999998</v>
      </c>
      <c r="ES581">
        <v>7.9365079399999997E-2</v>
      </c>
      <c r="ET581">
        <v>1.5873015899999999E-2</v>
      </c>
      <c r="EU581">
        <v>0</v>
      </c>
      <c r="EV581">
        <v>3.1746031700000003E-2</v>
      </c>
      <c r="EW581">
        <v>9.5238095199999998E-2</v>
      </c>
      <c r="EX581">
        <v>4.7619047599999999E-2</v>
      </c>
      <c r="EY581">
        <v>0.2380952381</v>
      </c>
      <c r="EZ581">
        <v>0.2380952381</v>
      </c>
      <c r="FA581">
        <v>0.33333333329999998</v>
      </c>
      <c r="FB581">
        <v>0.38095238100000001</v>
      </c>
      <c r="FC581">
        <v>0.31746031749999998</v>
      </c>
      <c r="FD581">
        <v>0.63492063489999995</v>
      </c>
      <c r="FE581">
        <v>0.57142857140000003</v>
      </c>
      <c r="FF581">
        <v>0.47619047619999999</v>
      </c>
      <c r="FG581">
        <v>0.41269841270000002</v>
      </c>
      <c r="FH581">
        <v>0.53968253970000002</v>
      </c>
      <c r="FI581">
        <v>6.3492063500000001E-2</v>
      </c>
      <c r="FJ581">
        <v>7.9365079399999997E-2</v>
      </c>
      <c r="FK581">
        <v>4.7619047599999999E-2</v>
      </c>
      <c r="FL581">
        <v>1.5873015899999999E-2</v>
      </c>
      <c r="FM581">
        <v>0</v>
      </c>
      <c r="FN581">
        <v>0</v>
      </c>
      <c r="FO581">
        <v>1.5873015899999999E-2</v>
      </c>
      <c r="FP581">
        <v>3.1746031700000003E-2</v>
      </c>
      <c r="FQ581">
        <v>1.5873015899999999E-2</v>
      </c>
      <c r="FR581">
        <v>1.5873015899999999E-2</v>
      </c>
      <c r="FS581">
        <v>4.7619047599999999E-2</v>
      </c>
      <c r="FT581">
        <v>9.5238095199999998E-2</v>
      </c>
      <c r="FU581">
        <v>7.9365079399999997E-2</v>
      </c>
      <c r="FV581">
        <v>7.9365079399999997E-2</v>
      </c>
      <c r="FW581">
        <v>7.9365079399999997E-2</v>
      </c>
      <c r="FX581">
        <v>6.3492063500000001E-2</v>
      </c>
      <c r="FY581">
        <v>3.1746031700000003E-2</v>
      </c>
      <c r="FZ581">
        <v>1.5873015899999999E-2</v>
      </c>
      <c r="GA581">
        <v>6.3492063500000001E-2</v>
      </c>
      <c r="GB581">
        <v>6.3492063500000001E-2</v>
      </c>
      <c r="GC581">
        <v>3.1746031700000003E-2</v>
      </c>
      <c r="GD581">
        <v>9.5238095199999998E-2</v>
      </c>
      <c r="GE581">
        <v>0.11111111110000001</v>
      </c>
      <c r="GF581">
        <v>0.11111111110000001</v>
      </c>
      <c r="GG581">
        <v>9.5238095199999998E-2</v>
      </c>
      <c r="GH581">
        <v>0.126984127</v>
      </c>
      <c r="GI581">
        <v>0.126984127</v>
      </c>
      <c r="GJ581">
        <v>3.1166666667</v>
      </c>
      <c r="GK581">
        <v>3.2586206896999999</v>
      </c>
      <c r="GL581">
        <v>3.224137931</v>
      </c>
      <c r="GM581">
        <v>3.1929824561000002</v>
      </c>
      <c r="GN581">
        <v>3.0517241379</v>
      </c>
      <c r="GO581">
        <v>3.224137931</v>
      </c>
      <c r="GP581">
        <v>0.46031746029999998</v>
      </c>
      <c r="GQ581">
        <v>0.3650793651</v>
      </c>
      <c r="GR581">
        <v>0.44444444440000003</v>
      </c>
      <c r="GS581">
        <v>0.34920634919999999</v>
      </c>
      <c r="GT581">
        <v>0.42857142860000003</v>
      </c>
      <c r="GU581">
        <v>0.3650793651</v>
      </c>
      <c r="GV581">
        <v>4.7619047599999999E-2</v>
      </c>
      <c r="GW581">
        <v>7.9365079399999997E-2</v>
      </c>
      <c r="GX581">
        <v>7.9365079399999997E-2</v>
      </c>
      <c r="GY581">
        <v>9.5238095199999998E-2</v>
      </c>
      <c r="GZ581">
        <v>7.9365079399999997E-2</v>
      </c>
      <c r="HA581">
        <v>7.9365079399999997E-2</v>
      </c>
      <c r="HB581">
        <v>0.33333333329999998</v>
      </c>
      <c r="HC581">
        <v>0.41269841270000002</v>
      </c>
      <c r="HD581">
        <v>0.34920634919999999</v>
      </c>
      <c r="HE581">
        <v>0.39682539680000001</v>
      </c>
      <c r="HF581">
        <v>0.30158730160000002</v>
      </c>
      <c r="HG581">
        <v>0.39682539680000001</v>
      </c>
      <c r="HH581" t="s">
        <v>1418</v>
      </c>
      <c r="HJ581">
        <v>63</v>
      </c>
      <c r="HK581">
        <v>100</v>
      </c>
      <c r="HL581" t="s">
        <v>214</v>
      </c>
      <c r="HM581">
        <v>570</v>
      </c>
      <c r="HN581">
        <v>3</v>
      </c>
    </row>
    <row r="582" spans="1:222" x14ac:dyDescent="0.25">
      <c r="A582">
        <v>610315</v>
      </c>
      <c r="B582" t="s">
        <v>668</v>
      </c>
      <c r="C582" t="s">
        <v>38</v>
      </c>
      <c r="D582" t="s">
        <v>58</v>
      </c>
      <c r="E582" s="151">
        <v>0.54</v>
      </c>
      <c r="F582">
        <v>65</v>
      </c>
      <c r="G582" t="s">
        <v>39</v>
      </c>
      <c r="H582">
        <v>58</v>
      </c>
      <c r="I582" t="s">
        <v>40</v>
      </c>
      <c r="J582">
        <v>45</v>
      </c>
      <c r="K582" t="s">
        <v>40</v>
      </c>
      <c r="L582">
        <v>7.93</v>
      </c>
      <c r="M582" t="s">
        <v>38</v>
      </c>
      <c r="N582">
        <v>54</v>
      </c>
      <c r="O582">
        <v>49</v>
      </c>
      <c r="P582">
        <v>49</v>
      </c>
      <c r="Q582">
        <v>0</v>
      </c>
      <c r="R582">
        <v>46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2</v>
      </c>
      <c r="Y582">
        <v>0</v>
      </c>
      <c r="Z582">
        <v>0</v>
      </c>
      <c r="AA582">
        <v>0</v>
      </c>
      <c r="AB582">
        <v>2.0408163300000001E-2</v>
      </c>
      <c r="AC582">
        <v>8.1632653099999994E-2</v>
      </c>
      <c r="AD582">
        <v>2.0408163300000001E-2</v>
      </c>
      <c r="AE582">
        <v>2.0408163300000001E-2</v>
      </c>
      <c r="AF582">
        <v>6.1224489799999997E-2</v>
      </c>
      <c r="AG582">
        <v>0.20408163269999999</v>
      </c>
      <c r="AH582">
        <v>0.18367346940000001</v>
      </c>
      <c r="AI582">
        <v>0.20408163269999999</v>
      </c>
      <c r="AJ582">
        <v>0.22448979590000001</v>
      </c>
      <c r="AK582">
        <v>0.12244897959999999</v>
      </c>
      <c r="AL582">
        <v>0.28571428570000001</v>
      </c>
      <c r="AM582">
        <v>0.12244897959999999</v>
      </c>
      <c r="AN582">
        <v>2.0408163300000001E-2</v>
      </c>
      <c r="AO582">
        <v>2.0408163300000001E-2</v>
      </c>
      <c r="AP582">
        <v>4.08163265E-2</v>
      </c>
      <c r="AQ582">
        <v>0</v>
      </c>
      <c r="AR582">
        <v>0</v>
      </c>
      <c r="AS582">
        <v>0.75510204079999999</v>
      </c>
      <c r="AT582">
        <v>0.73469387760000004</v>
      </c>
      <c r="AU582">
        <v>0.77551020410000004</v>
      </c>
      <c r="AV582">
        <v>0.48979591839999997</v>
      </c>
      <c r="AW582">
        <v>0.61224489800000004</v>
      </c>
      <c r="AX582">
        <v>3.75</v>
      </c>
      <c r="AY582">
        <v>3.7291666666999999</v>
      </c>
      <c r="AZ582">
        <v>3.7446808511</v>
      </c>
      <c r="BA582">
        <v>3.2448979591999998</v>
      </c>
      <c r="BB582">
        <v>3.2653061224000002</v>
      </c>
      <c r="BC582">
        <v>2.0408163300000001E-2</v>
      </c>
      <c r="BD582">
        <v>2.0408163300000001E-2</v>
      </c>
      <c r="BE582">
        <v>2.0408163300000001E-2</v>
      </c>
      <c r="BF582">
        <v>4.08163265E-2</v>
      </c>
      <c r="BG582">
        <v>0.1020408163</v>
      </c>
      <c r="BH582">
        <v>6.1224489799999997E-2</v>
      </c>
      <c r="BI582">
        <v>0</v>
      </c>
      <c r="BJ582">
        <v>2.0408163300000001E-2</v>
      </c>
      <c r="BK582">
        <v>2.0408163300000001E-2</v>
      </c>
      <c r="BL582">
        <v>0.1020408163</v>
      </c>
      <c r="BM582">
        <v>8.1632653099999994E-2</v>
      </c>
      <c r="BN582">
        <v>0.12244897959999999</v>
      </c>
      <c r="BO582">
        <v>3.8163265306</v>
      </c>
      <c r="BP582">
        <v>3.7959183673000001</v>
      </c>
      <c r="BQ582">
        <v>3.5510204081999999</v>
      </c>
      <c r="BR582">
        <v>3.4693877551000001</v>
      </c>
      <c r="BS582">
        <v>3.3469387755</v>
      </c>
      <c r="BT582">
        <v>3.4081632652999998</v>
      </c>
      <c r="BU582">
        <v>0.12244897959999999</v>
      </c>
      <c r="BV582">
        <v>0.1020408163</v>
      </c>
      <c r="BW582">
        <v>0.34693877550000002</v>
      </c>
      <c r="BX582">
        <v>0.20408163269999999</v>
      </c>
      <c r="BY582">
        <v>0.18367346940000001</v>
      </c>
      <c r="BZ582">
        <v>0.16326530610000001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0.85714285710000004</v>
      </c>
      <c r="CH582">
        <v>0.85714285710000004</v>
      </c>
      <c r="CI582">
        <v>0.61224489800000004</v>
      </c>
      <c r="CJ582">
        <v>0.65306122450000004</v>
      </c>
      <c r="CK582">
        <v>0.63265306119999998</v>
      </c>
      <c r="CL582">
        <v>0.65306122450000004</v>
      </c>
      <c r="CM582">
        <v>0.12244897959999999</v>
      </c>
      <c r="CN582">
        <v>0</v>
      </c>
      <c r="CO582">
        <v>0</v>
      </c>
      <c r="CP582">
        <v>0</v>
      </c>
      <c r="CQ582">
        <v>0</v>
      </c>
      <c r="CR582">
        <v>2.0408163300000001E-2</v>
      </c>
      <c r="CS582">
        <v>2.0408163300000001E-2</v>
      </c>
      <c r="CT582">
        <v>0</v>
      </c>
      <c r="CU582">
        <v>0.20408163269999999</v>
      </c>
      <c r="CV582">
        <v>4.08163265E-2</v>
      </c>
      <c r="CW582">
        <v>2.0408163300000001E-2</v>
      </c>
      <c r="CX582">
        <v>6.1224489799999997E-2</v>
      </c>
      <c r="CY582">
        <v>8.1632653099999994E-2</v>
      </c>
      <c r="CZ582">
        <v>8.1632653099999994E-2</v>
      </c>
      <c r="DA582">
        <v>2.0408163300000001E-2</v>
      </c>
      <c r="DB582">
        <v>8.1632653099999994E-2</v>
      </c>
      <c r="DC582">
        <v>0.18367346940000001</v>
      </c>
      <c r="DD582">
        <v>0.16326530610000001</v>
      </c>
      <c r="DE582">
        <v>0.20408163269999999</v>
      </c>
      <c r="DF582">
        <v>0.14285714290000001</v>
      </c>
      <c r="DG582">
        <v>0.26530612240000001</v>
      </c>
      <c r="DH582">
        <v>0.36734693880000002</v>
      </c>
      <c r="DI582">
        <v>0.22448979590000001</v>
      </c>
      <c r="DJ582">
        <v>0.26530612240000001</v>
      </c>
      <c r="DK582">
        <v>0.44897959180000002</v>
      </c>
      <c r="DL582">
        <v>0.77551020410000004</v>
      </c>
      <c r="DM582">
        <v>0.75510204079999999</v>
      </c>
      <c r="DN582">
        <v>0.71428571429999999</v>
      </c>
      <c r="DO582">
        <v>0.59183673469999998</v>
      </c>
      <c r="DP582">
        <v>0.48979591839999997</v>
      </c>
      <c r="DQ582">
        <v>0.71428571429999999</v>
      </c>
      <c r="DR582">
        <v>0.61224489800000004</v>
      </c>
      <c r="DS582">
        <v>4.08163265E-2</v>
      </c>
      <c r="DT582">
        <v>2.0408163300000001E-2</v>
      </c>
      <c r="DU582">
        <v>2.0408163300000001E-2</v>
      </c>
      <c r="DV582">
        <v>8.1632653099999994E-2</v>
      </c>
      <c r="DW582">
        <v>6.1224489799999997E-2</v>
      </c>
      <c r="DX582">
        <v>4.08163265E-2</v>
      </c>
      <c r="DY582">
        <v>2.0408163300000001E-2</v>
      </c>
      <c r="DZ582">
        <v>4.08163265E-2</v>
      </c>
      <c r="EA582">
        <v>3</v>
      </c>
      <c r="EB582">
        <v>3.75</v>
      </c>
      <c r="EC582">
        <v>3.75</v>
      </c>
      <c r="ED582">
        <v>3.7111111111000001</v>
      </c>
      <c r="EE582">
        <v>3.5434782609000002</v>
      </c>
      <c r="EF582">
        <v>3.3829787233999999</v>
      </c>
      <c r="EG582">
        <v>3.6666666666999999</v>
      </c>
      <c r="EH582">
        <v>3.5531914894000001</v>
      </c>
      <c r="EI582">
        <v>0</v>
      </c>
      <c r="EJ582">
        <v>2.0408163300000001E-2</v>
      </c>
      <c r="EK582">
        <v>2.0408163300000001E-2</v>
      </c>
      <c r="EL582">
        <v>2.0408163300000001E-2</v>
      </c>
      <c r="EM582">
        <v>8.1632653099999994E-2</v>
      </c>
      <c r="EN582">
        <v>8.1632653099999994E-2</v>
      </c>
      <c r="EO582">
        <v>0.12244897959999999</v>
      </c>
      <c r="EP582">
        <v>0.16326530610000001</v>
      </c>
      <c r="EQ582">
        <v>4.08163265E-2</v>
      </c>
      <c r="ER582">
        <v>0.36734693880000002</v>
      </c>
      <c r="ES582">
        <v>8.1632653099999994E-2</v>
      </c>
      <c r="ET582">
        <v>2.0408163300000001E-2</v>
      </c>
      <c r="EU582">
        <v>2.0408163300000001E-2</v>
      </c>
      <c r="EV582">
        <v>0</v>
      </c>
      <c r="EW582">
        <v>0.16326530610000001</v>
      </c>
      <c r="EX582">
        <v>0</v>
      </c>
      <c r="EY582">
        <v>0.44897959180000002</v>
      </c>
      <c r="EZ582">
        <v>0.42857142860000003</v>
      </c>
      <c r="FA582">
        <v>0.44897959180000002</v>
      </c>
      <c r="FB582">
        <v>0.46938775510000003</v>
      </c>
      <c r="FC582">
        <v>0.34693877550000002</v>
      </c>
      <c r="FD582">
        <v>0.42857142860000003</v>
      </c>
      <c r="FE582">
        <v>0.51020408159999997</v>
      </c>
      <c r="FF582">
        <v>0.46938775510000003</v>
      </c>
      <c r="FG582">
        <v>0.30612244900000002</v>
      </c>
      <c r="FH582">
        <v>0.57142857140000003</v>
      </c>
      <c r="FI582">
        <v>2.0408163300000001E-2</v>
      </c>
      <c r="FJ582">
        <v>2.0408163300000001E-2</v>
      </c>
      <c r="FK582">
        <v>6.1224489799999997E-2</v>
      </c>
      <c r="FL582">
        <v>4.08163265E-2</v>
      </c>
      <c r="FM582">
        <v>6.1224489799999997E-2</v>
      </c>
      <c r="FN582">
        <v>0</v>
      </c>
      <c r="FO582">
        <v>0</v>
      </c>
      <c r="FP582">
        <v>0</v>
      </c>
      <c r="FQ582">
        <v>0</v>
      </c>
      <c r="FR582">
        <v>0</v>
      </c>
      <c r="FS582">
        <v>8.1632653099999994E-2</v>
      </c>
      <c r="FT582">
        <v>2.0408163300000001E-2</v>
      </c>
      <c r="FU582">
        <v>2.0408163300000001E-2</v>
      </c>
      <c r="FV582">
        <v>2.0408163300000001E-2</v>
      </c>
      <c r="FW582">
        <v>2.0408163300000001E-2</v>
      </c>
      <c r="FX582">
        <v>6.1224489799999997E-2</v>
      </c>
      <c r="FY582">
        <v>6.1224489799999997E-2</v>
      </c>
      <c r="FZ582">
        <v>0</v>
      </c>
      <c r="GA582">
        <v>6.1224489799999997E-2</v>
      </c>
      <c r="GB582">
        <v>2.0408163300000001E-2</v>
      </c>
      <c r="GC582">
        <v>2.0408163300000001E-2</v>
      </c>
      <c r="GD582">
        <v>0.20408163269999999</v>
      </c>
      <c r="GE582">
        <v>0.12244897959999999</v>
      </c>
      <c r="GF582">
        <v>0.14285714290000001</v>
      </c>
      <c r="GG582">
        <v>0.14285714290000001</v>
      </c>
      <c r="GH582">
        <v>0.18367346940000001</v>
      </c>
      <c r="GI582">
        <v>0.24489795919999999</v>
      </c>
      <c r="GJ582">
        <v>2.9791666666999999</v>
      </c>
      <c r="GK582">
        <v>3.1521739129999999</v>
      </c>
      <c r="GL582">
        <v>3.2708333333000001</v>
      </c>
      <c r="GM582">
        <v>3.1914893617</v>
      </c>
      <c r="GN582">
        <v>3.1521739129999999</v>
      </c>
      <c r="GO582">
        <v>3.0833333333000001</v>
      </c>
      <c r="GP582">
        <v>0.40816326530000002</v>
      </c>
      <c r="GQ582">
        <v>0.36734693880000002</v>
      </c>
      <c r="GR582">
        <v>0.42857142860000003</v>
      </c>
      <c r="GS582">
        <v>0.30612244900000002</v>
      </c>
      <c r="GT582">
        <v>0.36734693880000002</v>
      </c>
      <c r="GU582">
        <v>0.34693877550000002</v>
      </c>
      <c r="GV582">
        <v>2.0408163300000001E-2</v>
      </c>
      <c r="GW582">
        <v>6.1224489799999997E-2</v>
      </c>
      <c r="GX582">
        <v>2.0408163300000001E-2</v>
      </c>
      <c r="GY582">
        <v>4.08163265E-2</v>
      </c>
      <c r="GZ582">
        <v>6.1224489799999997E-2</v>
      </c>
      <c r="HA582">
        <v>2.0408163300000001E-2</v>
      </c>
      <c r="HB582">
        <v>0.30612244900000002</v>
      </c>
      <c r="HC582">
        <v>0.38775510200000002</v>
      </c>
      <c r="HD582">
        <v>0.40816326530000002</v>
      </c>
      <c r="HE582">
        <v>0.44897959180000002</v>
      </c>
      <c r="HF582">
        <v>0.36734693880000002</v>
      </c>
      <c r="HG582">
        <v>0.36734693880000002</v>
      </c>
      <c r="HH582" t="s">
        <v>1419</v>
      </c>
      <c r="HI582">
        <v>54</v>
      </c>
      <c r="HJ582">
        <v>49</v>
      </c>
      <c r="HK582">
        <v>81</v>
      </c>
      <c r="HL582" t="s">
        <v>668</v>
      </c>
      <c r="HM582">
        <v>150</v>
      </c>
      <c r="HN582">
        <v>1</v>
      </c>
    </row>
    <row r="583" spans="1:222" x14ac:dyDescent="0.25">
      <c r="A583">
        <v>610316</v>
      </c>
      <c r="B583" t="s">
        <v>238</v>
      </c>
      <c r="C583" t="s">
        <v>38</v>
      </c>
      <c r="D583" t="s">
        <v>69</v>
      </c>
      <c r="E583" s="151">
        <v>0.59</v>
      </c>
      <c r="F583">
        <v>89</v>
      </c>
      <c r="G583" t="s">
        <v>62</v>
      </c>
      <c r="H583">
        <v>97</v>
      </c>
      <c r="I583" t="s">
        <v>62</v>
      </c>
      <c r="J583">
        <v>73</v>
      </c>
      <c r="K583" t="s">
        <v>39</v>
      </c>
      <c r="L583">
        <v>9.16</v>
      </c>
      <c r="M583" t="s">
        <v>38</v>
      </c>
      <c r="N583">
        <v>58.189655172000002</v>
      </c>
      <c r="O583">
        <v>101</v>
      </c>
      <c r="P583">
        <v>101</v>
      </c>
      <c r="Q583">
        <v>0</v>
      </c>
      <c r="R583">
        <v>96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3</v>
      </c>
      <c r="Y583">
        <v>0</v>
      </c>
      <c r="Z583">
        <v>0</v>
      </c>
      <c r="AA583">
        <v>0</v>
      </c>
      <c r="AB583">
        <v>2.9702970299999999E-2</v>
      </c>
      <c r="AC583">
        <v>5.9405940599999998E-2</v>
      </c>
      <c r="AD583">
        <v>0</v>
      </c>
      <c r="AE583">
        <v>0</v>
      </c>
      <c r="AF583">
        <v>9.9009900999999997E-3</v>
      </c>
      <c r="AG583">
        <v>2.9702970299999999E-2</v>
      </c>
      <c r="AH583">
        <v>6.9306930700000005E-2</v>
      </c>
      <c r="AI583">
        <v>0.17821782180000001</v>
      </c>
      <c r="AJ583">
        <v>0.13861386140000001</v>
      </c>
      <c r="AK583">
        <v>8.9108910900000005E-2</v>
      </c>
      <c r="AL583">
        <v>0.29702970299999998</v>
      </c>
      <c r="AM583">
        <v>0.23762376239999999</v>
      </c>
      <c r="AN583">
        <v>1.9801980199999999E-2</v>
      </c>
      <c r="AO583">
        <v>1.9801980199999999E-2</v>
      </c>
      <c r="AP583">
        <v>2.9702970299999999E-2</v>
      </c>
      <c r="AQ583">
        <v>1.9801980199999999E-2</v>
      </c>
      <c r="AR583">
        <v>1.9801980199999999E-2</v>
      </c>
      <c r="AS583">
        <v>0.80198019799999998</v>
      </c>
      <c r="AT583">
        <v>0.8415841584</v>
      </c>
      <c r="AU583">
        <v>0.87128712870000002</v>
      </c>
      <c r="AV583">
        <v>0.62376237619999997</v>
      </c>
      <c r="AW583">
        <v>0.61386138609999996</v>
      </c>
      <c r="AX583">
        <v>3.8181818181999998</v>
      </c>
      <c r="AY583">
        <v>3.8585858586000001</v>
      </c>
      <c r="AZ583">
        <v>3.8877551019999999</v>
      </c>
      <c r="BA583">
        <v>3.5454545455000002</v>
      </c>
      <c r="BB583">
        <v>3.4343434343000001</v>
      </c>
      <c r="BC583">
        <v>0</v>
      </c>
      <c r="BD583">
        <v>0</v>
      </c>
      <c r="BE583">
        <v>0</v>
      </c>
      <c r="BF583">
        <v>9.9009900999999997E-3</v>
      </c>
      <c r="BG583">
        <v>3.9603960399999999E-2</v>
      </c>
      <c r="BH583">
        <v>9.9009900999999997E-3</v>
      </c>
      <c r="BI583">
        <v>0</v>
      </c>
      <c r="BJ583">
        <v>0</v>
      </c>
      <c r="BK583">
        <v>9.9009900999999997E-3</v>
      </c>
      <c r="BL583">
        <v>0</v>
      </c>
      <c r="BM583">
        <v>4.9504950499999999E-2</v>
      </c>
      <c r="BN583">
        <v>1.9801980199999999E-2</v>
      </c>
      <c r="BO583">
        <v>3.9405940594</v>
      </c>
      <c r="BP583">
        <v>3.94</v>
      </c>
      <c r="BQ583">
        <v>3.7979797980000001</v>
      </c>
      <c r="BR583">
        <v>3.82</v>
      </c>
      <c r="BS583">
        <v>3.69</v>
      </c>
      <c r="BT583">
        <v>3.79</v>
      </c>
      <c r="BU583">
        <v>5.9405940599999998E-2</v>
      </c>
      <c r="BV583">
        <v>5.9405940599999998E-2</v>
      </c>
      <c r="BW583">
        <v>0.17821782180000001</v>
      </c>
      <c r="BX583">
        <v>0.14851485149999999</v>
      </c>
      <c r="BY583">
        <v>8.9108910900000005E-2</v>
      </c>
      <c r="BZ583">
        <v>0.13861386140000001</v>
      </c>
      <c r="CA583">
        <v>0</v>
      </c>
      <c r="CB583">
        <v>9.9009900999999997E-3</v>
      </c>
      <c r="CC583">
        <v>1.9801980199999999E-2</v>
      </c>
      <c r="CD583">
        <v>9.9009900999999997E-3</v>
      </c>
      <c r="CE583">
        <v>9.9009900999999997E-3</v>
      </c>
      <c r="CF583">
        <v>9.9009900999999997E-3</v>
      </c>
      <c r="CG583">
        <v>0.94059405939999996</v>
      </c>
      <c r="CH583">
        <v>0.93069306929999995</v>
      </c>
      <c r="CI583">
        <v>0.79207920789999997</v>
      </c>
      <c r="CJ583">
        <v>0.8316831683</v>
      </c>
      <c r="CK583">
        <v>0.81188118809999998</v>
      </c>
      <c r="CL583">
        <v>0.82178217819999999</v>
      </c>
      <c r="CM583">
        <v>0.1089108911</v>
      </c>
      <c r="CN583">
        <v>0</v>
      </c>
      <c r="CO583">
        <v>0</v>
      </c>
      <c r="CP583">
        <v>9.9009900999999997E-3</v>
      </c>
      <c r="CQ583">
        <v>9.9009900999999997E-3</v>
      </c>
      <c r="CR583">
        <v>1.9801980199999999E-2</v>
      </c>
      <c r="CS583">
        <v>9.9009900999999997E-3</v>
      </c>
      <c r="CT583">
        <v>9.9009900999999997E-3</v>
      </c>
      <c r="CU583">
        <v>0.1584158416</v>
      </c>
      <c r="CV583">
        <v>9.9009900999999997E-3</v>
      </c>
      <c r="CW583">
        <v>9.9009900999999997E-3</v>
      </c>
      <c r="CX583">
        <v>3.9603960399999999E-2</v>
      </c>
      <c r="CY583">
        <v>6.9306930700000005E-2</v>
      </c>
      <c r="CZ583">
        <v>7.9207920799999998E-2</v>
      </c>
      <c r="DA583">
        <v>9.9009900999999997E-3</v>
      </c>
      <c r="DB583">
        <v>5.9405940599999998E-2</v>
      </c>
      <c r="DC583">
        <v>0.28712871290000003</v>
      </c>
      <c r="DD583">
        <v>0.14851485149999999</v>
      </c>
      <c r="DE583">
        <v>0.1287128713</v>
      </c>
      <c r="DF583">
        <v>0.1683168317</v>
      </c>
      <c r="DG583">
        <v>0.21782178220000001</v>
      </c>
      <c r="DH583">
        <v>0.34653465350000001</v>
      </c>
      <c r="DI583">
        <v>0.25742574260000001</v>
      </c>
      <c r="DJ583">
        <v>0.26732673270000001</v>
      </c>
      <c r="DK583">
        <v>0.4059405941</v>
      </c>
      <c r="DL583">
        <v>0.81188118809999998</v>
      </c>
      <c r="DM583">
        <v>0.82178217819999999</v>
      </c>
      <c r="DN583">
        <v>0.74257425740000005</v>
      </c>
      <c r="DO583">
        <v>0.6633663366</v>
      </c>
      <c r="DP583">
        <v>0.53465346530000002</v>
      </c>
      <c r="DQ583">
        <v>0.69306930690000002</v>
      </c>
      <c r="DR583">
        <v>0.60396039599999995</v>
      </c>
      <c r="DS583">
        <v>3.9603960399999999E-2</v>
      </c>
      <c r="DT583">
        <v>2.9702970299999999E-2</v>
      </c>
      <c r="DU583">
        <v>3.9603960399999999E-2</v>
      </c>
      <c r="DV583">
        <v>3.9603960399999999E-2</v>
      </c>
      <c r="DW583">
        <v>3.9603960399999999E-2</v>
      </c>
      <c r="DX583">
        <v>1.9801980199999999E-2</v>
      </c>
      <c r="DY583">
        <v>2.9702970299999999E-2</v>
      </c>
      <c r="DZ583">
        <v>5.9405940599999998E-2</v>
      </c>
      <c r="EA583">
        <v>3.0309278351</v>
      </c>
      <c r="EB583">
        <v>3.8265306122</v>
      </c>
      <c r="EC583">
        <v>3.8453608247000002</v>
      </c>
      <c r="ED583">
        <v>3.7113402062</v>
      </c>
      <c r="EE583">
        <v>3.5979381443</v>
      </c>
      <c r="EF583">
        <v>3.4242424242</v>
      </c>
      <c r="EG583">
        <v>3.6836734694</v>
      </c>
      <c r="EH583">
        <v>3.5578947367999998</v>
      </c>
      <c r="EI583">
        <v>9.9009900999999997E-3</v>
      </c>
      <c r="EJ583">
        <v>0</v>
      </c>
      <c r="EK583">
        <v>0</v>
      </c>
      <c r="EL583">
        <v>9.9009900999999997E-3</v>
      </c>
      <c r="EM583">
        <v>1.9801980199999999E-2</v>
      </c>
      <c r="EN583">
        <v>9.9009900999999997E-3</v>
      </c>
      <c r="EO583">
        <v>8.9108910900000005E-2</v>
      </c>
      <c r="EP583">
        <v>7.9207920799999998E-2</v>
      </c>
      <c r="EQ583">
        <v>7.9207920799999998E-2</v>
      </c>
      <c r="ER583">
        <v>0.64356435639999998</v>
      </c>
      <c r="ES583">
        <v>5.9405940599999998E-2</v>
      </c>
      <c r="ET583">
        <v>0</v>
      </c>
      <c r="EU583">
        <v>9.9009900999999997E-3</v>
      </c>
      <c r="EV583">
        <v>1.9801980199999999E-2</v>
      </c>
      <c r="EW583">
        <v>2.9702970299999999E-2</v>
      </c>
      <c r="EX583">
        <v>0</v>
      </c>
      <c r="EY583">
        <v>0.29702970299999998</v>
      </c>
      <c r="EZ583">
        <v>0.22772277229999999</v>
      </c>
      <c r="FA583">
        <v>0.38613861389999998</v>
      </c>
      <c r="FB583">
        <v>0.4158415842</v>
      </c>
      <c r="FC583">
        <v>0.25742574260000001</v>
      </c>
      <c r="FD583">
        <v>0.64356435639999998</v>
      </c>
      <c r="FE583">
        <v>0.6732673267</v>
      </c>
      <c r="FF583">
        <v>0.52475247520000001</v>
      </c>
      <c r="FG583">
        <v>0.43564356440000002</v>
      </c>
      <c r="FH583">
        <v>0.6633663366</v>
      </c>
      <c r="FI583">
        <v>2.9702970299999999E-2</v>
      </c>
      <c r="FJ583">
        <v>4.9504950499999999E-2</v>
      </c>
      <c r="FK583">
        <v>1.9801980199999999E-2</v>
      </c>
      <c r="FL583">
        <v>3.9603960399999999E-2</v>
      </c>
      <c r="FM583">
        <v>1.9801980199999999E-2</v>
      </c>
      <c r="FN583">
        <v>1.9801980199999999E-2</v>
      </c>
      <c r="FO583">
        <v>1.9801980199999999E-2</v>
      </c>
      <c r="FP583">
        <v>2.9702970299999999E-2</v>
      </c>
      <c r="FQ583">
        <v>3.9603960399999999E-2</v>
      </c>
      <c r="FR583">
        <v>2.9702970299999999E-2</v>
      </c>
      <c r="FS583">
        <v>9.9009900999999997E-3</v>
      </c>
      <c r="FT583">
        <v>1.9801980199999999E-2</v>
      </c>
      <c r="FU583">
        <v>1.9801980199999999E-2</v>
      </c>
      <c r="FV583">
        <v>3.9603960399999999E-2</v>
      </c>
      <c r="FW583">
        <v>2.9702970299999999E-2</v>
      </c>
      <c r="FX583">
        <v>4.9504950499999999E-2</v>
      </c>
      <c r="FY583">
        <v>9.9009900999999997E-3</v>
      </c>
      <c r="FZ583">
        <v>0</v>
      </c>
      <c r="GA583">
        <v>1.9801980199999999E-2</v>
      </c>
      <c r="GB583">
        <v>3.9603960399999999E-2</v>
      </c>
      <c r="GC583">
        <v>4.9504950499999999E-2</v>
      </c>
      <c r="GD583">
        <v>0.27722772280000002</v>
      </c>
      <c r="GE583">
        <v>0.13861386140000001</v>
      </c>
      <c r="GF583">
        <v>8.9108910900000005E-2</v>
      </c>
      <c r="GG583">
        <v>0.1683168317</v>
      </c>
      <c r="GH583">
        <v>0.1584158416</v>
      </c>
      <c r="GI583">
        <v>0.1188118812</v>
      </c>
      <c r="GJ583">
        <v>2.8282828282999999</v>
      </c>
      <c r="GK583">
        <v>3.2371134020999999</v>
      </c>
      <c r="GL583">
        <v>3.3535353534999999</v>
      </c>
      <c r="GM583">
        <v>3.2525252524999999</v>
      </c>
      <c r="GN583">
        <v>3.125</v>
      </c>
      <c r="GO583">
        <v>3.1212121212000001</v>
      </c>
      <c r="GP583">
        <v>0.44554455450000002</v>
      </c>
      <c r="GQ583">
        <v>0.42574257430000001</v>
      </c>
      <c r="GR583">
        <v>0.45544554459999997</v>
      </c>
      <c r="GS583">
        <v>0.3366336634</v>
      </c>
      <c r="GT583">
        <v>0.39603960399999999</v>
      </c>
      <c r="GU583">
        <v>0.47524752479999999</v>
      </c>
      <c r="GV583">
        <v>1.9801980199999999E-2</v>
      </c>
      <c r="GW583">
        <v>3.9603960399999999E-2</v>
      </c>
      <c r="GX583">
        <v>1.9801980199999999E-2</v>
      </c>
      <c r="GY583">
        <v>1.9801980199999999E-2</v>
      </c>
      <c r="GZ583">
        <v>4.9504950499999999E-2</v>
      </c>
      <c r="HA583">
        <v>1.9801980199999999E-2</v>
      </c>
      <c r="HB583">
        <v>0.2079207921</v>
      </c>
      <c r="HC583">
        <v>0.38613861389999998</v>
      </c>
      <c r="HD583">
        <v>0.43564356440000002</v>
      </c>
      <c r="HE583">
        <v>0.45544554459999997</v>
      </c>
      <c r="HF583">
        <v>0.35643564360000002</v>
      </c>
      <c r="HG583">
        <v>0.3366336634</v>
      </c>
      <c r="HH583" t="s">
        <v>1420</v>
      </c>
      <c r="HI583">
        <v>59</v>
      </c>
      <c r="HJ583">
        <v>101</v>
      </c>
      <c r="HK583">
        <v>135</v>
      </c>
      <c r="HL583" t="s">
        <v>238</v>
      </c>
      <c r="HM583">
        <v>232</v>
      </c>
      <c r="HN583">
        <v>1</v>
      </c>
    </row>
    <row r="584" spans="1:222" x14ac:dyDescent="0.25">
      <c r="A584">
        <v>610317</v>
      </c>
      <c r="B584" t="s">
        <v>114</v>
      </c>
      <c r="C584" t="s">
        <v>38</v>
      </c>
      <c r="D584" t="s">
        <v>78</v>
      </c>
      <c r="E584" s="151">
        <v>0.56999999999999995</v>
      </c>
      <c r="F584">
        <v>46</v>
      </c>
      <c r="G584" t="s">
        <v>40</v>
      </c>
      <c r="H584">
        <v>56</v>
      </c>
      <c r="I584" t="s">
        <v>40</v>
      </c>
      <c r="J584">
        <v>58</v>
      </c>
      <c r="K584" t="s">
        <v>40</v>
      </c>
      <c r="L584">
        <v>8.48</v>
      </c>
      <c r="M584" t="s">
        <v>38</v>
      </c>
      <c r="N584">
        <v>56.52173913</v>
      </c>
      <c r="O584">
        <v>167</v>
      </c>
      <c r="P584">
        <v>167</v>
      </c>
      <c r="Q584">
        <v>7</v>
      </c>
      <c r="R584">
        <v>1</v>
      </c>
      <c r="S584">
        <v>1</v>
      </c>
      <c r="T584">
        <v>146</v>
      </c>
      <c r="U584">
        <v>1</v>
      </c>
      <c r="V584">
        <v>0</v>
      </c>
      <c r="W584">
        <v>3</v>
      </c>
      <c r="X584">
        <v>1</v>
      </c>
      <c r="Y584">
        <v>2.39520958E-2</v>
      </c>
      <c r="Z584">
        <v>3.5928143699999998E-2</v>
      </c>
      <c r="AA584">
        <v>1.79640719E-2</v>
      </c>
      <c r="AB584">
        <v>1.19760479E-2</v>
      </c>
      <c r="AC584">
        <v>8.3832335300000005E-2</v>
      </c>
      <c r="AD584">
        <v>3.5928143699999998E-2</v>
      </c>
      <c r="AE584">
        <v>4.79041916E-2</v>
      </c>
      <c r="AF584">
        <v>2.9940119800000001E-2</v>
      </c>
      <c r="AG584">
        <v>0.10179640719999999</v>
      </c>
      <c r="AH584">
        <v>0.1437125749</v>
      </c>
      <c r="AI584">
        <v>0.32335329340000002</v>
      </c>
      <c r="AJ584">
        <v>0.35329341320000002</v>
      </c>
      <c r="AK584">
        <v>0.23353293410000001</v>
      </c>
      <c r="AL584">
        <v>0.38922155689999999</v>
      </c>
      <c r="AM584">
        <v>0.33532934129999997</v>
      </c>
      <c r="AN584">
        <v>1.19760479E-2</v>
      </c>
      <c r="AO584">
        <v>5.9880239500000002E-2</v>
      </c>
      <c r="AP584">
        <v>4.79041916E-2</v>
      </c>
      <c r="AQ584">
        <v>5.9880239500000002E-2</v>
      </c>
      <c r="AR584">
        <v>5.9880239500000002E-2</v>
      </c>
      <c r="AS584">
        <v>0.60479041919999998</v>
      </c>
      <c r="AT584">
        <v>0.50299401200000005</v>
      </c>
      <c r="AU584">
        <v>0.67065868259999994</v>
      </c>
      <c r="AV584">
        <v>0.43712574850000002</v>
      </c>
      <c r="AW584">
        <v>0.37724550899999998</v>
      </c>
      <c r="AX584">
        <v>3.5272727273000002</v>
      </c>
      <c r="AY584">
        <v>3.4076433120999998</v>
      </c>
      <c r="AZ584">
        <v>3.6352201258000001</v>
      </c>
      <c r="BA584">
        <v>3.3312101910999998</v>
      </c>
      <c r="BB584">
        <v>3.0700636942999999</v>
      </c>
      <c r="BC584">
        <v>0</v>
      </c>
      <c r="BD584">
        <v>5.9880239999999998E-3</v>
      </c>
      <c r="BE584">
        <v>5.9880239999999998E-3</v>
      </c>
      <c r="BF584">
        <v>1.79640719E-2</v>
      </c>
      <c r="BG584">
        <v>6.5868263499999996E-2</v>
      </c>
      <c r="BH584">
        <v>1.79640719E-2</v>
      </c>
      <c r="BI584">
        <v>1.79640719E-2</v>
      </c>
      <c r="BJ584">
        <v>2.9940119800000001E-2</v>
      </c>
      <c r="BK584">
        <v>6.5868263499999996E-2</v>
      </c>
      <c r="BL584">
        <v>5.9880239500000002E-2</v>
      </c>
      <c r="BM584">
        <v>8.9820359299999999E-2</v>
      </c>
      <c r="BN584">
        <v>9.58083832E-2</v>
      </c>
      <c r="BO584">
        <v>3.8353658536999999</v>
      </c>
      <c r="BP584">
        <v>3.7222222222000001</v>
      </c>
      <c r="BQ584">
        <v>3.6433121018999999</v>
      </c>
      <c r="BR584">
        <v>3.5379746834999999</v>
      </c>
      <c r="BS584">
        <v>3.3522012579</v>
      </c>
      <c r="BT584">
        <v>3.5279503106000001</v>
      </c>
      <c r="BU584">
        <v>0.12574850300000001</v>
      </c>
      <c r="BV584">
        <v>0.19161676650000001</v>
      </c>
      <c r="BW584">
        <v>0.1856287425</v>
      </c>
      <c r="BX584">
        <v>0.26347305389999998</v>
      </c>
      <c r="BY584">
        <v>0.23952095809999999</v>
      </c>
      <c r="BZ584">
        <v>0.20958083829999999</v>
      </c>
      <c r="CA584">
        <v>1.79640719E-2</v>
      </c>
      <c r="CB584">
        <v>2.9940119800000001E-2</v>
      </c>
      <c r="CC584">
        <v>5.9880239500000002E-2</v>
      </c>
      <c r="CD584">
        <v>5.3892215600000001E-2</v>
      </c>
      <c r="CE584">
        <v>4.79041916E-2</v>
      </c>
      <c r="CF584">
        <v>3.5928143699999998E-2</v>
      </c>
      <c r="CG584">
        <v>0.83832335329999996</v>
      </c>
      <c r="CH584">
        <v>0.7425149701</v>
      </c>
      <c r="CI584">
        <v>0.68263473050000001</v>
      </c>
      <c r="CJ584">
        <v>0.60479041919999998</v>
      </c>
      <c r="CK584">
        <v>0.55688622750000005</v>
      </c>
      <c r="CL584">
        <v>0.64071856289999995</v>
      </c>
      <c r="CM584">
        <v>7.1856287399999996E-2</v>
      </c>
      <c r="CN584">
        <v>2.39520958E-2</v>
      </c>
      <c r="CO584">
        <v>2.39520958E-2</v>
      </c>
      <c r="CP584">
        <v>2.39520958E-2</v>
      </c>
      <c r="CQ584">
        <v>1.19760479E-2</v>
      </c>
      <c r="CR584">
        <v>2.39520958E-2</v>
      </c>
      <c r="CS584">
        <v>1.79640719E-2</v>
      </c>
      <c r="CT584">
        <v>1.19760479E-2</v>
      </c>
      <c r="CU584">
        <v>0.19760479040000001</v>
      </c>
      <c r="CV584">
        <v>2.39520958E-2</v>
      </c>
      <c r="CW584">
        <v>2.39520958E-2</v>
      </c>
      <c r="CX584">
        <v>4.19161677E-2</v>
      </c>
      <c r="CY584">
        <v>8.3832335300000005E-2</v>
      </c>
      <c r="CZ584">
        <v>5.3892215600000001E-2</v>
      </c>
      <c r="DA584">
        <v>2.9940119800000001E-2</v>
      </c>
      <c r="DB584">
        <v>5.3892215600000001E-2</v>
      </c>
      <c r="DC584">
        <v>0.39520958080000002</v>
      </c>
      <c r="DD584">
        <v>0.31137724550000001</v>
      </c>
      <c r="DE584">
        <v>0.2694610778</v>
      </c>
      <c r="DF584">
        <v>0.28143712570000001</v>
      </c>
      <c r="DG584">
        <v>0.37724550899999998</v>
      </c>
      <c r="DH584">
        <v>0.43113772459999999</v>
      </c>
      <c r="DI584">
        <v>0.25149700600000002</v>
      </c>
      <c r="DJ584">
        <v>0.35329341320000002</v>
      </c>
      <c r="DK584">
        <v>0.23952095809999999</v>
      </c>
      <c r="DL584">
        <v>0.58682634730000005</v>
      </c>
      <c r="DM584">
        <v>0.61676646710000005</v>
      </c>
      <c r="DN584">
        <v>0.57485029939999999</v>
      </c>
      <c r="DO584">
        <v>0.44910179639999998</v>
      </c>
      <c r="DP584">
        <v>0.42514970060000001</v>
      </c>
      <c r="DQ584">
        <v>0.628742515</v>
      </c>
      <c r="DR584">
        <v>0.50299401200000005</v>
      </c>
      <c r="DS584">
        <v>9.58083832E-2</v>
      </c>
      <c r="DT584">
        <v>5.3892215600000001E-2</v>
      </c>
      <c r="DU584">
        <v>6.5868263499999996E-2</v>
      </c>
      <c r="DV584">
        <v>7.7844311400000005E-2</v>
      </c>
      <c r="DW584">
        <v>7.7844311400000005E-2</v>
      </c>
      <c r="DX584">
        <v>6.5868263499999996E-2</v>
      </c>
      <c r="DY584">
        <v>7.1856287399999996E-2</v>
      </c>
      <c r="DZ584">
        <v>7.7844311400000005E-2</v>
      </c>
      <c r="EA584">
        <v>2.8874172185</v>
      </c>
      <c r="EB584">
        <v>3.5443037975</v>
      </c>
      <c r="EC584">
        <v>3.5833333333000001</v>
      </c>
      <c r="ED584">
        <v>3.5259740260000001</v>
      </c>
      <c r="EE584">
        <v>3.3701298701</v>
      </c>
      <c r="EF584">
        <v>3.3461538462</v>
      </c>
      <c r="EG584">
        <v>3.6064516128999999</v>
      </c>
      <c r="EH584">
        <v>3.4610389609999999</v>
      </c>
      <c r="EI584">
        <v>3.5928143699999998E-2</v>
      </c>
      <c r="EJ584">
        <v>1.19760479E-2</v>
      </c>
      <c r="EK584">
        <v>5.9880239999999998E-3</v>
      </c>
      <c r="EL584">
        <v>5.9880239999999998E-3</v>
      </c>
      <c r="EM584">
        <v>4.19161677E-2</v>
      </c>
      <c r="EN584">
        <v>2.39520958E-2</v>
      </c>
      <c r="EO584">
        <v>7.1856287399999996E-2</v>
      </c>
      <c r="EP584">
        <v>0.119760479</v>
      </c>
      <c r="EQ584">
        <v>0.119760479</v>
      </c>
      <c r="ER584">
        <v>0.46706586830000002</v>
      </c>
      <c r="ES584">
        <v>9.58083832E-2</v>
      </c>
      <c r="ET584">
        <v>1.79640719E-2</v>
      </c>
      <c r="EU584">
        <v>2.39520958E-2</v>
      </c>
      <c r="EV584">
        <v>2.39520958E-2</v>
      </c>
      <c r="EW584">
        <v>7.7844311400000005E-2</v>
      </c>
      <c r="EX584">
        <v>5.9880239999999998E-3</v>
      </c>
      <c r="EY584">
        <v>0.2574850299</v>
      </c>
      <c r="EZ584">
        <v>0.32335329340000002</v>
      </c>
      <c r="FA584">
        <v>0.30538922159999998</v>
      </c>
      <c r="FB584">
        <v>0.34730538919999998</v>
      </c>
      <c r="FC584">
        <v>0.28143712570000001</v>
      </c>
      <c r="FD584">
        <v>0.58682634730000005</v>
      </c>
      <c r="FE584">
        <v>0.42514970060000001</v>
      </c>
      <c r="FF584">
        <v>0.5149700599</v>
      </c>
      <c r="FG584">
        <v>0.38922155689999999</v>
      </c>
      <c r="FH584">
        <v>0.56886227540000001</v>
      </c>
      <c r="FI584">
        <v>6.5868263499999996E-2</v>
      </c>
      <c r="FJ584">
        <v>0.10179640719999999</v>
      </c>
      <c r="FK584">
        <v>5.9880239500000002E-2</v>
      </c>
      <c r="FL584">
        <v>5.9880239500000002E-2</v>
      </c>
      <c r="FM584">
        <v>5.3892215600000001E-2</v>
      </c>
      <c r="FN584">
        <v>2.39520958E-2</v>
      </c>
      <c r="FO584">
        <v>2.39520958E-2</v>
      </c>
      <c r="FP584">
        <v>2.39520958E-2</v>
      </c>
      <c r="FQ584">
        <v>3.5928143699999998E-2</v>
      </c>
      <c r="FR584">
        <v>2.39520958E-2</v>
      </c>
      <c r="FS584">
        <v>4.79041916E-2</v>
      </c>
      <c r="FT584">
        <v>0.10179640719999999</v>
      </c>
      <c r="FU584">
        <v>7.1856287399999996E-2</v>
      </c>
      <c r="FV584">
        <v>8.9820359299999999E-2</v>
      </c>
      <c r="FW584">
        <v>6.5868263499999996E-2</v>
      </c>
      <c r="FX584">
        <v>2.39520958E-2</v>
      </c>
      <c r="FY584">
        <v>2.9940119800000001E-2</v>
      </c>
      <c r="FZ584">
        <v>1.79640719E-2</v>
      </c>
      <c r="GA584">
        <v>6.5868263499999996E-2</v>
      </c>
      <c r="GB584">
        <v>2.39520958E-2</v>
      </c>
      <c r="GC584">
        <v>3.5928143699999998E-2</v>
      </c>
      <c r="GD584">
        <v>0.1437125749</v>
      </c>
      <c r="GE584">
        <v>7.7844311400000005E-2</v>
      </c>
      <c r="GF584">
        <v>8.9820359299999999E-2</v>
      </c>
      <c r="GG584">
        <v>6.5868263499999996E-2</v>
      </c>
      <c r="GH584">
        <v>9.58083832E-2</v>
      </c>
      <c r="GI584">
        <v>6.5868263499999996E-2</v>
      </c>
      <c r="GJ584">
        <v>3.2064516129</v>
      </c>
      <c r="GK584">
        <v>3.2894736841999999</v>
      </c>
      <c r="GL584">
        <v>3.2903225805999998</v>
      </c>
      <c r="GM584">
        <v>3.2115384615</v>
      </c>
      <c r="GN584">
        <v>3.2352941176000001</v>
      </c>
      <c r="GO584">
        <v>3.3464052288000001</v>
      </c>
      <c r="GP584">
        <v>0.37724550899999998</v>
      </c>
      <c r="GQ584">
        <v>0.4011976048</v>
      </c>
      <c r="GR584">
        <v>0.42514970060000001</v>
      </c>
      <c r="GS584">
        <v>0.40718562870000002</v>
      </c>
      <c r="GT584">
        <v>0.43712574850000002</v>
      </c>
      <c r="GU584">
        <v>0.35928143709999999</v>
      </c>
      <c r="GV584">
        <v>7.1856287399999996E-2</v>
      </c>
      <c r="GW584">
        <v>8.9820359299999999E-2</v>
      </c>
      <c r="GX584">
        <v>7.1856287399999996E-2</v>
      </c>
      <c r="GY584">
        <v>6.5868263499999996E-2</v>
      </c>
      <c r="GZ584">
        <v>8.3832335300000005E-2</v>
      </c>
      <c r="HA584">
        <v>8.3832335300000005E-2</v>
      </c>
      <c r="HB584">
        <v>0.38323353290000001</v>
      </c>
      <c r="HC584">
        <v>0.4011976048</v>
      </c>
      <c r="HD584">
        <v>0.39520958080000002</v>
      </c>
      <c r="HE584">
        <v>0.39520958080000002</v>
      </c>
      <c r="HF584">
        <v>0.35928143709999999</v>
      </c>
      <c r="HG584">
        <v>0.45508982040000001</v>
      </c>
      <c r="HH584" t="s">
        <v>1421</v>
      </c>
      <c r="HI584">
        <v>57</v>
      </c>
      <c r="HJ584">
        <v>167</v>
      </c>
      <c r="HK584">
        <v>260</v>
      </c>
      <c r="HL584" t="s">
        <v>114</v>
      </c>
      <c r="HM584">
        <v>460</v>
      </c>
      <c r="HN584">
        <v>7</v>
      </c>
    </row>
    <row r="585" spans="1:222" x14ac:dyDescent="0.25">
      <c r="A585">
        <v>610319</v>
      </c>
      <c r="B585" t="s">
        <v>252</v>
      </c>
      <c r="D585" t="s">
        <v>78</v>
      </c>
      <c r="E585" t="s">
        <v>45</v>
      </c>
      <c r="M585" t="s">
        <v>38</v>
      </c>
      <c r="FD585"/>
      <c r="HH585" t="s">
        <v>1422</v>
      </c>
      <c r="HL585" t="s">
        <v>252</v>
      </c>
      <c r="HM585">
        <v>303</v>
      </c>
    </row>
    <row r="586" spans="1:222" x14ac:dyDescent="0.25">
      <c r="A586">
        <v>610323</v>
      </c>
      <c r="B586" t="s">
        <v>107</v>
      </c>
      <c r="D586" t="s">
        <v>69</v>
      </c>
      <c r="E586" t="s">
        <v>45</v>
      </c>
      <c r="M586" t="s">
        <v>42</v>
      </c>
      <c r="FD586"/>
      <c r="HH586" t="s">
        <v>1423</v>
      </c>
      <c r="HL586" t="s">
        <v>107</v>
      </c>
      <c r="HM586">
        <v>271</v>
      </c>
    </row>
    <row r="587" spans="1:222" x14ac:dyDescent="0.25">
      <c r="A587">
        <v>610325</v>
      </c>
      <c r="B587" t="s">
        <v>406</v>
      </c>
      <c r="C587" t="s">
        <v>38</v>
      </c>
      <c r="D587" t="s">
        <v>55</v>
      </c>
      <c r="E587" s="151">
        <v>0.41</v>
      </c>
      <c r="F587">
        <v>55</v>
      </c>
      <c r="G587" t="s">
        <v>40</v>
      </c>
      <c r="H587">
        <v>62</v>
      </c>
      <c r="I587" t="s">
        <v>39</v>
      </c>
      <c r="J587">
        <v>52</v>
      </c>
      <c r="K587" t="s">
        <v>40</v>
      </c>
      <c r="L587">
        <v>8.73</v>
      </c>
      <c r="M587" t="s">
        <v>38</v>
      </c>
      <c r="N587">
        <v>39.635854342000002</v>
      </c>
      <c r="O587">
        <v>159</v>
      </c>
      <c r="P587">
        <v>159</v>
      </c>
      <c r="Q587">
        <v>6</v>
      </c>
      <c r="R587">
        <v>13</v>
      </c>
      <c r="S587">
        <v>1</v>
      </c>
      <c r="T587">
        <v>128</v>
      </c>
      <c r="U587">
        <v>0</v>
      </c>
      <c r="V587">
        <v>0</v>
      </c>
      <c r="W587">
        <v>2</v>
      </c>
      <c r="X587">
        <v>6</v>
      </c>
      <c r="Y587">
        <v>2.5157232700000001E-2</v>
      </c>
      <c r="Z587">
        <v>1.2578616399999999E-2</v>
      </c>
      <c r="AA587">
        <v>6.2893081999999996E-3</v>
      </c>
      <c r="AB587">
        <v>0</v>
      </c>
      <c r="AC587">
        <v>5.6603773599999997E-2</v>
      </c>
      <c r="AD587">
        <v>3.7735849100000003E-2</v>
      </c>
      <c r="AE587">
        <v>6.9182389900000002E-2</v>
      </c>
      <c r="AF587">
        <v>1.2578616399999999E-2</v>
      </c>
      <c r="AG587">
        <v>0.106918239</v>
      </c>
      <c r="AH587">
        <v>9.4339622600000006E-2</v>
      </c>
      <c r="AI587">
        <v>0.33333333329999998</v>
      </c>
      <c r="AJ587">
        <v>0.33962264149999999</v>
      </c>
      <c r="AK587">
        <v>0.1949685535</v>
      </c>
      <c r="AL587">
        <v>0.27672955970000002</v>
      </c>
      <c r="AM587">
        <v>0.36477987420000002</v>
      </c>
      <c r="AN587">
        <v>1.8867924500000001E-2</v>
      </c>
      <c r="AO587">
        <v>3.14465409E-2</v>
      </c>
      <c r="AP587">
        <v>1.8867924500000001E-2</v>
      </c>
      <c r="AQ587">
        <v>3.7735849100000003E-2</v>
      </c>
      <c r="AR587">
        <v>2.5157232700000001E-2</v>
      </c>
      <c r="AS587">
        <v>0.58490566040000003</v>
      </c>
      <c r="AT587">
        <v>0.54716981129999998</v>
      </c>
      <c r="AU587">
        <v>0.76729559749999998</v>
      </c>
      <c r="AV587">
        <v>0.57861635219999996</v>
      </c>
      <c r="AW587">
        <v>0.45911949689999998</v>
      </c>
      <c r="AX587">
        <v>3.5064102564000001</v>
      </c>
      <c r="AY587">
        <v>3.4675324674999999</v>
      </c>
      <c r="AZ587">
        <v>3.7564102564000001</v>
      </c>
      <c r="BA587">
        <v>3.4901960783999999</v>
      </c>
      <c r="BB587">
        <v>3.2580645161000001</v>
      </c>
      <c r="BC587">
        <v>0</v>
      </c>
      <c r="BD587">
        <v>0</v>
      </c>
      <c r="BE587">
        <v>0</v>
      </c>
      <c r="BF587">
        <v>1.2578616399999999E-2</v>
      </c>
      <c r="BG587">
        <v>5.6603773599999997E-2</v>
      </c>
      <c r="BH587">
        <v>2.5157232700000001E-2</v>
      </c>
      <c r="BI587">
        <v>2.5157232700000001E-2</v>
      </c>
      <c r="BJ587">
        <v>2.5157232700000001E-2</v>
      </c>
      <c r="BK587">
        <v>1.8867924500000001E-2</v>
      </c>
      <c r="BL587">
        <v>8.1761006299999994E-2</v>
      </c>
      <c r="BM587">
        <v>0.106918239</v>
      </c>
      <c r="BN587">
        <v>5.6603773599999997E-2</v>
      </c>
      <c r="BO587">
        <v>3.8227848100999999</v>
      </c>
      <c r="BP587">
        <v>3.7707006369</v>
      </c>
      <c r="BQ587">
        <v>3.7434210526</v>
      </c>
      <c r="BR587">
        <v>3.5751633987</v>
      </c>
      <c r="BS587">
        <v>3.3846153846</v>
      </c>
      <c r="BT587">
        <v>3.5668789808999999</v>
      </c>
      <c r="BU587">
        <v>0.12578616349999999</v>
      </c>
      <c r="BV587">
        <v>0.1761006289</v>
      </c>
      <c r="BW587">
        <v>0.20754716979999999</v>
      </c>
      <c r="BX587">
        <v>0.20754716979999999</v>
      </c>
      <c r="BY587">
        <v>0.22012578620000001</v>
      </c>
      <c r="BZ587">
        <v>0.2389937107</v>
      </c>
      <c r="CA587">
        <v>6.2893081999999996E-3</v>
      </c>
      <c r="CB587">
        <v>1.2578616399999999E-2</v>
      </c>
      <c r="CC587">
        <v>4.4025157199999998E-2</v>
      </c>
      <c r="CD587">
        <v>3.7735849100000003E-2</v>
      </c>
      <c r="CE587">
        <v>1.8867924500000001E-2</v>
      </c>
      <c r="CF587">
        <v>1.2578616399999999E-2</v>
      </c>
      <c r="CG587">
        <v>0.84276729559999997</v>
      </c>
      <c r="CH587">
        <v>0.78616352199999995</v>
      </c>
      <c r="CI587">
        <v>0.72955974840000004</v>
      </c>
      <c r="CJ587">
        <v>0.66037735850000001</v>
      </c>
      <c r="CK587">
        <v>0.59748427670000004</v>
      </c>
      <c r="CL587">
        <v>0.66666666669999997</v>
      </c>
      <c r="CM587">
        <v>0.1006289308</v>
      </c>
      <c r="CN587">
        <v>0</v>
      </c>
      <c r="CO587">
        <v>0</v>
      </c>
      <c r="CP587">
        <v>1.8867924500000001E-2</v>
      </c>
      <c r="CQ587">
        <v>2.5157232700000001E-2</v>
      </c>
      <c r="CR587">
        <v>1.2578616399999999E-2</v>
      </c>
      <c r="CS587">
        <v>6.2893081999999996E-3</v>
      </c>
      <c r="CT587">
        <v>1.8867924500000001E-2</v>
      </c>
      <c r="CU587">
        <v>0.15723270440000001</v>
      </c>
      <c r="CV587">
        <v>3.14465409E-2</v>
      </c>
      <c r="CW587">
        <v>2.5157232700000001E-2</v>
      </c>
      <c r="CX587">
        <v>1.8867924500000001E-2</v>
      </c>
      <c r="CY587">
        <v>4.4025157199999998E-2</v>
      </c>
      <c r="CZ587">
        <v>3.7735849100000003E-2</v>
      </c>
      <c r="DA587">
        <v>4.4025157199999998E-2</v>
      </c>
      <c r="DB587">
        <v>9.4339622600000006E-2</v>
      </c>
      <c r="DC587">
        <v>0.28930817609999998</v>
      </c>
      <c r="DD587">
        <v>0.2641509434</v>
      </c>
      <c r="DE587">
        <v>0.24528301890000001</v>
      </c>
      <c r="DF587">
        <v>0.27044025160000001</v>
      </c>
      <c r="DG587">
        <v>0.33962264149999999</v>
      </c>
      <c r="DH587">
        <v>0.40880503140000002</v>
      </c>
      <c r="DI587">
        <v>0.28930817609999998</v>
      </c>
      <c r="DJ587">
        <v>0.20754716979999999</v>
      </c>
      <c r="DK587">
        <v>0.40880503140000002</v>
      </c>
      <c r="DL587">
        <v>0.67295597480000002</v>
      </c>
      <c r="DM587">
        <v>0.6918238994</v>
      </c>
      <c r="DN587">
        <v>0.65408805029999995</v>
      </c>
      <c r="DO587">
        <v>0.54716981129999998</v>
      </c>
      <c r="DP587">
        <v>0.50943396230000004</v>
      </c>
      <c r="DQ587">
        <v>0.62264150939999996</v>
      </c>
      <c r="DR587">
        <v>0.64779874209999999</v>
      </c>
      <c r="DS587">
        <v>4.4025157199999998E-2</v>
      </c>
      <c r="DT587">
        <v>3.14465409E-2</v>
      </c>
      <c r="DU587">
        <v>3.7735849100000003E-2</v>
      </c>
      <c r="DV587">
        <v>3.7735849100000003E-2</v>
      </c>
      <c r="DW587">
        <v>4.4025157199999998E-2</v>
      </c>
      <c r="DX587">
        <v>3.14465409E-2</v>
      </c>
      <c r="DY587">
        <v>3.7735849100000003E-2</v>
      </c>
      <c r="DZ587">
        <v>3.14465409E-2</v>
      </c>
      <c r="EA587">
        <v>3.0526315788999998</v>
      </c>
      <c r="EB587">
        <v>3.6623376623000001</v>
      </c>
      <c r="EC587">
        <v>3.6928104574999998</v>
      </c>
      <c r="ED587">
        <v>3.6209150327000001</v>
      </c>
      <c r="EE587">
        <v>3.4736842105000001</v>
      </c>
      <c r="EF587">
        <v>3.4610389609999999</v>
      </c>
      <c r="EG587">
        <v>3.5882352941</v>
      </c>
      <c r="EH587">
        <v>3.5324675325000001</v>
      </c>
      <c r="EI587">
        <v>1.2578616399999999E-2</v>
      </c>
      <c r="EJ587">
        <v>6.2893081999999996E-3</v>
      </c>
      <c r="EK587">
        <v>1.8867924500000001E-2</v>
      </c>
      <c r="EL587">
        <v>6.2893081999999996E-3</v>
      </c>
      <c r="EM587">
        <v>3.7735849100000003E-2</v>
      </c>
      <c r="EN587">
        <v>2.5157232700000001E-2</v>
      </c>
      <c r="EO587">
        <v>5.6603773599999997E-2</v>
      </c>
      <c r="EP587">
        <v>9.4339622600000006E-2</v>
      </c>
      <c r="EQ587">
        <v>0.12578616349999999</v>
      </c>
      <c r="ER587">
        <v>0.49056603770000001</v>
      </c>
      <c r="ES587">
        <v>0.12578616349999999</v>
      </c>
      <c r="ET587">
        <v>6.2893081999999996E-3</v>
      </c>
      <c r="EU587">
        <v>3.14465409E-2</v>
      </c>
      <c r="EV587">
        <v>1.2578616399999999E-2</v>
      </c>
      <c r="EW587">
        <v>5.6603773599999997E-2</v>
      </c>
      <c r="EX587">
        <v>5.6603773599999997E-2</v>
      </c>
      <c r="EY587">
        <v>0.35220125790000001</v>
      </c>
      <c r="EZ587">
        <v>0.3081761006</v>
      </c>
      <c r="FA587">
        <v>0.33333333329999998</v>
      </c>
      <c r="FB587">
        <v>0.42767295599999999</v>
      </c>
      <c r="FC587">
        <v>0.32704402519999998</v>
      </c>
      <c r="FD587">
        <v>0.49056603770000001</v>
      </c>
      <c r="FE587">
        <v>0.45283018870000002</v>
      </c>
      <c r="FF587">
        <v>0.45911949689999998</v>
      </c>
      <c r="FG587">
        <v>0.32704402519999998</v>
      </c>
      <c r="FH587">
        <v>0.44654088050000001</v>
      </c>
      <c r="FI587">
        <v>3.14465409E-2</v>
      </c>
      <c r="FJ587">
        <v>7.5471698099999998E-2</v>
      </c>
      <c r="FK587">
        <v>3.14465409E-2</v>
      </c>
      <c r="FL587">
        <v>3.14465409E-2</v>
      </c>
      <c r="FM587">
        <v>2.5157232700000001E-2</v>
      </c>
      <c r="FN587">
        <v>9.4339622600000006E-2</v>
      </c>
      <c r="FO587">
        <v>0.1006289308</v>
      </c>
      <c r="FP587">
        <v>0.106918239</v>
      </c>
      <c r="FQ587">
        <v>9.4339622600000006E-2</v>
      </c>
      <c r="FR587">
        <v>9.4339622600000006E-2</v>
      </c>
      <c r="FS587">
        <v>2.5157232700000001E-2</v>
      </c>
      <c r="FT587">
        <v>3.14465409E-2</v>
      </c>
      <c r="FU587">
        <v>5.6603773599999997E-2</v>
      </c>
      <c r="FV587">
        <v>6.28930818E-2</v>
      </c>
      <c r="FW587">
        <v>5.0314465400000001E-2</v>
      </c>
      <c r="FX587">
        <v>6.2893081999999996E-3</v>
      </c>
      <c r="FY587">
        <v>1.2578616399999999E-2</v>
      </c>
      <c r="FZ587">
        <v>1.2578616399999999E-2</v>
      </c>
      <c r="GA587">
        <v>2.5157232700000001E-2</v>
      </c>
      <c r="GB587">
        <v>6.2893081999999996E-3</v>
      </c>
      <c r="GC587">
        <v>6.2893081999999996E-3</v>
      </c>
      <c r="GD587">
        <v>0.16352201259999999</v>
      </c>
      <c r="GE587">
        <v>6.28930818E-2</v>
      </c>
      <c r="GF587">
        <v>8.8050314500000004E-2</v>
      </c>
      <c r="GG587">
        <v>0.11320754719999999</v>
      </c>
      <c r="GH587">
        <v>0.1006289308</v>
      </c>
      <c r="GI587">
        <v>9.4339622600000006E-2</v>
      </c>
      <c r="GJ587">
        <v>3.1753246753000002</v>
      </c>
      <c r="GK587">
        <v>3.3398692809999999</v>
      </c>
      <c r="GL587">
        <v>3.2483660131000001</v>
      </c>
      <c r="GM587">
        <v>3.2763157894999999</v>
      </c>
      <c r="GN587">
        <v>3.2960526315999998</v>
      </c>
      <c r="GO587">
        <v>3.3725490196000001</v>
      </c>
      <c r="GP587">
        <v>0.45283018870000002</v>
      </c>
      <c r="GQ587">
        <v>0.47169811319999999</v>
      </c>
      <c r="GR587">
        <v>0.50943396230000004</v>
      </c>
      <c r="GS587">
        <v>0.3899371069</v>
      </c>
      <c r="GT587">
        <v>0.45283018870000002</v>
      </c>
      <c r="GU587">
        <v>0.39622641510000001</v>
      </c>
      <c r="GV587">
        <v>3.14465409E-2</v>
      </c>
      <c r="GW587">
        <v>3.7735849100000003E-2</v>
      </c>
      <c r="GX587">
        <v>3.7735849100000003E-2</v>
      </c>
      <c r="GY587">
        <v>4.4025157199999998E-2</v>
      </c>
      <c r="GZ587">
        <v>4.4025157199999998E-2</v>
      </c>
      <c r="HA587">
        <v>3.7735849100000003E-2</v>
      </c>
      <c r="HB587">
        <v>0.3459119497</v>
      </c>
      <c r="HC587">
        <v>0.41509433959999997</v>
      </c>
      <c r="HD587">
        <v>0.35220125790000001</v>
      </c>
      <c r="HE587">
        <v>0.42767295599999999</v>
      </c>
      <c r="HF587">
        <v>0.39622641510000001</v>
      </c>
      <c r="HG587">
        <v>0.46540880499999998</v>
      </c>
      <c r="HH587" t="s">
        <v>1424</v>
      </c>
      <c r="HI587">
        <v>41</v>
      </c>
      <c r="HJ587">
        <v>159</v>
      </c>
      <c r="HK587">
        <v>283</v>
      </c>
      <c r="HL587" t="s">
        <v>406</v>
      </c>
      <c r="HM587">
        <v>714</v>
      </c>
      <c r="HN587">
        <v>3</v>
      </c>
    </row>
    <row r="588" spans="1:222" x14ac:dyDescent="0.25">
      <c r="A588">
        <v>610329</v>
      </c>
      <c r="B588" t="s">
        <v>502</v>
      </c>
      <c r="C588" t="s">
        <v>38</v>
      </c>
      <c r="D588" t="s">
        <v>141</v>
      </c>
      <c r="E588" s="151">
        <v>0.3</v>
      </c>
      <c r="F588">
        <v>40</v>
      </c>
      <c r="G588" t="s">
        <v>40</v>
      </c>
      <c r="H588">
        <v>63</v>
      </c>
      <c r="I588" t="s">
        <v>39</v>
      </c>
      <c r="J588">
        <v>54</v>
      </c>
      <c r="K588" t="s">
        <v>40</v>
      </c>
      <c r="L588">
        <v>8.4</v>
      </c>
      <c r="M588" t="s">
        <v>38</v>
      </c>
      <c r="N588">
        <v>28.044280443000002</v>
      </c>
      <c r="O588">
        <v>115</v>
      </c>
      <c r="P588">
        <v>115</v>
      </c>
      <c r="Q588">
        <v>0</v>
      </c>
      <c r="R588">
        <v>0</v>
      </c>
      <c r="S588">
        <v>0</v>
      </c>
      <c r="T588">
        <v>107</v>
      </c>
      <c r="U588">
        <v>0</v>
      </c>
      <c r="V588">
        <v>0</v>
      </c>
      <c r="W588">
        <v>0</v>
      </c>
      <c r="X588">
        <v>4</v>
      </c>
      <c r="Y588">
        <v>8.6956522000000008E-3</v>
      </c>
      <c r="Z588">
        <v>0</v>
      </c>
      <c r="AA588">
        <v>0</v>
      </c>
      <c r="AB588">
        <v>2.6086956500000001E-2</v>
      </c>
      <c r="AC588">
        <v>8.6956521699999997E-2</v>
      </c>
      <c r="AD588">
        <v>5.2173913000000002E-2</v>
      </c>
      <c r="AE588">
        <v>7.8260869600000005E-2</v>
      </c>
      <c r="AF588">
        <v>5.2173913000000002E-2</v>
      </c>
      <c r="AG588">
        <v>0.12173913040000001</v>
      </c>
      <c r="AH588">
        <v>0.13043478259999999</v>
      </c>
      <c r="AI588">
        <v>0.4260869565</v>
      </c>
      <c r="AJ588">
        <v>0.4</v>
      </c>
      <c r="AK588">
        <v>0.33043478259999998</v>
      </c>
      <c r="AL588">
        <v>0.37391304349999999</v>
      </c>
      <c r="AM588">
        <v>0.40869565219999998</v>
      </c>
      <c r="AN588">
        <v>0</v>
      </c>
      <c r="AO588">
        <v>2.6086956500000001E-2</v>
      </c>
      <c r="AP588">
        <v>1.73913043E-2</v>
      </c>
      <c r="AQ588">
        <v>4.3478260900000003E-2</v>
      </c>
      <c r="AR588">
        <v>1.73913043E-2</v>
      </c>
      <c r="AS588">
        <v>0.51304347829999997</v>
      </c>
      <c r="AT588">
        <v>0.49565217389999999</v>
      </c>
      <c r="AU588">
        <v>0.6</v>
      </c>
      <c r="AV588">
        <v>0.43478260870000002</v>
      </c>
      <c r="AW588">
        <v>0.35652173910000001</v>
      </c>
      <c r="AX588">
        <v>3.4434782609000001</v>
      </c>
      <c r="AY588">
        <v>3.4285714286000002</v>
      </c>
      <c r="AZ588">
        <v>3.5575221239000001</v>
      </c>
      <c r="BA588">
        <v>3.2727272727000001</v>
      </c>
      <c r="BB588">
        <v>3.0530973450999999</v>
      </c>
      <c r="BC588">
        <v>0</v>
      </c>
      <c r="BD588">
        <v>0</v>
      </c>
      <c r="BE588">
        <v>0</v>
      </c>
      <c r="BF588">
        <v>1.73913043E-2</v>
      </c>
      <c r="BG588">
        <v>5.2173913000000002E-2</v>
      </c>
      <c r="BH588">
        <v>1.73913043E-2</v>
      </c>
      <c r="BI588">
        <v>0</v>
      </c>
      <c r="BJ588">
        <v>8.6956522000000008E-3</v>
      </c>
      <c r="BK588">
        <v>1.73913043E-2</v>
      </c>
      <c r="BL588">
        <v>7.8260869600000005E-2</v>
      </c>
      <c r="BM588">
        <v>8.6956521699999997E-2</v>
      </c>
      <c r="BN588">
        <v>6.0869565200000003E-2</v>
      </c>
      <c r="BO588">
        <v>3.8495575221</v>
      </c>
      <c r="BP588">
        <v>3.7739130434999999</v>
      </c>
      <c r="BQ588">
        <v>3.7345132742999998</v>
      </c>
      <c r="BR588">
        <v>3.5945945946000002</v>
      </c>
      <c r="BS588">
        <v>3.4336283185999998</v>
      </c>
      <c r="BT588">
        <v>3.5663716814000002</v>
      </c>
      <c r="BU588">
        <v>0.14782608699999999</v>
      </c>
      <c r="BV588">
        <v>0.2086956522</v>
      </c>
      <c r="BW588">
        <v>0.22608695649999999</v>
      </c>
      <c r="BX588">
        <v>0.18260869569999999</v>
      </c>
      <c r="BY588">
        <v>0.22608695649999999</v>
      </c>
      <c r="BZ588">
        <v>0.25217391300000003</v>
      </c>
      <c r="CA588">
        <v>1.73913043E-2</v>
      </c>
      <c r="CB588">
        <v>0</v>
      </c>
      <c r="CC588">
        <v>1.73913043E-2</v>
      </c>
      <c r="CD588">
        <v>3.4782608700000002E-2</v>
      </c>
      <c r="CE588">
        <v>1.73913043E-2</v>
      </c>
      <c r="CF588">
        <v>1.73913043E-2</v>
      </c>
      <c r="CG588">
        <v>0.83478260869999998</v>
      </c>
      <c r="CH588">
        <v>0.78260869570000002</v>
      </c>
      <c r="CI588">
        <v>0.73913043479999996</v>
      </c>
      <c r="CJ588">
        <v>0.68695652169999999</v>
      </c>
      <c r="CK588">
        <v>0.6173913043</v>
      </c>
      <c r="CL588">
        <v>0.65217391300000005</v>
      </c>
      <c r="CM588">
        <v>5.2173913000000002E-2</v>
      </c>
      <c r="CN588">
        <v>8.6956522000000008E-3</v>
      </c>
      <c r="CO588">
        <v>0</v>
      </c>
      <c r="CP588">
        <v>1.73913043E-2</v>
      </c>
      <c r="CQ588">
        <v>8.6956522000000008E-3</v>
      </c>
      <c r="CR588">
        <v>8.6956522000000008E-3</v>
      </c>
      <c r="CS588">
        <v>8.6956522000000008E-3</v>
      </c>
      <c r="CT588">
        <v>1.73913043E-2</v>
      </c>
      <c r="CU588">
        <v>0.2</v>
      </c>
      <c r="CV588">
        <v>3.4782608700000002E-2</v>
      </c>
      <c r="CW588">
        <v>3.4782608700000002E-2</v>
      </c>
      <c r="CX588">
        <v>2.6086956500000001E-2</v>
      </c>
      <c r="CY588">
        <v>7.8260869600000005E-2</v>
      </c>
      <c r="CZ588">
        <v>6.9565217400000004E-2</v>
      </c>
      <c r="DA588">
        <v>6.0869565200000003E-2</v>
      </c>
      <c r="DB588">
        <v>6.9565217400000004E-2</v>
      </c>
      <c r="DC588">
        <v>0.28695652170000002</v>
      </c>
      <c r="DD588">
        <v>0.29565217389999998</v>
      </c>
      <c r="DE588">
        <v>0.28695652170000002</v>
      </c>
      <c r="DF588">
        <v>0.27826086960000002</v>
      </c>
      <c r="DG588">
        <v>0.33913043479999999</v>
      </c>
      <c r="DH588">
        <v>0.4260869565</v>
      </c>
      <c r="DI588">
        <v>0.29565217389999998</v>
      </c>
      <c r="DJ588">
        <v>0.36521739130000003</v>
      </c>
      <c r="DK588">
        <v>0.36521739130000003</v>
      </c>
      <c r="DL588">
        <v>0.56521739130000004</v>
      </c>
      <c r="DM588">
        <v>0.56521739130000004</v>
      </c>
      <c r="DN588">
        <v>0.57391304350000005</v>
      </c>
      <c r="DO588">
        <v>0.4608695652</v>
      </c>
      <c r="DP588">
        <v>0.40869565219999998</v>
      </c>
      <c r="DQ588">
        <v>0.55652173910000002</v>
      </c>
      <c r="DR588">
        <v>0.46956521740000001</v>
      </c>
      <c r="DS588">
        <v>9.5652173899999998E-2</v>
      </c>
      <c r="DT588">
        <v>9.5652173899999998E-2</v>
      </c>
      <c r="DU588">
        <v>0.1130434783</v>
      </c>
      <c r="DV588">
        <v>0.1043478261</v>
      </c>
      <c r="DW588">
        <v>0.1130434783</v>
      </c>
      <c r="DX588">
        <v>8.6956521699999997E-2</v>
      </c>
      <c r="DY588">
        <v>7.8260869600000005E-2</v>
      </c>
      <c r="DZ588">
        <v>7.8260869600000005E-2</v>
      </c>
      <c r="EA588">
        <v>3.0673076923</v>
      </c>
      <c r="EB588">
        <v>3.5673076923</v>
      </c>
      <c r="EC588">
        <v>3.5980392157000001</v>
      </c>
      <c r="ED588">
        <v>3.5728155340000001</v>
      </c>
      <c r="EE588">
        <v>3.4117647059</v>
      </c>
      <c r="EF588">
        <v>3.3523809523999999</v>
      </c>
      <c r="EG588">
        <v>3.5188679244999999</v>
      </c>
      <c r="EH588">
        <v>3.3962264151000001</v>
      </c>
      <c r="EI588">
        <v>8.6956522000000008E-3</v>
      </c>
      <c r="EJ588">
        <v>3.4782608700000002E-2</v>
      </c>
      <c r="EK588">
        <v>8.6956522000000008E-3</v>
      </c>
      <c r="EL588">
        <v>4.3478260900000003E-2</v>
      </c>
      <c r="EM588">
        <v>4.3478260900000003E-2</v>
      </c>
      <c r="EN588">
        <v>0</v>
      </c>
      <c r="EO588">
        <v>5.2173913000000002E-2</v>
      </c>
      <c r="EP588">
        <v>7.8260869600000005E-2</v>
      </c>
      <c r="EQ588">
        <v>0.18260869569999999</v>
      </c>
      <c r="ER588">
        <v>0.41739130429999999</v>
      </c>
      <c r="ES588">
        <v>0.13043478259999999</v>
      </c>
      <c r="ET588">
        <v>0</v>
      </c>
      <c r="EU588">
        <v>0</v>
      </c>
      <c r="EV588">
        <v>2.6086956500000001E-2</v>
      </c>
      <c r="EW588">
        <v>0.12173913040000001</v>
      </c>
      <c r="EX588">
        <v>3.4782608700000002E-2</v>
      </c>
      <c r="EY588">
        <v>0.35652173910000001</v>
      </c>
      <c r="EZ588">
        <v>0.33043478259999998</v>
      </c>
      <c r="FA588">
        <v>0.34782608700000001</v>
      </c>
      <c r="FB588">
        <v>0.3826086957</v>
      </c>
      <c r="FC588">
        <v>0.37391304349999999</v>
      </c>
      <c r="FD588">
        <v>0.50434782609999995</v>
      </c>
      <c r="FE588">
        <v>0.52173913039999997</v>
      </c>
      <c r="FF588">
        <v>0.49565217389999999</v>
      </c>
      <c r="FG588">
        <v>0.31304347830000001</v>
      </c>
      <c r="FH588">
        <v>0.47826086960000003</v>
      </c>
      <c r="FI588">
        <v>3.4782608700000002E-2</v>
      </c>
      <c r="FJ588">
        <v>3.4782608700000002E-2</v>
      </c>
      <c r="FK588">
        <v>2.6086956500000001E-2</v>
      </c>
      <c r="FL588">
        <v>6.0869565200000003E-2</v>
      </c>
      <c r="FM588">
        <v>0</v>
      </c>
      <c r="FN588">
        <v>1.73913043E-2</v>
      </c>
      <c r="FO588">
        <v>3.4782608700000002E-2</v>
      </c>
      <c r="FP588">
        <v>2.6086956500000001E-2</v>
      </c>
      <c r="FQ588">
        <v>2.6086956500000001E-2</v>
      </c>
      <c r="FR588">
        <v>3.4782608700000002E-2</v>
      </c>
      <c r="FS588">
        <v>8.6956521699999997E-2</v>
      </c>
      <c r="FT588">
        <v>7.8260869600000005E-2</v>
      </c>
      <c r="FU588">
        <v>7.8260869600000005E-2</v>
      </c>
      <c r="FV588">
        <v>9.5652173899999998E-2</v>
      </c>
      <c r="FW588">
        <v>7.8260869600000005E-2</v>
      </c>
      <c r="FX588">
        <v>1.73913043E-2</v>
      </c>
      <c r="FY588">
        <v>8.6956522000000008E-3</v>
      </c>
      <c r="FZ588">
        <v>0</v>
      </c>
      <c r="GA588">
        <v>1.73913043E-2</v>
      </c>
      <c r="GB588">
        <v>8.6956522000000008E-3</v>
      </c>
      <c r="GC588">
        <v>0</v>
      </c>
      <c r="GD588">
        <v>0.13913043480000001</v>
      </c>
      <c r="GE588">
        <v>9.5652173899999998E-2</v>
      </c>
      <c r="GF588">
        <v>7.8260869600000005E-2</v>
      </c>
      <c r="GG588">
        <v>0.1043478261</v>
      </c>
      <c r="GH588">
        <v>0.1043478261</v>
      </c>
      <c r="GI588">
        <v>9.5652173899999998E-2</v>
      </c>
      <c r="GJ588">
        <v>3.1308411215</v>
      </c>
      <c r="GK588">
        <v>3.4056603773999998</v>
      </c>
      <c r="GL588">
        <v>3.3018867924999999</v>
      </c>
      <c r="GM588">
        <v>3.2830188679000001</v>
      </c>
      <c r="GN588">
        <v>3.3333333333000001</v>
      </c>
      <c r="GO588">
        <v>3.3962264151000001</v>
      </c>
      <c r="GP588">
        <v>0.47826086960000003</v>
      </c>
      <c r="GQ588">
        <v>0.33043478259999998</v>
      </c>
      <c r="GR588">
        <v>0.48695652169999998</v>
      </c>
      <c r="GS588">
        <v>0.4</v>
      </c>
      <c r="GT588">
        <v>0.37391304349999999</v>
      </c>
      <c r="GU588">
        <v>0.36521739130000003</v>
      </c>
      <c r="GV588">
        <v>6.9565217400000004E-2</v>
      </c>
      <c r="GW588">
        <v>7.8260869600000005E-2</v>
      </c>
      <c r="GX588">
        <v>7.8260869600000005E-2</v>
      </c>
      <c r="GY588">
        <v>7.8260869600000005E-2</v>
      </c>
      <c r="GZ588">
        <v>8.6956521699999997E-2</v>
      </c>
      <c r="HA588">
        <v>7.8260869600000005E-2</v>
      </c>
      <c r="HB588">
        <v>0.29565217389999998</v>
      </c>
      <c r="HC588">
        <v>0.48695652169999998</v>
      </c>
      <c r="HD588">
        <v>0.35652173910000001</v>
      </c>
      <c r="HE588">
        <v>0.4</v>
      </c>
      <c r="HF588">
        <v>0.4260869565</v>
      </c>
      <c r="HG588">
        <v>0.4608695652</v>
      </c>
      <c r="HH588" t="s">
        <v>1425</v>
      </c>
      <c r="HI588">
        <v>30</v>
      </c>
      <c r="HJ588">
        <v>115</v>
      </c>
      <c r="HK588">
        <v>152</v>
      </c>
      <c r="HL588" t="s">
        <v>502</v>
      </c>
      <c r="HM588">
        <v>542</v>
      </c>
      <c r="HN588">
        <v>4</v>
      </c>
    </row>
    <row r="589" spans="1:222" x14ac:dyDescent="0.25">
      <c r="A589">
        <v>610334</v>
      </c>
      <c r="B589" t="s">
        <v>550</v>
      </c>
      <c r="D589" t="s">
        <v>94</v>
      </c>
      <c r="E589" t="s">
        <v>45</v>
      </c>
      <c r="M589" t="s">
        <v>42</v>
      </c>
      <c r="FD589"/>
      <c r="HH589" t="s">
        <v>1426</v>
      </c>
      <c r="HL589" t="s">
        <v>550</v>
      </c>
      <c r="HM589">
        <v>354</v>
      </c>
    </row>
    <row r="590" spans="1:222" x14ac:dyDescent="0.25">
      <c r="A590">
        <v>610339</v>
      </c>
      <c r="B590" t="s">
        <v>606</v>
      </c>
      <c r="D590" t="s">
        <v>109</v>
      </c>
      <c r="E590" t="s">
        <v>45</v>
      </c>
      <c r="M590" t="s">
        <v>38</v>
      </c>
      <c r="FD590"/>
      <c r="HH590" t="s">
        <v>1427</v>
      </c>
      <c r="HL590" t="s">
        <v>606</v>
      </c>
      <c r="HM590">
        <v>427</v>
      </c>
    </row>
    <row r="591" spans="1:222" x14ac:dyDescent="0.25">
      <c r="A591">
        <v>610340</v>
      </c>
      <c r="B591" t="s">
        <v>159</v>
      </c>
      <c r="C591" t="s">
        <v>42</v>
      </c>
      <c r="D591" t="s">
        <v>109</v>
      </c>
      <c r="E591" s="151">
        <v>0.3</v>
      </c>
      <c r="F591">
        <v>38</v>
      </c>
      <c r="G591" t="s">
        <v>49</v>
      </c>
      <c r="H591">
        <v>42</v>
      </c>
      <c r="I591" t="s">
        <v>40</v>
      </c>
      <c r="J591">
        <v>55</v>
      </c>
      <c r="K591" t="s">
        <v>40</v>
      </c>
      <c r="L591">
        <v>8.4700000000000006</v>
      </c>
      <c r="M591" t="s">
        <v>42</v>
      </c>
      <c r="N591">
        <v>29.53271028</v>
      </c>
      <c r="O591">
        <v>118</v>
      </c>
      <c r="P591">
        <v>118</v>
      </c>
      <c r="Q591">
        <v>23</v>
      </c>
      <c r="R591">
        <v>15</v>
      </c>
      <c r="S591">
        <v>5</v>
      </c>
      <c r="T591">
        <v>63</v>
      </c>
      <c r="U591">
        <v>0</v>
      </c>
      <c r="V591">
        <v>0</v>
      </c>
      <c r="W591">
        <v>1</v>
      </c>
      <c r="X591">
        <v>2</v>
      </c>
      <c r="Y591">
        <v>8.4745762999999998E-3</v>
      </c>
      <c r="Z591">
        <v>1.6949152499999998E-2</v>
      </c>
      <c r="AA591">
        <v>4.23728814E-2</v>
      </c>
      <c r="AB591">
        <v>5.9322033900000001E-2</v>
      </c>
      <c r="AC591">
        <v>0.10169491529999999</v>
      </c>
      <c r="AD591">
        <v>7.6271186399999996E-2</v>
      </c>
      <c r="AE591">
        <v>5.08474576E-2</v>
      </c>
      <c r="AF591">
        <v>0.14406779659999999</v>
      </c>
      <c r="AG591">
        <v>0.14406779659999999</v>
      </c>
      <c r="AH591">
        <v>0.20338983050000001</v>
      </c>
      <c r="AI591">
        <v>0.45762711859999999</v>
      </c>
      <c r="AJ591">
        <v>0.48305084749999999</v>
      </c>
      <c r="AK591">
        <v>0.44915254240000002</v>
      </c>
      <c r="AL591">
        <v>0.40677966100000001</v>
      </c>
      <c r="AM591">
        <v>0.36440677970000002</v>
      </c>
      <c r="AN591">
        <v>2.54237288E-2</v>
      </c>
      <c r="AO591">
        <v>5.08474576E-2</v>
      </c>
      <c r="AP591">
        <v>5.9322033900000001E-2</v>
      </c>
      <c r="AQ591">
        <v>5.9322033900000001E-2</v>
      </c>
      <c r="AR591">
        <v>5.9322033900000001E-2</v>
      </c>
      <c r="AS591">
        <v>0.4322033898</v>
      </c>
      <c r="AT591">
        <v>0.39830508469999998</v>
      </c>
      <c r="AU591">
        <v>0.3050847458</v>
      </c>
      <c r="AV591">
        <v>0.33050847459999999</v>
      </c>
      <c r="AW591">
        <v>0.27118644069999998</v>
      </c>
      <c r="AX591">
        <v>3.3478260870000001</v>
      </c>
      <c r="AY591">
        <v>3.3303571429000001</v>
      </c>
      <c r="AZ591">
        <v>3.0810810810999998</v>
      </c>
      <c r="BA591">
        <v>3.0720720721000001</v>
      </c>
      <c r="BB591">
        <v>2.8558558558999998</v>
      </c>
      <c r="BC591">
        <v>8.4745762999999998E-3</v>
      </c>
      <c r="BD591">
        <v>2.54237288E-2</v>
      </c>
      <c r="BE591">
        <v>8.4745762999999998E-3</v>
      </c>
      <c r="BF591">
        <v>6.7796610199999996E-2</v>
      </c>
      <c r="BG591">
        <v>0.14406779659999999</v>
      </c>
      <c r="BH591">
        <v>0.11016949149999999</v>
      </c>
      <c r="BI591">
        <v>5.9322033900000001E-2</v>
      </c>
      <c r="BJ591">
        <v>5.9322033900000001E-2</v>
      </c>
      <c r="BK591">
        <v>0.11016949149999999</v>
      </c>
      <c r="BL591">
        <v>0.17796610169999999</v>
      </c>
      <c r="BM591">
        <v>0.16949152540000001</v>
      </c>
      <c r="BN591">
        <v>0.16949152540000001</v>
      </c>
      <c r="BO591">
        <v>3.5431034483000001</v>
      </c>
      <c r="BP591">
        <v>3.4594594595000001</v>
      </c>
      <c r="BQ591">
        <v>3.3571428570999999</v>
      </c>
      <c r="BR591">
        <v>3.0892857142999999</v>
      </c>
      <c r="BS591">
        <v>2.9017857142999999</v>
      </c>
      <c r="BT591">
        <v>2.9734513273999998</v>
      </c>
      <c r="BU591">
        <v>0.3050847458</v>
      </c>
      <c r="BV591">
        <v>0.31355932199999997</v>
      </c>
      <c r="BW591">
        <v>0.36440677970000002</v>
      </c>
      <c r="BX591">
        <v>0.3050847458</v>
      </c>
      <c r="BY591">
        <v>0.27118644069999998</v>
      </c>
      <c r="BZ591">
        <v>0.31355932199999997</v>
      </c>
      <c r="CA591">
        <v>1.6949152499999998E-2</v>
      </c>
      <c r="CB591">
        <v>5.9322033900000001E-2</v>
      </c>
      <c r="CC591">
        <v>5.08474576E-2</v>
      </c>
      <c r="CD591">
        <v>5.08474576E-2</v>
      </c>
      <c r="CE591">
        <v>5.08474576E-2</v>
      </c>
      <c r="CF591">
        <v>4.23728814E-2</v>
      </c>
      <c r="CG591">
        <v>0.61016949149999999</v>
      </c>
      <c r="CH591">
        <v>0.54237288139999995</v>
      </c>
      <c r="CI591">
        <v>0.46610169489999997</v>
      </c>
      <c r="CJ591">
        <v>0.39830508469999998</v>
      </c>
      <c r="CK591">
        <v>0.36440677970000002</v>
      </c>
      <c r="CL591">
        <v>0.36440677970000002</v>
      </c>
      <c r="CM591">
        <v>0.12711864410000001</v>
      </c>
      <c r="CN591">
        <v>0</v>
      </c>
      <c r="CO591">
        <v>8.4745762999999998E-3</v>
      </c>
      <c r="CP591">
        <v>2.54237288E-2</v>
      </c>
      <c r="CQ591">
        <v>1.6949152499999998E-2</v>
      </c>
      <c r="CR591">
        <v>3.3898305099999998E-2</v>
      </c>
      <c r="CS591">
        <v>2.54237288E-2</v>
      </c>
      <c r="CT591">
        <v>1.6949152499999998E-2</v>
      </c>
      <c r="CU591">
        <v>0.1949152542</v>
      </c>
      <c r="CV591">
        <v>0.10169491529999999</v>
      </c>
      <c r="CW591">
        <v>0.11016949149999999</v>
      </c>
      <c r="CX591">
        <v>0.1186440678</v>
      </c>
      <c r="CY591">
        <v>0.1525423729</v>
      </c>
      <c r="CZ591">
        <v>0.10169491529999999</v>
      </c>
      <c r="DA591">
        <v>4.23728814E-2</v>
      </c>
      <c r="DB591">
        <v>0.16101694920000001</v>
      </c>
      <c r="DC591">
        <v>0.32203389830000001</v>
      </c>
      <c r="DD591">
        <v>0.44915254240000002</v>
      </c>
      <c r="DE591">
        <v>0.44067796609999998</v>
      </c>
      <c r="DF591">
        <v>0.44067796609999998</v>
      </c>
      <c r="DG591">
        <v>0.42372881359999998</v>
      </c>
      <c r="DH591">
        <v>0.47457627120000001</v>
      </c>
      <c r="DI591">
        <v>0.47457627120000001</v>
      </c>
      <c r="DJ591">
        <v>0.42372881359999998</v>
      </c>
      <c r="DK591">
        <v>0.2796610169</v>
      </c>
      <c r="DL591">
        <v>0.40677966100000001</v>
      </c>
      <c r="DM591">
        <v>0.38983050850000001</v>
      </c>
      <c r="DN591">
        <v>0.37288135589999999</v>
      </c>
      <c r="DO591">
        <v>0.3474576271</v>
      </c>
      <c r="DP591">
        <v>0.33050847459999999</v>
      </c>
      <c r="DQ591">
        <v>0.4152542373</v>
      </c>
      <c r="DR591">
        <v>0.33050847459999999</v>
      </c>
      <c r="DS591">
        <v>7.6271186399999996E-2</v>
      </c>
      <c r="DT591">
        <v>4.23728814E-2</v>
      </c>
      <c r="DU591">
        <v>5.08474576E-2</v>
      </c>
      <c r="DV591">
        <v>4.23728814E-2</v>
      </c>
      <c r="DW591">
        <v>5.9322033900000001E-2</v>
      </c>
      <c r="DX591">
        <v>5.9322033900000001E-2</v>
      </c>
      <c r="DY591">
        <v>4.23728814E-2</v>
      </c>
      <c r="DZ591">
        <v>6.7796610199999996E-2</v>
      </c>
      <c r="EA591">
        <v>2.8165137615</v>
      </c>
      <c r="EB591">
        <v>3.3185840708000001</v>
      </c>
      <c r="EC591">
        <v>3.2767857142999999</v>
      </c>
      <c r="ED591">
        <v>3.2123893804999999</v>
      </c>
      <c r="EE591">
        <v>3.1711711712000001</v>
      </c>
      <c r="EF591">
        <v>3.1711711712000001</v>
      </c>
      <c r="EG591">
        <v>3.3362831858000002</v>
      </c>
      <c r="EH591">
        <v>3.1454545454999998</v>
      </c>
      <c r="EI591">
        <v>0</v>
      </c>
      <c r="EJ591">
        <v>1.6949152499999998E-2</v>
      </c>
      <c r="EK591">
        <v>1.6949152499999998E-2</v>
      </c>
      <c r="EL591">
        <v>8.4745762999999998E-3</v>
      </c>
      <c r="EM591">
        <v>2.54237288E-2</v>
      </c>
      <c r="EN591">
        <v>4.23728814E-2</v>
      </c>
      <c r="EO591">
        <v>0.13559322030000001</v>
      </c>
      <c r="EP591">
        <v>0.12711864410000001</v>
      </c>
      <c r="EQ591">
        <v>0.10169491529999999</v>
      </c>
      <c r="ER591">
        <v>0.4152542373</v>
      </c>
      <c r="ES591">
        <v>0.11016949149999999</v>
      </c>
      <c r="ET591">
        <v>0</v>
      </c>
      <c r="EU591">
        <v>8.4745762999999998E-3</v>
      </c>
      <c r="EV591">
        <v>8.4745762999999998E-3</v>
      </c>
      <c r="EW591">
        <v>0.1525423729</v>
      </c>
      <c r="EX591">
        <v>3.3898305099999998E-2</v>
      </c>
      <c r="EY591">
        <v>0.38135593220000003</v>
      </c>
      <c r="EZ591">
        <v>0.31355932199999997</v>
      </c>
      <c r="FA591">
        <v>0.4152542373</v>
      </c>
      <c r="FB591">
        <v>0.4322033898</v>
      </c>
      <c r="FC591">
        <v>0.38983050850000001</v>
      </c>
      <c r="FD591">
        <v>0.35593220339999998</v>
      </c>
      <c r="FE591">
        <v>0.52542372879999999</v>
      </c>
      <c r="FF591">
        <v>0.38135593220000003</v>
      </c>
      <c r="FG591">
        <v>0.23728813560000001</v>
      </c>
      <c r="FH591">
        <v>0.45762711859999999</v>
      </c>
      <c r="FI591">
        <v>0.12711864410000001</v>
      </c>
      <c r="FJ591">
        <v>2.54237288E-2</v>
      </c>
      <c r="FK591">
        <v>6.7796610199999996E-2</v>
      </c>
      <c r="FL591">
        <v>5.9322033900000001E-2</v>
      </c>
      <c r="FM591">
        <v>8.4745762999999998E-3</v>
      </c>
      <c r="FN591">
        <v>5.9322033900000001E-2</v>
      </c>
      <c r="FO591">
        <v>5.9322033900000001E-2</v>
      </c>
      <c r="FP591">
        <v>7.6271186399999996E-2</v>
      </c>
      <c r="FQ591">
        <v>6.7796610199999996E-2</v>
      </c>
      <c r="FR591">
        <v>5.08474576E-2</v>
      </c>
      <c r="FS591">
        <v>7.6271186399999996E-2</v>
      </c>
      <c r="FT591">
        <v>6.7796610199999996E-2</v>
      </c>
      <c r="FU591">
        <v>5.08474576E-2</v>
      </c>
      <c r="FV591">
        <v>5.08474576E-2</v>
      </c>
      <c r="FW591">
        <v>5.9322033900000001E-2</v>
      </c>
      <c r="FX591">
        <v>4.23728814E-2</v>
      </c>
      <c r="FY591">
        <v>8.4745762999999998E-3</v>
      </c>
      <c r="FZ591">
        <v>2.54237288E-2</v>
      </c>
      <c r="GA591">
        <v>8.4745762999999998E-3</v>
      </c>
      <c r="GB591">
        <v>4.23728814E-2</v>
      </c>
      <c r="GC591">
        <v>1.6949152499999998E-2</v>
      </c>
      <c r="GD591">
        <v>0.24576271190000001</v>
      </c>
      <c r="GE591">
        <v>0.17796610169999999</v>
      </c>
      <c r="GF591">
        <v>0.16949152540000001</v>
      </c>
      <c r="GG591">
        <v>0.2288135593</v>
      </c>
      <c r="GH591">
        <v>0.186440678</v>
      </c>
      <c r="GI591">
        <v>0.24576271190000001</v>
      </c>
      <c r="GJ591">
        <v>2.8684210526</v>
      </c>
      <c r="GK591">
        <v>3.1228070175</v>
      </c>
      <c r="GL591">
        <v>3.1150442478000002</v>
      </c>
      <c r="GM591">
        <v>3.0796460177</v>
      </c>
      <c r="GN591">
        <v>3.0550458716</v>
      </c>
      <c r="GO591">
        <v>3.0442477875999998</v>
      </c>
      <c r="GP591">
        <v>0.47457627120000001</v>
      </c>
      <c r="GQ591">
        <v>0.46610169489999997</v>
      </c>
      <c r="GR591">
        <v>0.4322033898</v>
      </c>
      <c r="GS591">
        <v>0.39830508469999998</v>
      </c>
      <c r="GT591">
        <v>0.37288135589999999</v>
      </c>
      <c r="GU591">
        <v>0.37288135589999999</v>
      </c>
      <c r="GV591">
        <v>3.3898305099999998E-2</v>
      </c>
      <c r="GW591">
        <v>3.3898305099999998E-2</v>
      </c>
      <c r="GX591">
        <v>4.23728814E-2</v>
      </c>
      <c r="GY591">
        <v>4.23728814E-2</v>
      </c>
      <c r="GZ591">
        <v>7.6271186399999996E-2</v>
      </c>
      <c r="HA591">
        <v>4.23728814E-2</v>
      </c>
      <c r="HB591">
        <v>0.20338983050000001</v>
      </c>
      <c r="HC591">
        <v>0.31355932199999997</v>
      </c>
      <c r="HD591">
        <v>0.33050847459999999</v>
      </c>
      <c r="HE591">
        <v>0.32203389830000001</v>
      </c>
      <c r="HF591">
        <v>0.32203389830000001</v>
      </c>
      <c r="HG591">
        <v>0.32203389830000001</v>
      </c>
      <c r="HH591" t="s">
        <v>1428</v>
      </c>
      <c r="HI591">
        <v>30</v>
      </c>
      <c r="HJ591">
        <v>118</v>
      </c>
      <c r="HK591">
        <v>158</v>
      </c>
      <c r="HL591" t="s">
        <v>159</v>
      </c>
      <c r="HM591">
        <v>535</v>
      </c>
      <c r="HN591">
        <v>9</v>
      </c>
    </row>
    <row r="592" spans="1:222" x14ac:dyDescent="0.25">
      <c r="A592">
        <v>610342</v>
      </c>
      <c r="B592" t="s">
        <v>569</v>
      </c>
      <c r="D592" t="s">
        <v>47</v>
      </c>
      <c r="E592" t="s">
        <v>45</v>
      </c>
      <c r="M592" t="s">
        <v>38</v>
      </c>
      <c r="N592">
        <v>20.567375887000001</v>
      </c>
      <c r="O592">
        <v>81</v>
      </c>
      <c r="P592">
        <v>81</v>
      </c>
      <c r="Q592">
        <v>3</v>
      </c>
      <c r="R592">
        <v>11</v>
      </c>
      <c r="S592">
        <v>1</v>
      </c>
      <c r="T592">
        <v>58</v>
      </c>
      <c r="U592">
        <v>1</v>
      </c>
      <c r="V592">
        <v>0</v>
      </c>
      <c r="W592">
        <v>1</v>
      </c>
      <c r="X592">
        <v>1</v>
      </c>
      <c r="Y592">
        <v>0</v>
      </c>
      <c r="Z592">
        <v>0</v>
      </c>
      <c r="AA592">
        <v>0</v>
      </c>
      <c r="AB592">
        <v>2.4691358E-2</v>
      </c>
      <c r="AC592">
        <v>7.4074074099999998E-2</v>
      </c>
      <c r="AD592">
        <v>6.17283951E-2</v>
      </c>
      <c r="AE592">
        <v>2.4691358E-2</v>
      </c>
      <c r="AF592">
        <v>0</v>
      </c>
      <c r="AG592">
        <v>6.17283951E-2</v>
      </c>
      <c r="AH592">
        <v>0.13580246909999999</v>
      </c>
      <c r="AI592">
        <v>0.29629629629999998</v>
      </c>
      <c r="AJ592">
        <v>0.32098765429999998</v>
      </c>
      <c r="AK592">
        <v>0.12345679010000001</v>
      </c>
      <c r="AL592">
        <v>0.37037037039999998</v>
      </c>
      <c r="AM592">
        <v>0.32098765429999998</v>
      </c>
      <c r="AN592">
        <v>0</v>
      </c>
      <c r="AO592">
        <v>0</v>
      </c>
      <c r="AP592">
        <v>1.2345679E-2</v>
      </c>
      <c r="AQ592">
        <v>3.7037037000000002E-2</v>
      </c>
      <c r="AR592">
        <v>1.2345679E-2</v>
      </c>
      <c r="AS592">
        <v>0.64197530859999996</v>
      </c>
      <c r="AT592">
        <v>0.65432098770000002</v>
      </c>
      <c r="AU592">
        <v>0.86419753089999995</v>
      </c>
      <c r="AV592">
        <v>0.50617283950000003</v>
      </c>
      <c r="AW592">
        <v>0.45679012349999998</v>
      </c>
      <c r="AX592">
        <v>3.5802469135999999</v>
      </c>
      <c r="AY592">
        <v>3.6296296296000001</v>
      </c>
      <c r="AZ592">
        <v>3.875</v>
      </c>
      <c r="BA592">
        <v>3.4102564103000002</v>
      </c>
      <c r="BB592">
        <v>3.1749999999999998</v>
      </c>
      <c r="BC592">
        <v>1.2345679E-2</v>
      </c>
      <c r="BD592">
        <v>1.2345679E-2</v>
      </c>
      <c r="BE592">
        <v>1.2345679E-2</v>
      </c>
      <c r="BF592">
        <v>1.2345679E-2</v>
      </c>
      <c r="BG592">
        <v>1.2345679E-2</v>
      </c>
      <c r="BH592">
        <v>2.4691358E-2</v>
      </c>
      <c r="BI592">
        <v>0</v>
      </c>
      <c r="BJ592">
        <v>0</v>
      </c>
      <c r="BK592">
        <v>2.4691358E-2</v>
      </c>
      <c r="BL592">
        <v>4.9382716E-2</v>
      </c>
      <c r="BM592">
        <v>0.11111111110000001</v>
      </c>
      <c r="BN592">
        <v>3.7037037000000002E-2</v>
      </c>
      <c r="BO592">
        <v>3.8888888889</v>
      </c>
      <c r="BP592">
        <v>3.8624999999999998</v>
      </c>
      <c r="BQ592">
        <v>3.7407407407000002</v>
      </c>
      <c r="BR592">
        <v>3.6790123456999999</v>
      </c>
      <c r="BS592">
        <v>3.5679012345999999</v>
      </c>
      <c r="BT592">
        <v>3.6543209876999998</v>
      </c>
      <c r="BU592">
        <v>7.4074074099999998E-2</v>
      </c>
      <c r="BV592">
        <v>9.8765432099999995E-2</v>
      </c>
      <c r="BW592">
        <v>0.17283950619999999</v>
      </c>
      <c r="BX592">
        <v>0.18518518519999999</v>
      </c>
      <c r="BY592">
        <v>0.17283950619999999</v>
      </c>
      <c r="BZ592">
        <v>0.19753086419999999</v>
      </c>
      <c r="CA592">
        <v>0</v>
      </c>
      <c r="CB592">
        <v>1.2345679E-2</v>
      </c>
      <c r="CC592">
        <v>0</v>
      </c>
      <c r="CD592">
        <v>0</v>
      </c>
      <c r="CE592">
        <v>0</v>
      </c>
      <c r="CF592">
        <v>0</v>
      </c>
      <c r="CG592">
        <v>0.91358024689999995</v>
      </c>
      <c r="CH592">
        <v>0.87654320990000001</v>
      </c>
      <c r="CI592">
        <v>0.79012345679999996</v>
      </c>
      <c r="CJ592">
        <v>0.75308641980000002</v>
      </c>
      <c r="CK592">
        <v>0.70370370370000002</v>
      </c>
      <c r="CL592">
        <v>0.74074074069999996</v>
      </c>
      <c r="CM592">
        <v>3.7037037000000002E-2</v>
      </c>
      <c r="CN592">
        <v>1.2345679E-2</v>
      </c>
      <c r="CO592">
        <v>0</v>
      </c>
      <c r="CP592">
        <v>1.2345679E-2</v>
      </c>
      <c r="CQ592">
        <v>2.4691358E-2</v>
      </c>
      <c r="CR592">
        <v>0</v>
      </c>
      <c r="CS592">
        <v>0</v>
      </c>
      <c r="CT592">
        <v>2.4691358E-2</v>
      </c>
      <c r="CU592">
        <v>0.20987654319999999</v>
      </c>
      <c r="CV592">
        <v>2.4691358E-2</v>
      </c>
      <c r="CW592">
        <v>2.4691358E-2</v>
      </c>
      <c r="CX592">
        <v>3.7037037000000002E-2</v>
      </c>
      <c r="CY592">
        <v>2.4691358E-2</v>
      </c>
      <c r="CZ592">
        <v>2.4691358E-2</v>
      </c>
      <c r="DA592">
        <v>4.9382716E-2</v>
      </c>
      <c r="DB592">
        <v>1.2345679E-2</v>
      </c>
      <c r="DC592">
        <v>0.35802469139999998</v>
      </c>
      <c r="DD592">
        <v>0.22222222220000001</v>
      </c>
      <c r="DE592">
        <v>0.18518518519999999</v>
      </c>
      <c r="DF592">
        <v>0.30864197529999998</v>
      </c>
      <c r="DG592">
        <v>0.32098765429999998</v>
      </c>
      <c r="DH592">
        <v>0.40740740739999998</v>
      </c>
      <c r="DI592">
        <v>0.18518518519999999</v>
      </c>
      <c r="DJ592">
        <v>0.23456790120000001</v>
      </c>
      <c r="DK592">
        <v>0.33333333329999998</v>
      </c>
      <c r="DL592">
        <v>0.71604938269999996</v>
      </c>
      <c r="DM592">
        <v>0.75308641980000002</v>
      </c>
      <c r="DN592">
        <v>0.61728395059999996</v>
      </c>
      <c r="DO592">
        <v>0.58024691360000002</v>
      </c>
      <c r="DP592">
        <v>0.50617283950000003</v>
      </c>
      <c r="DQ592">
        <v>0.71604938269999996</v>
      </c>
      <c r="DR592">
        <v>0.66666666669999997</v>
      </c>
      <c r="DS592">
        <v>6.17283951E-2</v>
      </c>
      <c r="DT592">
        <v>2.4691358E-2</v>
      </c>
      <c r="DU592">
        <v>3.7037037000000002E-2</v>
      </c>
      <c r="DV592">
        <v>2.4691358E-2</v>
      </c>
      <c r="DW592">
        <v>4.9382716E-2</v>
      </c>
      <c r="DX592">
        <v>6.17283951E-2</v>
      </c>
      <c r="DY592">
        <v>4.9382716E-2</v>
      </c>
      <c r="DZ592">
        <v>6.17283951E-2</v>
      </c>
      <c r="EA592">
        <v>3.0526315788999998</v>
      </c>
      <c r="EB592">
        <v>3.6835443038000002</v>
      </c>
      <c r="EC592">
        <v>3.7564102564000001</v>
      </c>
      <c r="ED592">
        <v>3.5696202532000001</v>
      </c>
      <c r="EE592">
        <v>3.5324675325000001</v>
      </c>
      <c r="EF592">
        <v>3.5131578947</v>
      </c>
      <c r="EG592">
        <v>3.7012987012999998</v>
      </c>
      <c r="EH592">
        <v>3.6447368420999999</v>
      </c>
      <c r="EI592">
        <v>1.2345679E-2</v>
      </c>
      <c r="EJ592">
        <v>1.2345679E-2</v>
      </c>
      <c r="EK592">
        <v>1.2345679E-2</v>
      </c>
      <c r="EL592">
        <v>0</v>
      </c>
      <c r="EM592">
        <v>4.9382716E-2</v>
      </c>
      <c r="EN592">
        <v>7.4074074099999998E-2</v>
      </c>
      <c r="EO592">
        <v>4.9382716E-2</v>
      </c>
      <c r="EP592">
        <v>0.16049382719999999</v>
      </c>
      <c r="EQ592">
        <v>8.6419753099999996E-2</v>
      </c>
      <c r="ER592">
        <v>0.48148148149999997</v>
      </c>
      <c r="ES592">
        <v>6.17283951E-2</v>
      </c>
      <c r="ET592">
        <v>2.4691358E-2</v>
      </c>
      <c r="EU592">
        <v>1.2345679E-2</v>
      </c>
      <c r="EV592">
        <v>0</v>
      </c>
      <c r="EW592">
        <v>0.12345679010000001</v>
      </c>
      <c r="EX592">
        <v>6.17283951E-2</v>
      </c>
      <c r="EY592">
        <v>0.32098765429999998</v>
      </c>
      <c r="EZ592">
        <v>0.37037037039999998</v>
      </c>
      <c r="FA592">
        <v>0.29629629629999998</v>
      </c>
      <c r="FB592">
        <v>0.40740740739999998</v>
      </c>
      <c r="FC592">
        <v>0.33333333329999998</v>
      </c>
      <c r="FD592">
        <v>0.61728395059999996</v>
      </c>
      <c r="FE592">
        <v>0.56790123459999997</v>
      </c>
      <c r="FF592">
        <v>0.61728395059999996</v>
      </c>
      <c r="FG592">
        <v>0.34567901229999998</v>
      </c>
      <c r="FH592">
        <v>0.55555555560000003</v>
      </c>
      <c r="FI592">
        <v>0</v>
      </c>
      <c r="FJ592">
        <v>1.2345679E-2</v>
      </c>
      <c r="FK592">
        <v>3.7037037000000002E-2</v>
      </c>
      <c r="FL592">
        <v>7.4074074099999998E-2</v>
      </c>
      <c r="FM592">
        <v>0</v>
      </c>
      <c r="FN592">
        <v>1.2345679E-2</v>
      </c>
      <c r="FO592">
        <v>1.2345679E-2</v>
      </c>
      <c r="FP592">
        <v>1.2345679E-2</v>
      </c>
      <c r="FQ592">
        <v>1.2345679E-2</v>
      </c>
      <c r="FR592">
        <v>1.2345679E-2</v>
      </c>
      <c r="FS592">
        <v>2.4691358E-2</v>
      </c>
      <c r="FT592">
        <v>2.4691358E-2</v>
      </c>
      <c r="FU592">
        <v>3.7037037000000002E-2</v>
      </c>
      <c r="FV592">
        <v>3.7037037000000002E-2</v>
      </c>
      <c r="FW592">
        <v>3.7037037000000002E-2</v>
      </c>
      <c r="FX592">
        <v>6.17283951E-2</v>
      </c>
      <c r="FY592">
        <v>4.9382716E-2</v>
      </c>
      <c r="FZ592">
        <v>3.7037037000000002E-2</v>
      </c>
      <c r="GA592">
        <v>9.8765432099999995E-2</v>
      </c>
      <c r="GB592">
        <v>2.4691358E-2</v>
      </c>
      <c r="GC592">
        <v>4.9382716E-2</v>
      </c>
      <c r="GD592">
        <v>0.12345679010000001</v>
      </c>
      <c r="GE592">
        <v>0.11111111110000001</v>
      </c>
      <c r="GF592">
        <v>7.4074074099999998E-2</v>
      </c>
      <c r="GG592">
        <v>0.11111111110000001</v>
      </c>
      <c r="GH592">
        <v>0.11111111110000001</v>
      </c>
      <c r="GI592">
        <v>0.11111111110000001</v>
      </c>
      <c r="GJ592">
        <v>3.0641025641000001</v>
      </c>
      <c r="GK592">
        <v>3.2207792207999999</v>
      </c>
      <c r="GL592">
        <v>3.3076923077</v>
      </c>
      <c r="GM592">
        <v>3.0769230769</v>
      </c>
      <c r="GN592">
        <v>3.2236842105000001</v>
      </c>
      <c r="GO592">
        <v>3.2531645569999998</v>
      </c>
      <c r="GP592">
        <v>0.46913580249999998</v>
      </c>
      <c r="GQ592">
        <v>0.37037037039999998</v>
      </c>
      <c r="GR592">
        <v>0.40740740739999998</v>
      </c>
      <c r="GS592">
        <v>0.37037037039999998</v>
      </c>
      <c r="GT592">
        <v>0.43209876539999997</v>
      </c>
      <c r="GU592">
        <v>0.35802469139999998</v>
      </c>
      <c r="GV592">
        <v>3.7037037000000002E-2</v>
      </c>
      <c r="GW592">
        <v>4.9382716E-2</v>
      </c>
      <c r="GX592">
        <v>3.7037037000000002E-2</v>
      </c>
      <c r="GY592">
        <v>3.7037037000000002E-2</v>
      </c>
      <c r="GZ592">
        <v>6.17283951E-2</v>
      </c>
      <c r="HA592">
        <v>2.4691358E-2</v>
      </c>
      <c r="HB592">
        <v>0.30864197529999998</v>
      </c>
      <c r="HC592">
        <v>0.41975308639999998</v>
      </c>
      <c r="HD592">
        <v>0.44444444440000003</v>
      </c>
      <c r="HE592">
        <v>0.38271604939999998</v>
      </c>
      <c r="HF592">
        <v>0.37037037039999998</v>
      </c>
      <c r="HG592">
        <v>0.45679012349999998</v>
      </c>
      <c r="HH592" t="s">
        <v>1429</v>
      </c>
      <c r="HJ592">
        <v>81</v>
      </c>
      <c r="HK592">
        <v>116</v>
      </c>
      <c r="HL592" t="s">
        <v>569</v>
      </c>
      <c r="HM592">
        <v>564</v>
      </c>
      <c r="HN592">
        <v>5</v>
      </c>
    </row>
    <row r="593" spans="1:222" x14ac:dyDescent="0.25">
      <c r="A593">
        <v>610345</v>
      </c>
      <c r="B593" t="s">
        <v>674</v>
      </c>
      <c r="D593" t="s">
        <v>90</v>
      </c>
      <c r="E593" t="s">
        <v>45</v>
      </c>
      <c r="M593" t="s">
        <v>38</v>
      </c>
      <c r="N593">
        <v>29.305135952000001</v>
      </c>
      <c r="O593">
        <v>58</v>
      </c>
      <c r="P593">
        <v>58</v>
      </c>
      <c r="Q593">
        <v>0</v>
      </c>
      <c r="R593">
        <v>53</v>
      </c>
      <c r="S593">
        <v>0</v>
      </c>
      <c r="T593">
        <v>1</v>
      </c>
      <c r="U593">
        <v>0</v>
      </c>
      <c r="V593">
        <v>0</v>
      </c>
      <c r="W593">
        <v>1</v>
      </c>
      <c r="X593">
        <v>2</v>
      </c>
      <c r="Y593">
        <v>8.6206896599999999E-2</v>
      </c>
      <c r="Z593">
        <v>5.1724137900000001E-2</v>
      </c>
      <c r="AA593">
        <v>1.7241379300000002E-2</v>
      </c>
      <c r="AB593">
        <v>3.4482758600000003E-2</v>
      </c>
      <c r="AC593">
        <v>1.7241379300000002E-2</v>
      </c>
      <c r="AD593">
        <v>6.8965517200000007E-2</v>
      </c>
      <c r="AE593">
        <v>1.7241379300000002E-2</v>
      </c>
      <c r="AF593">
        <v>1.7241379300000002E-2</v>
      </c>
      <c r="AG593">
        <v>8.6206896599999999E-2</v>
      </c>
      <c r="AH593">
        <v>0.13793103449999999</v>
      </c>
      <c r="AI593">
        <v>0.3965517241</v>
      </c>
      <c r="AJ593">
        <v>0.29310344830000001</v>
      </c>
      <c r="AK593">
        <v>0.20689655169999999</v>
      </c>
      <c r="AL593">
        <v>0.3965517241</v>
      </c>
      <c r="AM593">
        <v>0.25862068970000002</v>
      </c>
      <c r="AN593">
        <v>0</v>
      </c>
      <c r="AO593">
        <v>0</v>
      </c>
      <c r="AP593">
        <v>1.7241379300000002E-2</v>
      </c>
      <c r="AQ593">
        <v>1.7241379300000002E-2</v>
      </c>
      <c r="AR593">
        <v>1.7241379300000002E-2</v>
      </c>
      <c r="AS593">
        <v>0.44827586209999998</v>
      </c>
      <c r="AT593">
        <v>0.63793103449999999</v>
      </c>
      <c r="AU593">
        <v>0.74137931030000004</v>
      </c>
      <c r="AV593">
        <v>0.4655172414</v>
      </c>
      <c r="AW593">
        <v>0.56896551719999999</v>
      </c>
      <c r="AX593">
        <v>3.2068965516999999</v>
      </c>
      <c r="AY593">
        <v>3.5172413793000001</v>
      </c>
      <c r="AZ593">
        <v>3.7017543860000002</v>
      </c>
      <c r="BA593">
        <v>3.3157894737000002</v>
      </c>
      <c r="BB593">
        <v>3.4035087718999999</v>
      </c>
      <c r="BC593">
        <v>0</v>
      </c>
      <c r="BD593">
        <v>0</v>
      </c>
      <c r="BE593">
        <v>1.7241379300000002E-2</v>
      </c>
      <c r="BF593">
        <v>1.7241379300000002E-2</v>
      </c>
      <c r="BG593">
        <v>1.7241379300000002E-2</v>
      </c>
      <c r="BH593">
        <v>0</v>
      </c>
      <c r="BI593">
        <v>0</v>
      </c>
      <c r="BJ593">
        <v>3.4482758600000003E-2</v>
      </c>
      <c r="BK593">
        <v>6.8965517200000007E-2</v>
      </c>
      <c r="BL593">
        <v>5.1724137900000001E-2</v>
      </c>
      <c r="BM593">
        <v>6.8965517200000007E-2</v>
      </c>
      <c r="BN593">
        <v>8.6206896599999999E-2</v>
      </c>
      <c r="BO593">
        <v>3.9137931034000002</v>
      </c>
      <c r="BP593">
        <v>3.8620689654999998</v>
      </c>
      <c r="BQ593">
        <v>3.5862068965999998</v>
      </c>
      <c r="BR593">
        <v>3.724137931</v>
      </c>
      <c r="BS593">
        <v>3.5172413793000001</v>
      </c>
      <c r="BT593">
        <v>3.6551724137999999</v>
      </c>
      <c r="BU593">
        <v>8.6206896599999999E-2</v>
      </c>
      <c r="BV593">
        <v>6.8965517200000007E-2</v>
      </c>
      <c r="BW593">
        <v>0.22413793100000001</v>
      </c>
      <c r="BX593">
        <v>0.1206896552</v>
      </c>
      <c r="BY593">
        <v>0.29310344830000001</v>
      </c>
      <c r="BZ593">
        <v>0.17241379309999999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0.91379310339999997</v>
      </c>
      <c r="CH593">
        <v>0.89655172409999995</v>
      </c>
      <c r="CI593">
        <v>0.68965517239999996</v>
      </c>
      <c r="CJ593">
        <v>0.81034482760000004</v>
      </c>
      <c r="CK593">
        <v>0.62068965519999997</v>
      </c>
      <c r="CL593">
        <v>0.74137931030000004</v>
      </c>
      <c r="CM593">
        <v>0.32758620690000001</v>
      </c>
      <c r="CN593">
        <v>0</v>
      </c>
      <c r="CO593">
        <v>0</v>
      </c>
      <c r="CP593">
        <v>3.4482758600000003E-2</v>
      </c>
      <c r="CQ593">
        <v>1.7241379300000002E-2</v>
      </c>
      <c r="CR593">
        <v>3.4482758600000003E-2</v>
      </c>
      <c r="CS593">
        <v>5.1724137900000001E-2</v>
      </c>
      <c r="CT593">
        <v>0</v>
      </c>
      <c r="CU593">
        <v>0.1034482759</v>
      </c>
      <c r="CV593">
        <v>1.7241379300000002E-2</v>
      </c>
      <c r="CW593">
        <v>3.4482758600000003E-2</v>
      </c>
      <c r="CX593">
        <v>6.8965517200000007E-2</v>
      </c>
      <c r="CY593">
        <v>0.13793103449999999</v>
      </c>
      <c r="CZ593">
        <v>3.4482758600000003E-2</v>
      </c>
      <c r="DA593">
        <v>1.7241379300000002E-2</v>
      </c>
      <c r="DB593">
        <v>3.4482758600000003E-2</v>
      </c>
      <c r="DC593">
        <v>0.1034482759</v>
      </c>
      <c r="DD593">
        <v>0.1034482759</v>
      </c>
      <c r="DE593">
        <v>0.20689655169999999</v>
      </c>
      <c r="DF593">
        <v>0.17241379309999999</v>
      </c>
      <c r="DG593">
        <v>0.20689655169999999</v>
      </c>
      <c r="DH593">
        <v>0.24137931030000001</v>
      </c>
      <c r="DI593">
        <v>0.18965517239999999</v>
      </c>
      <c r="DJ593">
        <v>0.18965517239999999</v>
      </c>
      <c r="DK593">
        <v>0.43103448280000001</v>
      </c>
      <c r="DL593">
        <v>0.86206896550000001</v>
      </c>
      <c r="DM593">
        <v>0.74137931030000004</v>
      </c>
      <c r="DN593">
        <v>0.70689655169999999</v>
      </c>
      <c r="DO593">
        <v>0.62068965519999997</v>
      </c>
      <c r="DP593">
        <v>0.67241379310000005</v>
      </c>
      <c r="DQ593">
        <v>0.72413793100000001</v>
      </c>
      <c r="DR593">
        <v>0.75862068969999996</v>
      </c>
      <c r="DS593">
        <v>3.4482758600000003E-2</v>
      </c>
      <c r="DT593">
        <v>1.7241379300000002E-2</v>
      </c>
      <c r="DU593">
        <v>1.7241379300000002E-2</v>
      </c>
      <c r="DV593">
        <v>1.7241379300000002E-2</v>
      </c>
      <c r="DW593">
        <v>1.7241379300000002E-2</v>
      </c>
      <c r="DX593">
        <v>1.7241379300000002E-2</v>
      </c>
      <c r="DY593">
        <v>1.7241379300000002E-2</v>
      </c>
      <c r="DZ593">
        <v>1.7241379300000002E-2</v>
      </c>
      <c r="EA593">
        <v>2.6607142857000001</v>
      </c>
      <c r="EB593">
        <v>3.8596491228000001</v>
      </c>
      <c r="EC593">
        <v>3.7192982456000001</v>
      </c>
      <c r="ED593">
        <v>3.5789473684000002</v>
      </c>
      <c r="EE593">
        <v>3.4561403509000002</v>
      </c>
      <c r="EF593">
        <v>3.5789473684000002</v>
      </c>
      <c r="EG593">
        <v>3.6140350877</v>
      </c>
      <c r="EH593">
        <v>3.7368421053</v>
      </c>
      <c r="EI593">
        <v>3.4482758600000003E-2</v>
      </c>
      <c r="EJ593">
        <v>0</v>
      </c>
      <c r="EK593">
        <v>1.7241379300000002E-2</v>
      </c>
      <c r="EL593">
        <v>1.7241379300000002E-2</v>
      </c>
      <c r="EM593">
        <v>3.4482758600000003E-2</v>
      </c>
      <c r="EN593">
        <v>5.1724137900000001E-2</v>
      </c>
      <c r="EO593">
        <v>8.6206896599999999E-2</v>
      </c>
      <c r="EP593">
        <v>0.17241379309999999</v>
      </c>
      <c r="EQ593">
        <v>0.22413793100000001</v>
      </c>
      <c r="ER593">
        <v>0.24137931030000001</v>
      </c>
      <c r="ES593">
        <v>0.1206896552</v>
      </c>
      <c r="ET593">
        <v>0</v>
      </c>
      <c r="EU593">
        <v>0</v>
      </c>
      <c r="EV593">
        <v>5.1724137900000001E-2</v>
      </c>
      <c r="EW593">
        <v>6.8965517200000007E-2</v>
      </c>
      <c r="EX593">
        <v>8.6206896599999999E-2</v>
      </c>
      <c r="EY593">
        <v>0.20689655169999999</v>
      </c>
      <c r="EZ593">
        <v>0.15517241379999999</v>
      </c>
      <c r="FA593">
        <v>0.37931034479999998</v>
      </c>
      <c r="FB593">
        <v>0.24137931030000001</v>
      </c>
      <c r="FC593">
        <v>0.24137931030000001</v>
      </c>
      <c r="FD593">
        <v>0.72413793100000001</v>
      </c>
      <c r="FE593">
        <v>0.75862068969999996</v>
      </c>
      <c r="FF593">
        <v>0.34482758619999998</v>
      </c>
      <c r="FG593">
        <v>0.63793103449999999</v>
      </c>
      <c r="FH593">
        <v>0.65517241380000002</v>
      </c>
      <c r="FI593">
        <v>3.4482758600000003E-2</v>
      </c>
      <c r="FJ593">
        <v>6.8965517200000007E-2</v>
      </c>
      <c r="FK593">
        <v>0.1206896552</v>
      </c>
      <c r="FL593">
        <v>3.4482758600000003E-2</v>
      </c>
      <c r="FM593">
        <v>0</v>
      </c>
      <c r="FN593">
        <v>0</v>
      </c>
      <c r="FO593">
        <v>0</v>
      </c>
      <c r="FP593">
        <v>3.4482758600000003E-2</v>
      </c>
      <c r="FQ593">
        <v>0</v>
      </c>
      <c r="FR593">
        <v>0</v>
      </c>
      <c r="FS593">
        <v>3.4482758600000003E-2</v>
      </c>
      <c r="FT593">
        <v>1.7241379300000002E-2</v>
      </c>
      <c r="FU593">
        <v>6.8965517200000007E-2</v>
      </c>
      <c r="FV593">
        <v>1.7241379300000002E-2</v>
      </c>
      <c r="FW593">
        <v>1.7241379300000002E-2</v>
      </c>
      <c r="FX593">
        <v>5.1724137900000001E-2</v>
      </c>
      <c r="FY593">
        <v>6.8965517200000007E-2</v>
      </c>
      <c r="FZ593">
        <v>5.1724137900000001E-2</v>
      </c>
      <c r="GA593">
        <v>8.6206896599999999E-2</v>
      </c>
      <c r="GB593">
        <v>8.6206896599999999E-2</v>
      </c>
      <c r="GC593">
        <v>5.1724137900000001E-2</v>
      </c>
      <c r="GD593">
        <v>0.13793103449999999</v>
      </c>
      <c r="GE593">
        <v>0.13793103449999999</v>
      </c>
      <c r="GF593">
        <v>0.13793103449999999</v>
      </c>
      <c r="GG593">
        <v>0.25862068970000002</v>
      </c>
      <c r="GH593">
        <v>0.32758620690000001</v>
      </c>
      <c r="GI593">
        <v>0.17241379309999999</v>
      </c>
      <c r="GJ593">
        <v>3.1228070175</v>
      </c>
      <c r="GK593">
        <v>3.1228070175</v>
      </c>
      <c r="GL593">
        <v>3.2280701754000001</v>
      </c>
      <c r="GM593">
        <v>2.9473684211000002</v>
      </c>
      <c r="GN593">
        <v>2.8421052632000001</v>
      </c>
      <c r="GO593">
        <v>3.1403508771999999</v>
      </c>
      <c r="GP593">
        <v>0.43103448280000001</v>
      </c>
      <c r="GQ593">
        <v>0.37931034479999998</v>
      </c>
      <c r="GR593">
        <v>0.32758620690000001</v>
      </c>
      <c r="GS593">
        <v>0.25862068970000002</v>
      </c>
      <c r="GT593">
        <v>0.22413793100000001</v>
      </c>
      <c r="GU593">
        <v>0.34482758619999998</v>
      </c>
      <c r="GV593">
        <v>1.7241379300000002E-2</v>
      </c>
      <c r="GW593">
        <v>1.7241379300000002E-2</v>
      </c>
      <c r="GX593">
        <v>1.7241379300000002E-2</v>
      </c>
      <c r="GY593">
        <v>1.7241379300000002E-2</v>
      </c>
      <c r="GZ593">
        <v>1.7241379300000002E-2</v>
      </c>
      <c r="HA593">
        <v>1.7241379300000002E-2</v>
      </c>
      <c r="HB593">
        <v>0.36206896550000001</v>
      </c>
      <c r="HC593">
        <v>0.3965517241</v>
      </c>
      <c r="HD593">
        <v>0.4655172414</v>
      </c>
      <c r="HE593">
        <v>0.37931034479999998</v>
      </c>
      <c r="HF593">
        <v>0.34482758619999998</v>
      </c>
      <c r="HG593">
        <v>0.41379310339999997</v>
      </c>
      <c r="HH593" t="s">
        <v>1430</v>
      </c>
      <c r="HJ593">
        <v>58</v>
      </c>
      <c r="HK593">
        <v>97</v>
      </c>
      <c r="HL593" t="s">
        <v>674</v>
      </c>
      <c r="HM593">
        <v>331</v>
      </c>
      <c r="HN593">
        <v>1</v>
      </c>
    </row>
    <row r="594" spans="1:222" x14ac:dyDescent="0.25">
      <c r="A594">
        <v>610347</v>
      </c>
      <c r="B594" t="s">
        <v>184</v>
      </c>
      <c r="C594" t="s">
        <v>38</v>
      </c>
      <c r="D594" t="s">
        <v>67</v>
      </c>
      <c r="E594" s="151">
        <v>0.47</v>
      </c>
      <c r="F594">
        <v>67</v>
      </c>
      <c r="G594" t="s">
        <v>39</v>
      </c>
      <c r="H594">
        <v>82</v>
      </c>
      <c r="I594" t="s">
        <v>62</v>
      </c>
      <c r="J594">
        <v>99</v>
      </c>
      <c r="K594" t="s">
        <v>62</v>
      </c>
      <c r="L594">
        <v>9.33</v>
      </c>
      <c r="M594" t="s">
        <v>38</v>
      </c>
      <c r="N594">
        <v>46.389496717999997</v>
      </c>
      <c r="O594">
        <v>99</v>
      </c>
      <c r="P594">
        <v>99</v>
      </c>
      <c r="Q594">
        <v>0</v>
      </c>
      <c r="R594">
        <v>75</v>
      </c>
      <c r="S594">
        <v>0</v>
      </c>
      <c r="T594">
        <v>13</v>
      </c>
      <c r="U594">
        <v>0</v>
      </c>
      <c r="V594">
        <v>1</v>
      </c>
      <c r="W594">
        <v>4</v>
      </c>
      <c r="X594">
        <v>3</v>
      </c>
      <c r="Y594">
        <v>0</v>
      </c>
      <c r="Z594">
        <v>0</v>
      </c>
      <c r="AA594">
        <v>1.01010101E-2</v>
      </c>
      <c r="AB594">
        <v>1.01010101E-2</v>
      </c>
      <c r="AC594">
        <v>2.02020202E-2</v>
      </c>
      <c r="AD594">
        <v>2.02020202E-2</v>
      </c>
      <c r="AE594">
        <v>6.0606060599999997E-2</v>
      </c>
      <c r="AF594">
        <v>3.0303030299999999E-2</v>
      </c>
      <c r="AG594">
        <v>5.0505050500000002E-2</v>
      </c>
      <c r="AH594">
        <v>2.02020202E-2</v>
      </c>
      <c r="AI594">
        <v>0.41414141409999999</v>
      </c>
      <c r="AJ594">
        <v>0.34343434340000001</v>
      </c>
      <c r="AK594">
        <v>0.19191919190000001</v>
      </c>
      <c r="AL594">
        <v>0.31313131309999997</v>
      </c>
      <c r="AM594">
        <v>0.35353535349999998</v>
      </c>
      <c r="AN594">
        <v>1.01010101E-2</v>
      </c>
      <c r="AO594">
        <v>1.01010101E-2</v>
      </c>
      <c r="AP594">
        <v>2.02020202E-2</v>
      </c>
      <c r="AQ594">
        <v>2.02020202E-2</v>
      </c>
      <c r="AR594">
        <v>1.01010101E-2</v>
      </c>
      <c r="AS594">
        <v>0.55555555560000003</v>
      </c>
      <c r="AT594">
        <v>0.58585858589999995</v>
      </c>
      <c r="AU594">
        <v>0.74747474749999998</v>
      </c>
      <c r="AV594">
        <v>0.60606060610000001</v>
      </c>
      <c r="AW594">
        <v>0.59595959600000004</v>
      </c>
      <c r="AX594">
        <v>3.5408163264999999</v>
      </c>
      <c r="AY594">
        <v>3.5306122448999999</v>
      </c>
      <c r="AZ594">
        <v>3.7113402062</v>
      </c>
      <c r="BA594">
        <v>3.5463917525999999</v>
      </c>
      <c r="BB594">
        <v>3.5408163264999999</v>
      </c>
      <c r="BC594">
        <v>1.01010101E-2</v>
      </c>
      <c r="BD594">
        <v>1.01010101E-2</v>
      </c>
      <c r="BE594">
        <v>1.01010101E-2</v>
      </c>
      <c r="BF594">
        <v>1.01010101E-2</v>
      </c>
      <c r="BG594">
        <v>1.01010101E-2</v>
      </c>
      <c r="BH594">
        <v>2.02020202E-2</v>
      </c>
      <c r="BI594">
        <v>0</v>
      </c>
      <c r="BJ594">
        <v>0</v>
      </c>
      <c r="BK594">
        <v>0</v>
      </c>
      <c r="BL594">
        <v>1.01010101E-2</v>
      </c>
      <c r="BM594">
        <v>2.02020202E-2</v>
      </c>
      <c r="BN594">
        <v>0</v>
      </c>
      <c r="BO594">
        <v>3.7653061224000002</v>
      </c>
      <c r="BP594">
        <v>3.7755102041000002</v>
      </c>
      <c r="BQ594">
        <v>3.7422680412</v>
      </c>
      <c r="BR594">
        <v>3.7346938775999998</v>
      </c>
      <c r="BS594">
        <v>3.7653061224000002</v>
      </c>
      <c r="BT594">
        <v>3.6938775509999999</v>
      </c>
      <c r="BU594">
        <v>0.20202020200000001</v>
      </c>
      <c r="BV594">
        <v>0.19191919190000001</v>
      </c>
      <c r="BW594">
        <v>0.22222222220000001</v>
      </c>
      <c r="BX594">
        <v>0.21212121210000001</v>
      </c>
      <c r="BY594">
        <v>0.1616161616</v>
      </c>
      <c r="BZ594">
        <v>0.24242424239999999</v>
      </c>
      <c r="CA594">
        <v>1.01010101E-2</v>
      </c>
      <c r="CB594">
        <v>1.01010101E-2</v>
      </c>
      <c r="CC594">
        <v>2.02020202E-2</v>
      </c>
      <c r="CD594">
        <v>1.01010101E-2</v>
      </c>
      <c r="CE594">
        <v>1.01010101E-2</v>
      </c>
      <c r="CF594">
        <v>1.01010101E-2</v>
      </c>
      <c r="CG594">
        <v>0.77777777780000001</v>
      </c>
      <c r="CH594">
        <v>0.78787878789999999</v>
      </c>
      <c r="CI594">
        <v>0.74747474749999998</v>
      </c>
      <c r="CJ594">
        <v>0.75757575759999995</v>
      </c>
      <c r="CK594">
        <v>0.79797979799999996</v>
      </c>
      <c r="CL594">
        <v>0.72727272730000003</v>
      </c>
      <c r="CM594">
        <v>1.01010101E-2</v>
      </c>
      <c r="CN594">
        <v>1.01010101E-2</v>
      </c>
      <c r="CO594">
        <v>0</v>
      </c>
      <c r="CP594">
        <v>0</v>
      </c>
      <c r="CQ594">
        <v>1.01010101E-2</v>
      </c>
      <c r="CR594">
        <v>0</v>
      </c>
      <c r="CS594">
        <v>0</v>
      </c>
      <c r="CT594">
        <v>0</v>
      </c>
      <c r="CU594">
        <v>8.0808080800000001E-2</v>
      </c>
      <c r="CV594">
        <v>4.0404040400000001E-2</v>
      </c>
      <c r="CW594">
        <v>1.01010101E-2</v>
      </c>
      <c r="CX594">
        <v>1.01010101E-2</v>
      </c>
      <c r="CY594">
        <v>1.01010101E-2</v>
      </c>
      <c r="CZ594">
        <v>1.01010101E-2</v>
      </c>
      <c r="DA594">
        <v>2.02020202E-2</v>
      </c>
      <c r="DB594">
        <v>1.01010101E-2</v>
      </c>
      <c r="DC594">
        <v>0.40404040400000002</v>
      </c>
      <c r="DD594">
        <v>0.33333333329999998</v>
      </c>
      <c r="DE594">
        <v>0.23232323229999999</v>
      </c>
      <c r="DF594">
        <v>0.2828282828</v>
      </c>
      <c r="DG594">
        <v>0.303030303</v>
      </c>
      <c r="DH594">
        <v>0.41414141409999999</v>
      </c>
      <c r="DI594">
        <v>0.27272727270000002</v>
      </c>
      <c r="DJ594">
        <v>0.26262626259999999</v>
      </c>
      <c r="DK594">
        <v>0.50505050510000005</v>
      </c>
      <c r="DL594">
        <v>0.61616161619999998</v>
      </c>
      <c r="DM594">
        <v>0.75757575759999995</v>
      </c>
      <c r="DN594">
        <v>0.68686868690000003</v>
      </c>
      <c r="DO594">
        <v>0.66666666669999997</v>
      </c>
      <c r="DP594">
        <v>0.5656565657</v>
      </c>
      <c r="DQ594">
        <v>0.70707070709999997</v>
      </c>
      <c r="DR594">
        <v>0.72727272730000003</v>
      </c>
      <c r="DS594">
        <v>0</v>
      </c>
      <c r="DT594">
        <v>0</v>
      </c>
      <c r="DU594">
        <v>0</v>
      </c>
      <c r="DV594">
        <v>2.02020202E-2</v>
      </c>
      <c r="DW594">
        <v>1.01010101E-2</v>
      </c>
      <c r="DX594">
        <v>1.01010101E-2</v>
      </c>
      <c r="DY594">
        <v>0</v>
      </c>
      <c r="DZ594">
        <v>0</v>
      </c>
      <c r="EA594">
        <v>3.4040404039999999</v>
      </c>
      <c r="EB594">
        <v>3.5555555555999998</v>
      </c>
      <c r="EC594">
        <v>3.7474747475000001</v>
      </c>
      <c r="ED594">
        <v>3.6907216494999999</v>
      </c>
      <c r="EE594">
        <v>3.6428571429000001</v>
      </c>
      <c r="EF594">
        <v>3.5612244897999998</v>
      </c>
      <c r="EG594">
        <v>3.6868686869</v>
      </c>
      <c r="EH594">
        <v>3.7171717171999998</v>
      </c>
      <c r="EI594">
        <v>0</v>
      </c>
      <c r="EJ594">
        <v>0</v>
      </c>
      <c r="EK594">
        <v>0</v>
      </c>
      <c r="EL594">
        <v>1.01010101E-2</v>
      </c>
      <c r="EM594">
        <v>1.01010101E-2</v>
      </c>
      <c r="EN594">
        <v>1.01010101E-2</v>
      </c>
      <c r="EO594">
        <v>1.01010101E-2</v>
      </c>
      <c r="EP594">
        <v>8.0808080800000001E-2</v>
      </c>
      <c r="EQ594">
        <v>0.27272727270000002</v>
      </c>
      <c r="ER594">
        <v>0.52525252529999999</v>
      </c>
      <c r="ES594">
        <v>8.0808080800000001E-2</v>
      </c>
      <c r="ET594">
        <v>0</v>
      </c>
      <c r="EU594">
        <v>0</v>
      </c>
      <c r="EV594">
        <v>0</v>
      </c>
      <c r="EW594">
        <v>5.0505050500000002E-2</v>
      </c>
      <c r="EX594">
        <v>1.01010101E-2</v>
      </c>
      <c r="EY594">
        <v>0.101010101</v>
      </c>
      <c r="EZ594">
        <v>7.0707070699999999E-2</v>
      </c>
      <c r="FA594">
        <v>0.12121212119999999</v>
      </c>
      <c r="FB594">
        <v>0.19191919190000001</v>
      </c>
      <c r="FC594">
        <v>6.0606060599999997E-2</v>
      </c>
      <c r="FD594">
        <v>0.85858585860000003</v>
      </c>
      <c r="FE594">
        <v>0.8686868687</v>
      </c>
      <c r="FF594">
        <v>0.78787878789999999</v>
      </c>
      <c r="FG594">
        <v>0.62626262629999996</v>
      </c>
      <c r="FH594">
        <v>0.88888888889999995</v>
      </c>
      <c r="FI594">
        <v>0</v>
      </c>
      <c r="FJ594">
        <v>2.02020202E-2</v>
      </c>
      <c r="FK594">
        <v>5.0505050500000002E-2</v>
      </c>
      <c r="FL594">
        <v>9.0909090900000003E-2</v>
      </c>
      <c r="FM594">
        <v>0</v>
      </c>
      <c r="FN594">
        <v>4.0404040400000001E-2</v>
      </c>
      <c r="FO594">
        <v>4.0404040400000001E-2</v>
      </c>
      <c r="FP594">
        <v>4.0404040400000001E-2</v>
      </c>
      <c r="FQ594">
        <v>4.0404040400000001E-2</v>
      </c>
      <c r="FR594">
        <v>4.0404040400000001E-2</v>
      </c>
      <c r="FS594">
        <v>0</v>
      </c>
      <c r="FT594">
        <v>0</v>
      </c>
      <c r="FU594">
        <v>0</v>
      </c>
      <c r="FV594">
        <v>0</v>
      </c>
      <c r="FW594">
        <v>0</v>
      </c>
      <c r="FX594">
        <v>0</v>
      </c>
      <c r="FY594">
        <v>1.01010101E-2</v>
      </c>
      <c r="FZ594">
        <v>0</v>
      </c>
      <c r="GA594">
        <v>1.01010101E-2</v>
      </c>
      <c r="GB594">
        <v>5.0505050500000002E-2</v>
      </c>
      <c r="GC594">
        <v>5.0505050500000002E-2</v>
      </c>
      <c r="GD594">
        <v>0.101010101</v>
      </c>
      <c r="GE594">
        <v>0.101010101</v>
      </c>
      <c r="GF594">
        <v>8.0808080800000001E-2</v>
      </c>
      <c r="GG594">
        <v>0.11111111110000001</v>
      </c>
      <c r="GH594">
        <v>0.101010101</v>
      </c>
      <c r="GI594">
        <v>6.0606060599999997E-2</v>
      </c>
      <c r="GJ594">
        <v>3.3775510203999999</v>
      </c>
      <c r="GK594">
        <v>3.4591836735000001</v>
      </c>
      <c r="GL594">
        <v>3.5408163264999999</v>
      </c>
      <c r="GM594">
        <v>3.4432989691000002</v>
      </c>
      <c r="GN594">
        <v>3.2857142857000001</v>
      </c>
      <c r="GO594">
        <v>3.4285714286000002</v>
      </c>
      <c r="GP594">
        <v>0.41414141409999999</v>
      </c>
      <c r="GQ594">
        <v>0.303030303</v>
      </c>
      <c r="GR594">
        <v>0.29292929290000003</v>
      </c>
      <c r="GS594">
        <v>0.29292929290000003</v>
      </c>
      <c r="GT594">
        <v>0.35353535349999998</v>
      </c>
      <c r="GU594">
        <v>0.29292929290000003</v>
      </c>
      <c r="GV594">
        <v>1.01010101E-2</v>
      </c>
      <c r="GW594">
        <v>1.01010101E-2</v>
      </c>
      <c r="GX594">
        <v>1.01010101E-2</v>
      </c>
      <c r="GY594">
        <v>2.02020202E-2</v>
      </c>
      <c r="GZ594">
        <v>1.01010101E-2</v>
      </c>
      <c r="HA594">
        <v>1.01010101E-2</v>
      </c>
      <c r="HB594">
        <v>0.47474747470000001</v>
      </c>
      <c r="HC594">
        <v>0.57575757579999998</v>
      </c>
      <c r="HD594">
        <v>0.61616161619999998</v>
      </c>
      <c r="HE594">
        <v>0.5656565657</v>
      </c>
      <c r="HF594">
        <v>0.48484848479999998</v>
      </c>
      <c r="HG594">
        <v>0.58585858589999995</v>
      </c>
      <c r="HH594" t="s">
        <v>1431</v>
      </c>
      <c r="HI594">
        <v>47</v>
      </c>
      <c r="HJ594">
        <v>99</v>
      </c>
      <c r="HK594">
        <v>212</v>
      </c>
      <c r="HL594" t="s">
        <v>184</v>
      </c>
      <c r="HM594">
        <v>457</v>
      </c>
      <c r="HN594">
        <v>3</v>
      </c>
    </row>
    <row r="595" spans="1:222" x14ac:dyDescent="0.25">
      <c r="A595">
        <v>610350</v>
      </c>
      <c r="B595" t="s">
        <v>100</v>
      </c>
      <c r="D595" t="s">
        <v>69</v>
      </c>
      <c r="E595" t="s">
        <v>45</v>
      </c>
      <c r="M595" t="s">
        <v>38</v>
      </c>
      <c r="FD595"/>
      <c r="HH595" t="s">
        <v>1432</v>
      </c>
      <c r="HL595" t="s">
        <v>100</v>
      </c>
      <c r="HM595">
        <v>433</v>
      </c>
    </row>
    <row r="596" spans="1:222" x14ac:dyDescent="0.25">
      <c r="A596">
        <v>610352</v>
      </c>
      <c r="B596" t="s">
        <v>236</v>
      </c>
      <c r="C596" t="s">
        <v>38</v>
      </c>
      <c r="D596" t="s">
        <v>67</v>
      </c>
      <c r="E596" s="151">
        <v>0.42</v>
      </c>
      <c r="F596">
        <v>57</v>
      </c>
      <c r="G596" t="s">
        <v>40</v>
      </c>
      <c r="H596">
        <v>82</v>
      </c>
      <c r="I596" t="s">
        <v>62</v>
      </c>
      <c r="J596">
        <v>33</v>
      </c>
      <c r="K596" t="s">
        <v>49</v>
      </c>
      <c r="L596">
        <v>9.1999999999999993</v>
      </c>
      <c r="M596" t="s">
        <v>38</v>
      </c>
      <c r="N596">
        <v>41.582733812999997</v>
      </c>
      <c r="O596">
        <v>175</v>
      </c>
      <c r="P596">
        <v>175</v>
      </c>
      <c r="Q596">
        <v>5</v>
      </c>
      <c r="R596">
        <v>18</v>
      </c>
      <c r="S596">
        <v>0</v>
      </c>
      <c r="T596">
        <v>141</v>
      </c>
      <c r="U596">
        <v>0</v>
      </c>
      <c r="V596">
        <v>0</v>
      </c>
      <c r="W596">
        <v>5</v>
      </c>
      <c r="X596">
        <v>2</v>
      </c>
      <c r="Y596">
        <v>5.7142857000000002E-3</v>
      </c>
      <c r="Z596">
        <v>1.7142857099999999E-2</v>
      </c>
      <c r="AA596">
        <v>0</v>
      </c>
      <c r="AB596">
        <v>2.2857142899999999E-2</v>
      </c>
      <c r="AC596">
        <v>5.1428571399999998E-2</v>
      </c>
      <c r="AD596">
        <v>2.2857142899999999E-2</v>
      </c>
      <c r="AE596">
        <v>0.08</v>
      </c>
      <c r="AF596">
        <v>4.5714285700000003E-2</v>
      </c>
      <c r="AG596">
        <v>0.08</v>
      </c>
      <c r="AH596">
        <v>0.1771428571</v>
      </c>
      <c r="AI596">
        <v>0.21142857139999999</v>
      </c>
      <c r="AJ596">
        <v>0.37142857140000002</v>
      </c>
      <c r="AK596">
        <v>0.2228571429</v>
      </c>
      <c r="AL596">
        <v>0.31428571430000002</v>
      </c>
      <c r="AM596">
        <v>0.3542857143</v>
      </c>
      <c r="AN596">
        <v>1.14285714E-2</v>
      </c>
      <c r="AO596">
        <v>2.85714286E-2</v>
      </c>
      <c r="AP596">
        <v>1.7142857099999999E-2</v>
      </c>
      <c r="AQ596">
        <v>4.5714285700000003E-2</v>
      </c>
      <c r="AR596">
        <v>2.2857142899999999E-2</v>
      </c>
      <c r="AS596">
        <v>0.74857142860000003</v>
      </c>
      <c r="AT596">
        <v>0.50285714290000005</v>
      </c>
      <c r="AU596">
        <v>0.71428571429999999</v>
      </c>
      <c r="AV596">
        <v>0.53714285709999998</v>
      </c>
      <c r="AW596">
        <v>0.39428571429999998</v>
      </c>
      <c r="AX596">
        <v>3.7225433525999998</v>
      </c>
      <c r="AY596">
        <v>3.4</v>
      </c>
      <c r="AZ596">
        <v>3.6802325581000002</v>
      </c>
      <c r="BA596">
        <v>3.4311377246000001</v>
      </c>
      <c r="BB596">
        <v>3.1169590643</v>
      </c>
      <c r="BC596">
        <v>0</v>
      </c>
      <c r="BD596">
        <v>0</v>
      </c>
      <c r="BE596">
        <v>5.7142857000000002E-3</v>
      </c>
      <c r="BF596">
        <v>0</v>
      </c>
      <c r="BG596">
        <v>2.85714286E-2</v>
      </c>
      <c r="BH596">
        <v>5.7142857000000002E-3</v>
      </c>
      <c r="BI596">
        <v>5.7142857000000002E-3</v>
      </c>
      <c r="BJ596">
        <v>1.14285714E-2</v>
      </c>
      <c r="BK596">
        <v>0</v>
      </c>
      <c r="BL596">
        <v>0.04</v>
      </c>
      <c r="BM596">
        <v>5.71428571E-2</v>
      </c>
      <c r="BN596">
        <v>4.5714285700000003E-2</v>
      </c>
      <c r="BO596">
        <v>3.9028571428999999</v>
      </c>
      <c r="BP596">
        <v>3.84</v>
      </c>
      <c r="BQ596">
        <v>3.75</v>
      </c>
      <c r="BR596">
        <v>3.7325581395</v>
      </c>
      <c r="BS596">
        <v>3.6104651162999999</v>
      </c>
      <c r="BT596">
        <v>3.724137931</v>
      </c>
      <c r="BU596">
        <v>8.5714285700000004E-2</v>
      </c>
      <c r="BV596">
        <v>0.13714285709999999</v>
      </c>
      <c r="BW596">
        <v>0.22857142859999999</v>
      </c>
      <c r="BX596">
        <v>0.18285714289999999</v>
      </c>
      <c r="BY596">
        <v>0.18285714289999999</v>
      </c>
      <c r="BZ596">
        <v>0.16571428569999999</v>
      </c>
      <c r="CA596">
        <v>0</v>
      </c>
      <c r="CB596">
        <v>0</v>
      </c>
      <c r="CC596">
        <v>1.7142857099999999E-2</v>
      </c>
      <c r="CD596">
        <v>1.7142857099999999E-2</v>
      </c>
      <c r="CE596">
        <v>1.7142857099999999E-2</v>
      </c>
      <c r="CF596">
        <v>5.7142857000000002E-3</v>
      </c>
      <c r="CG596">
        <v>0.90857142859999995</v>
      </c>
      <c r="CH596">
        <v>0.85142857139999994</v>
      </c>
      <c r="CI596">
        <v>0.74857142860000003</v>
      </c>
      <c r="CJ596">
        <v>0.76</v>
      </c>
      <c r="CK596">
        <v>0.71428571429999999</v>
      </c>
      <c r="CL596">
        <v>0.77714285709999997</v>
      </c>
      <c r="CM596">
        <v>9.7142857099999994E-2</v>
      </c>
      <c r="CN596">
        <v>5.7142857000000002E-3</v>
      </c>
      <c r="CO596">
        <v>5.7142857000000002E-3</v>
      </c>
      <c r="CP596">
        <v>0</v>
      </c>
      <c r="CQ596">
        <v>0</v>
      </c>
      <c r="CR596">
        <v>0</v>
      </c>
      <c r="CS596">
        <v>0</v>
      </c>
      <c r="CT596">
        <v>5.7142857000000002E-3</v>
      </c>
      <c r="CU596">
        <v>0.13714285709999999</v>
      </c>
      <c r="CV596">
        <v>3.4285714299999999E-2</v>
      </c>
      <c r="CW596">
        <v>5.7142857000000002E-3</v>
      </c>
      <c r="CX596">
        <v>4.5714285700000003E-2</v>
      </c>
      <c r="CY596">
        <v>0.04</v>
      </c>
      <c r="CZ596">
        <v>2.2857142899999999E-2</v>
      </c>
      <c r="DA596">
        <v>1.7142857099999999E-2</v>
      </c>
      <c r="DB596">
        <v>5.1428571399999998E-2</v>
      </c>
      <c r="DC596">
        <v>0.31428571430000002</v>
      </c>
      <c r="DD596">
        <v>0.24</v>
      </c>
      <c r="DE596">
        <v>0.29714285709999999</v>
      </c>
      <c r="DF596">
        <v>0.24571428570000001</v>
      </c>
      <c r="DG596">
        <v>0.37142857140000002</v>
      </c>
      <c r="DH596">
        <v>0.40571428570000001</v>
      </c>
      <c r="DI596">
        <v>0.2228571429</v>
      </c>
      <c r="DJ596">
        <v>0.30285714289999999</v>
      </c>
      <c r="DK596">
        <v>0.4</v>
      </c>
      <c r="DL596">
        <v>0.68571428570000004</v>
      </c>
      <c r="DM596">
        <v>0.64</v>
      </c>
      <c r="DN596">
        <v>0.65142857139999999</v>
      </c>
      <c r="DO596">
        <v>0.53714285709999998</v>
      </c>
      <c r="DP596">
        <v>0.52571428570000001</v>
      </c>
      <c r="DQ596">
        <v>0.72571428569999996</v>
      </c>
      <c r="DR596">
        <v>0.60571428569999997</v>
      </c>
      <c r="DS596">
        <v>5.1428571399999998E-2</v>
      </c>
      <c r="DT596">
        <v>3.4285714299999999E-2</v>
      </c>
      <c r="DU596">
        <v>5.1428571399999998E-2</v>
      </c>
      <c r="DV596">
        <v>5.71428571E-2</v>
      </c>
      <c r="DW596">
        <v>5.1428571399999998E-2</v>
      </c>
      <c r="DX596">
        <v>4.5714285700000003E-2</v>
      </c>
      <c r="DY596">
        <v>3.4285714299999999E-2</v>
      </c>
      <c r="DZ596">
        <v>3.4285714299999999E-2</v>
      </c>
      <c r="EA596">
        <v>3.0722891566000001</v>
      </c>
      <c r="EB596">
        <v>3.6627218935000001</v>
      </c>
      <c r="EC596">
        <v>3.6566265059999998</v>
      </c>
      <c r="ED596">
        <v>3.6424242424000002</v>
      </c>
      <c r="EE596">
        <v>3.5240963855</v>
      </c>
      <c r="EF596">
        <v>3.5269461078000002</v>
      </c>
      <c r="EG596">
        <v>3.7337278107</v>
      </c>
      <c r="EH596">
        <v>3.5621301774999998</v>
      </c>
      <c r="EI596">
        <v>0</v>
      </c>
      <c r="EJ596">
        <v>0</v>
      </c>
      <c r="EK596">
        <v>0</v>
      </c>
      <c r="EL596">
        <v>0</v>
      </c>
      <c r="EM596">
        <v>3.4285714299999999E-2</v>
      </c>
      <c r="EN596">
        <v>1.7142857099999999E-2</v>
      </c>
      <c r="EO596">
        <v>2.2857142899999999E-2</v>
      </c>
      <c r="EP596">
        <v>0.13714285709999999</v>
      </c>
      <c r="EQ596">
        <v>0.17142857140000001</v>
      </c>
      <c r="ER596">
        <v>0.56571428570000004</v>
      </c>
      <c r="ES596">
        <v>5.1428571399999998E-2</v>
      </c>
      <c r="ET596">
        <v>1.14285714E-2</v>
      </c>
      <c r="EU596">
        <v>1.14285714E-2</v>
      </c>
      <c r="EV596">
        <v>8.5714285700000004E-2</v>
      </c>
      <c r="EW596">
        <v>0.1771428571</v>
      </c>
      <c r="EX596">
        <v>0.11428571429999999</v>
      </c>
      <c r="EY596">
        <v>0.36571428569999997</v>
      </c>
      <c r="EZ596">
        <v>0.34285714290000002</v>
      </c>
      <c r="FA596">
        <v>0.41714285709999999</v>
      </c>
      <c r="FB596">
        <v>0.37714285710000001</v>
      </c>
      <c r="FC596">
        <v>0.4</v>
      </c>
      <c r="FD596">
        <v>0.54857142859999997</v>
      </c>
      <c r="FE596">
        <v>0.53142857139999999</v>
      </c>
      <c r="FF596">
        <v>0.43428571430000001</v>
      </c>
      <c r="FG596">
        <v>0.30857142859999998</v>
      </c>
      <c r="FH596">
        <v>0.38857142859999999</v>
      </c>
      <c r="FI596">
        <v>3.4285714299999999E-2</v>
      </c>
      <c r="FJ596">
        <v>6.2857142899999996E-2</v>
      </c>
      <c r="FK596">
        <v>3.4285714299999999E-2</v>
      </c>
      <c r="FL596">
        <v>0.08</v>
      </c>
      <c r="FM596">
        <v>5.71428571E-2</v>
      </c>
      <c r="FN596">
        <v>5.7142857000000002E-3</v>
      </c>
      <c r="FO596">
        <v>1.7142857099999999E-2</v>
      </c>
      <c r="FP596">
        <v>5.7142857000000002E-3</v>
      </c>
      <c r="FQ596">
        <v>2.85714286E-2</v>
      </c>
      <c r="FR596">
        <v>5.7142857000000002E-3</v>
      </c>
      <c r="FS596">
        <v>3.4285714299999999E-2</v>
      </c>
      <c r="FT596">
        <v>3.4285714299999999E-2</v>
      </c>
      <c r="FU596">
        <v>2.2857142899999999E-2</v>
      </c>
      <c r="FV596">
        <v>2.85714286E-2</v>
      </c>
      <c r="FW596">
        <v>3.4285714299999999E-2</v>
      </c>
      <c r="FX596">
        <v>5.7142857000000002E-3</v>
      </c>
      <c r="FY596">
        <v>0</v>
      </c>
      <c r="FZ596">
        <v>0</v>
      </c>
      <c r="GA596">
        <v>1.14285714E-2</v>
      </c>
      <c r="GB596">
        <v>1.14285714E-2</v>
      </c>
      <c r="GC596">
        <v>0</v>
      </c>
      <c r="GD596">
        <v>0.18857142860000001</v>
      </c>
      <c r="GE596">
        <v>6.8571428599999998E-2</v>
      </c>
      <c r="GF596">
        <v>6.8571428599999998E-2</v>
      </c>
      <c r="GG596">
        <v>0.1314285714</v>
      </c>
      <c r="GH596">
        <v>0.1314285714</v>
      </c>
      <c r="GI596">
        <v>9.7142857099999994E-2</v>
      </c>
      <c r="GJ596">
        <v>3.0818713450000002</v>
      </c>
      <c r="GK596">
        <v>3.3253012048000001</v>
      </c>
      <c r="GL596">
        <v>3.3450292398000001</v>
      </c>
      <c r="GM596">
        <v>3.2011834320000001</v>
      </c>
      <c r="GN596">
        <v>3.1835443038000002</v>
      </c>
      <c r="GO596">
        <v>3.3154761905000001</v>
      </c>
      <c r="GP596">
        <v>0.50285714290000005</v>
      </c>
      <c r="GQ596">
        <v>0.50285714290000005</v>
      </c>
      <c r="GR596">
        <v>0.50285714290000005</v>
      </c>
      <c r="GS596">
        <v>0.47428571429999999</v>
      </c>
      <c r="GT596">
        <v>0.44</v>
      </c>
      <c r="GU596">
        <v>0.46285714290000002</v>
      </c>
      <c r="GV596">
        <v>2.2857142899999999E-2</v>
      </c>
      <c r="GW596">
        <v>5.1428571399999998E-2</v>
      </c>
      <c r="GX596">
        <v>2.2857142899999999E-2</v>
      </c>
      <c r="GY596">
        <v>3.4285714299999999E-2</v>
      </c>
      <c r="GZ596">
        <v>9.7142857099999994E-2</v>
      </c>
      <c r="HA596">
        <v>0.04</v>
      </c>
      <c r="HB596">
        <v>0.28000000000000003</v>
      </c>
      <c r="HC596">
        <v>0.37714285710000001</v>
      </c>
      <c r="HD596">
        <v>0.40571428570000001</v>
      </c>
      <c r="HE596">
        <v>0.34857142860000001</v>
      </c>
      <c r="HF596">
        <v>0.32</v>
      </c>
      <c r="HG596">
        <v>0.4</v>
      </c>
      <c r="HH596" t="s">
        <v>1433</v>
      </c>
      <c r="HI596">
        <v>42</v>
      </c>
      <c r="HJ596">
        <v>175</v>
      </c>
      <c r="HK596">
        <v>289</v>
      </c>
      <c r="HL596" t="s">
        <v>236</v>
      </c>
      <c r="HM596">
        <v>695</v>
      </c>
      <c r="HN596">
        <v>4</v>
      </c>
    </row>
    <row r="597" spans="1:222" x14ac:dyDescent="0.25">
      <c r="A597">
        <v>610353</v>
      </c>
      <c r="B597" t="s">
        <v>131</v>
      </c>
      <c r="C597" t="s">
        <v>38</v>
      </c>
      <c r="D597" t="s">
        <v>78</v>
      </c>
      <c r="E597" s="151">
        <v>0.52</v>
      </c>
      <c r="F597">
        <v>60</v>
      </c>
      <c r="G597" t="s">
        <v>39</v>
      </c>
      <c r="H597">
        <v>73</v>
      </c>
      <c r="I597" t="s">
        <v>39</v>
      </c>
      <c r="J597">
        <v>79</v>
      </c>
      <c r="K597" t="s">
        <v>39</v>
      </c>
      <c r="L597">
        <v>9.2799999999999994</v>
      </c>
      <c r="M597" t="s">
        <v>38</v>
      </c>
      <c r="N597">
        <v>52.184769039000003</v>
      </c>
      <c r="O597">
        <v>242</v>
      </c>
      <c r="P597">
        <v>242</v>
      </c>
      <c r="Q597">
        <v>2</v>
      </c>
      <c r="R597">
        <v>0</v>
      </c>
      <c r="S597">
        <v>5</v>
      </c>
      <c r="T597">
        <v>222</v>
      </c>
      <c r="U597">
        <v>0</v>
      </c>
      <c r="V597">
        <v>0</v>
      </c>
      <c r="W597">
        <v>1</v>
      </c>
      <c r="X597">
        <v>3</v>
      </c>
      <c r="Y597">
        <v>1.2396694200000001E-2</v>
      </c>
      <c r="Z597">
        <v>4.1322314000000002E-3</v>
      </c>
      <c r="AA597">
        <v>8.2644628000000005E-3</v>
      </c>
      <c r="AB597">
        <v>1.2396694200000001E-2</v>
      </c>
      <c r="AC597">
        <v>2.89256198E-2</v>
      </c>
      <c r="AD597">
        <v>4.9586776899999997E-2</v>
      </c>
      <c r="AE597">
        <v>4.9586776899999997E-2</v>
      </c>
      <c r="AF597">
        <v>2.4793388400000001E-2</v>
      </c>
      <c r="AG597">
        <v>9.0909090900000003E-2</v>
      </c>
      <c r="AH597">
        <v>0.132231405</v>
      </c>
      <c r="AI597">
        <v>0.28512396690000003</v>
      </c>
      <c r="AJ597">
        <v>0.3016528926</v>
      </c>
      <c r="AK597">
        <v>0.21074380170000001</v>
      </c>
      <c r="AL597">
        <v>0.29338842980000002</v>
      </c>
      <c r="AM597">
        <v>0.28925619829999999</v>
      </c>
      <c r="AN597">
        <v>2.0661156999999999E-2</v>
      </c>
      <c r="AO597">
        <v>4.5454545499999999E-2</v>
      </c>
      <c r="AP597">
        <v>5.3719008300000003E-2</v>
      </c>
      <c r="AQ597">
        <v>4.9586776899999997E-2</v>
      </c>
      <c r="AR597">
        <v>6.19834711E-2</v>
      </c>
      <c r="AS597">
        <v>0.63223140499999997</v>
      </c>
      <c r="AT597">
        <v>0.59917355370000003</v>
      </c>
      <c r="AU597">
        <v>0.70247933880000002</v>
      </c>
      <c r="AV597">
        <v>0.55371900829999998</v>
      </c>
      <c r="AW597">
        <v>0.4876033058</v>
      </c>
      <c r="AX597">
        <v>3.5696202532000001</v>
      </c>
      <c r="AY597">
        <v>3.5670995671000001</v>
      </c>
      <c r="AZ597">
        <v>3.6986899563</v>
      </c>
      <c r="BA597">
        <v>3.4608695651999999</v>
      </c>
      <c r="BB597">
        <v>3.3171806167</v>
      </c>
      <c r="BC597">
        <v>1.2396694200000001E-2</v>
      </c>
      <c r="BD597">
        <v>1.2396694200000001E-2</v>
      </c>
      <c r="BE597">
        <v>8.2644628000000005E-3</v>
      </c>
      <c r="BF597">
        <v>1.6528925600000001E-2</v>
      </c>
      <c r="BG597">
        <v>3.3057851200000002E-2</v>
      </c>
      <c r="BH597">
        <v>2.89256198E-2</v>
      </c>
      <c r="BI597">
        <v>8.2644628000000005E-3</v>
      </c>
      <c r="BJ597">
        <v>1.6528925600000001E-2</v>
      </c>
      <c r="BK597">
        <v>2.89256198E-2</v>
      </c>
      <c r="BL597">
        <v>5.7851239700000001E-2</v>
      </c>
      <c r="BM597">
        <v>7.8512396700000001E-2</v>
      </c>
      <c r="BN597">
        <v>4.5454545499999999E-2</v>
      </c>
      <c r="BO597">
        <v>3.8481012658</v>
      </c>
      <c r="BP597">
        <v>3.7948717949000002</v>
      </c>
      <c r="BQ597">
        <v>3.747826087</v>
      </c>
      <c r="BR597">
        <v>3.6228070175</v>
      </c>
      <c r="BS597">
        <v>3.5299145299000001</v>
      </c>
      <c r="BT597">
        <v>3.6340425532</v>
      </c>
      <c r="BU597">
        <v>9.5041322299999995E-2</v>
      </c>
      <c r="BV597">
        <v>0.1280991736</v>
      </c>
      <c r="BW597">
        <v>0.1570247934</v>
      </c>
      <c r="BX597">
        <v>0.19008264459999999</v>
      </c>
      <c r="BY597">
        <v>0.1983471074</v>
      </c>
      <c r="BZ597">
        <v>0.17768595039999999</v>
      </c>
      <c r="CA597">
        <v>2.0661156999999999E-2</v>
      </c>
      <c r="CB597">
        <v>3.3057851200000002E-2</v>
      </c>
      <c r="CC597">
        <v>4.9586776899999997E-2</v>
      </c>
      <c r="CD597">
        <v>5.7851239700000001E-2</v>
      </c>
      <c r="CE597">
        <v>3.3057851200000002E-2</v>
      </c>
      <c r="CF597">
        <v>2.89256198E-2</v>
      </c>
      <c r="CG597">
        <v>0.86363636359999996</v>
      </c>
      <c r="CH597">
        <v>0.80991735539999998</v>
      </c>
      <c r="CI597">
        <v>0.7561983471</v>
      </c>
      <c r="CJ597">
        <v>0.67768595040000001</v>
      </c>
      <c r="CK597">
        <v>0.65702479339999997</v>
      </c>
      <c r="CL597">
        <v>0.71900826449999999</v>
      </c>
      <c r="CM597">
        <v>0.1280991736</v>
      </c>
      <c r="CN597">
        <v>2.4793388400000001E-2</v>
      </c>
      <c r="CO597">
        <v>1.2396694200000001E-2</v>
      </c>
      <c r="CP597">
        <v>2.0661156999999999E-2</v>
      </c>
      <c r="CQ597">
        <v>1.2396694200000001E-2</v>
      </c>
      <c r="CR597">
        <v>1.6528925600000001E-2</v>
      </c>
      <c r="CS597">
        <v>1.2396694200000001E-2</v>
      </c>
      <c r="CT597">
        <v>4.1322314000000002E-3</v>
      </c>
      <c r="CU597">
        <v>0.1198347107</v>
      </c>
      <c r="CV597">
        <v>5.3719008300000003E-2</v>
      </c>
      <c r="CW597">
        <v>1.6528925600000001E-2</v>
      </c>
      <c r="CX597">
        <v>2.89256198E-2</v>
      </c>
      <c r="CY597">
        <v>3.71900826E-2</v>
      </c>
      <c r="CZ597">
        <v>2.0661156999999999E-2</v>
      </c>
      <c r="DA597">
        <v>2.4793388400000001E-2</v>
      </c>
      <c r="DB597">
        <v>3.3057851200000002E-2</v>
      </c>
      <c r="DC597">
        <v>0.28512396690000003</v>
      </c>
      <c r="DD597">
        <v>0.21900826449999999</v>
      </c>
      <c r="DE597">
        <v>0.20247933879999999</v>
      </c>
      <c r="DF597">
        <v>0.2148760331</v>
      </c>
      <c r="DG597">
        <v>0.30578512400000002</v>
      </c>
      <c r="DH597">
        <v>0.35537190079999997</v>
      </c>
      <c r="DI597">
        <v>0.1983471074</v>
      </c>
      <c r="DJ597">
        <v>0.25206611569999998</v>
      </c>
      <c r="DK597">
        <v>0.39669421490000001</v>
      </c>
      <c r="DL597">
        <v>0.64876033060000005</v>
      </c>
      <c r="DM597">
        <v>0.70247933880000002</v>
      </c>
      <c r="DN597">
        <v>0.65702479339999997</v>
      </c>
      <c r="DO597">
        <v>0.56198347110000002</v>
      </c>
      <c r="DP597">
        <v>0.54132231399999997</v>
      </c>
      <c r="DQ597">
        <v>0.69421487599999998</v>
      </c>
      <c r="DR597">
        <v>0.63636363640000004</v>
      </c>
      <c r="DS597">
        <v>7.0247933900000004E-2</v>
      </c>
      <c r="DT597">
        <v>5.3719008300000003E-2</v>
      </c>
      <c r="DU597">
        <v>6.6115702499999998E-2</v>
      </c>
      <c r="DV597">
        <v>7.8512396700000001E-2</v>
      </c>
      <c r="DW597">
        <v>8.2644628100000006E-2</v>
      </c>
      <c r="DX597">
        <v>6.6115702499999998E-2</v>
      </c>
      <c r="DY597">
        <v>7.0247933900000004E-2</v>
      </c>
      <c r="DZ597">
        <v>7.4380165299999995E-2</v>
      </c>
      <c r="EA597">
        <v>3.0222222221999999</v>
      </c>
      <c r="EB597">
        <v>3.576419214</v>
      </c>
      <c r="EC597">
        <v>3.7079646018000001</v>
      </c>
      <c r="ED597">
        <v>3.6367713004</v>
      </c>
      <c r="EE597">
        <v>3.5450450450000002</v>
      </c>
      <c r="EF597">
        <v>3.5221238937999999</v>
      </c>
      <c r="EG597">
        <v>3.6933333333</v>
      </c>
      <c r="EH597">
        <v>3.6428571429000001</v>
      </c>
      <c r="EI597">
        <v>8.2644628000000005E-3</v>
      </c>
      <c r="EJ597">
        <v>0</v>
      </c>
      <c r="EK597">
        <v>4.1322314000000002E-3</v>
      </c>
      <c r="EL597">
        <v>0</v>
      </c>
      <c r="EM597">
        <v>2.0661156999999999E-2</v>
      </c>
      <c r="EN597">
        <v>2.89256198E-2</v>
      </c>
      <c r="EO597">
        <v>3.3057851200000002E-2</v>
      </c>
      <c r="EP597">
        <v>5.3719008300000003E-2</v>
      </c>
      <c r="EQ597">
        <v>7.8512396700000001E-2</v>
      </c>
      <c r="ER597">
        <v>0.61570247929999999</v>
      </c>
      <c r="ES597">
        <v>0.1570247934</v>
      </c>
      <c r="ET597">
        <v>8.2644628000000005E-3</v>
      </c>
      <c r="EU597">
        <v>1.2396694200000001E-2</v>
      </c>
      <c r="EV597">
        <v>1.2396694200000001E-2</v>
      </c>
      <c r="EW597">
        <v>4.5454545499999999E-2</v>
      </c>
      <c r="EX597">
        <v>8.2644628000000005E-3</v>
      </c>
      <c r="EY597">
        <v>0.1983471074</v>
      </c>
      <c r="EZ597">
        <v>0.28099173550000001</v>
      </c>
      <c r="FA597">
        <v>0.2685950413</v>
      </c>
      <c r="FB597">
        <v>0.28512396690000003</v>
      </c>
      <c r="FC597">
        <v>0.173553719</v>
      </c>
      <c r="FD597">
        <v>0.65289256200000001</v>
      </c>
      <c r="FE597">
        <v>0.53719008260000001</v>
      </c>
      <c r="FF597">
        <v>0.54958677690000002</v>
      </c>
      <c r="FG597">
        <v>0.48347107439999998</v>
      </c>
      <c r="FH597">
        <v>0.67768595040000001</v>
      </c>
      <c r="FI597">
        <v>2.89256198E-2</v>
      </c>
      <c r="FJ597">
        <v>5.7851239700000001E-2</v>
      </c>
      <c r="FK597">
        <v>3.3057851200000002E-2</v>
      </c>
      <c r="FL597">
        <v>5.7851239700000001E-2</v>
      </c>
      <c r="FM597">
        <v>2.4793388400000001E-2</v>
      </c>
      <c r="FN597">
        <v>4.1322313999999999E-2</v>
      </c>
      <c r="FO597">
        <v>4.5454545499999999E-2</v>
      </c>
      <c r="FP597">
        <v>4.9586776899999997E-2</v>
      </c>
      <c r="FQ597">
        <v>4.9586776899999997E-2</v>
      </c>
      <c r="FR597">
        <v>4.5454545499999999E-2</v>
      </c>
      <c r="FS597">
        <v>7.0247933900000004E-2</v>
      </c>
      <c r="FT597">
        <v>6.6115702499999998E-2</v>
      </c>
      <c r="FU597">
        <v>8.6776859499999998E-2</v>
      </c>
      <c r="FV597">
        <v>7.8512396700000001E-2</v>
      </c>
      <c r="FW597">
        <v>7.0247933900000004E-2</v>
      </c>
      <c r="FX597">
        <v>1.6528925600000001E-2</v>
      </c>
      <c r="FY597">
        <v>4.1322314000000002E-3</v>
      </c>
      <c r="FZ597">
        <v>2.0661156999999999E-2</v>
      </c>
      <c r="GA597">
        <v>2.4793388400000001E-2</v>
      </c>
      <c r="GB597">
        <v>2.0661156999999999E-2</v>
      </c>
      <c r="GC597">
        <v>0</v>
      </c>
      <c r="GD597">
        <v>9.91735537E-2</v>
      </c>
      <c r="GE597">
        <v>8.2644628100000006E-2</v>
      </c>
      <c r="GF597">
        <v>7.8512396700000001E-2</v>
      </c>
      <c r="GG597">
        <v>7.8512396700000001E-2</v>
      </c>
      <c r="GH597">
        <v>9.0909090900000003E-2</v>
      </c>
      <c r="GI597">
        <v>9.0909090900000003E-2</v>
      </c>
      <c r="GJ597">
        <v>3.2964601770000002</v>
      </c>
      <c r="GK597">
        <v>3.44</v>
      </c>
      <c r="GL597">
        <v>3.3644444444000001</v>
      </c>
      <c r="GM597">
        <v>3.3721973094000002</v>
      </c>
      <c r="GN597">
        <v>3.3333333333000001</v>
      </c>
      <c r="GO597">
        <v>3.4601769912</v>
      </c>
      <c r="GP597">
        <v>0.40909090910000001</v>
      </c>
      <c r="GQ597">
        <v>0.34297520660000003</v>
      </c>
      <c r="GR597">
        <v>0.3719008264</v>
      </c>
      <c r="GS597">
        <v>0.34710743799999999</v>
      </c>
      <c r="GT597">
        <v>0.36776859499999998</v>
      </c>
      <c r="GU597">
        <v>0.32231404959999999</v>
      </c>
      <c r="GV597">
        <v>6.6115702499999998E-2</v>
      </c>
      <c r="GW597">
        <v>7.0247933900000004E-2</v>
      </c>
      <c r="GX597">
        <v>7.0247933900000004E-2</v>
      </c>
      <c r="GY597">
        <v>7.8512396700000001E-2</v>
      </c>
      <c r="GZ597">
        <v>8.2644628100000006E-2</v>
      </c>
      <c r="HA597">
        <v>6.6115702499999998E-2</v>
      </c>
      <c r="HB597">
        <v>0.40909090910000001</v>
      </c>
      <c r="HC597">
        <v>0.5</v>
      </c>
      <c r="HD597">
        <v>0.45867768599999997</v>
      </c>
      <c r="HE597">
        <v>0.47107438019999998</v>
      </c>
      <c r="HF597">
        <v>0.43801652889999998</v>
      </c>
      <c r="HG597">
        <v>0.52066115700000004</v>
      </c>
      <c r="HH597" t="s">
        <v>1434</v>
      </c>
      <c r="HI597">
        <v>52</v>
      </c>
      <c r="HJ597">
        <v>242</v>
      </c>
      <c r="HK597">
        <v>418</v>
      </c>
      <c r="HL597" t="s">
        <v>131</v>
      </c>
      <c r="HM597">
        <v>801</v>
      </c>
      <c r="HN597">
        <v>9</v>
      </c>
    </row>
    <row r="598" spans="1:222" x14ac:dyDescent="0.25">
      <c r="A598">
        <v>610354</v>
      </c>
      <c r="B598" t="s">
        <v>487</v>
      </c>
      <c r="C598" t="s">
        <v>38</v>
      </c>
      <c r="D598" t="s">
        <v>53</v>
      </c>
      <c r="E598" s="151">
        <v>0.74</v>
      </c>
      <c r="F598">
        <v>53</v>
      </c>
      <c r="G598" t="s">
        <v>40</v>
      </c>
      <c r="H598">
        <v>67</v>
      </c>
      <c r="I598" t="s">
        <v>39</v>
      </c>
      <c r="J598">
        <v>49</v>
      </c>
      <c r="K598" t="s">
        <v>40</v>
      </c>
      <c r="L598">
        <v>9.2100000000000009</v>
      </c>
      <c r="M598" t="s">
        <v>38</v>
      </c>
      <c r="N598">
        <v>74.096385541999993</v>
      </c>
      <c r="O598">
        <v>145</v>
      </c>
      <c r="P598">
        <v>145</v>
      </c>
      <c r="Q598">
        <v>4</v>
      </c>
      <c r="R598">
        <v>3</v>
      </c>
      <c r="S598">
        <v>6</v>
      </c>
      <c r="T598">
        <v>121</v>
      </c>
      <c r="U598">
        <v>0</v>
      </c>
      <c r="V598">
        <v>0</v>
      </c>
      <c r="W598">
        <v>3</v>
      </c>
      <c r="X598">
        <v>6</v>
      </c>
      <c r="Y598">
        <v>6.8965516999999997E-3</v>
      </c>
      <c r="Z598">
        <v>6.8965516999999997E-3</v>
      </c>
      <c r="AA598">
        <v>1.3793103399999999E-2</v>
      </c>
      <c r="AB598">
        <v>6.8965516999999997E-3</v>
      </c>
      <c r="AC598">
        <v>3.4482758600000003E-2</v>
      </c>
      <c r="AD598">
        <v>5.51724138E-2</v>
      </c>
      <c r="AE598">
        <v>2.06896552E-2</v>
      </c>
      <c r="AF598">
        <v>4.8275862099999997E-2</v>
      </c>
      <c r="AG598">
        <v>0.12413793100000001</v>
      </c>
      <c r="AH598">
        <v>0.15862068970000001</v>
      </c>
      <c r="AI598">
        <v>0.35862068969999999</v>
      </c>
      <c r="AJ598">
        <v>0.39310344829999999</v>
      </c>
      <c r="AK598">
        <v>0.2</v>
      </c>
      <c r="AL598">
        <v>0.37931034479999998</v>
      </c>
      <c r="AM598">
        <v>0.31724137930000001</v>
      </c>
      <c r="AN598">
        <v>1.3793103399999999E-2</v>
      </c>
      <c r="AO598">
        <v>4.8275862099999997E-2</v>
      </c>
      <c r="AP598">
        <v>4.13793103E-2</v>
      </c>
      <c r="AQ598">
        <v>4.8275862099999997E-2</v>
      </c>
      <c r="AR598">
        <v>3.4482758600000003E-2</v>
      </c>
      <c r="AS598">
        <v>0.56551724140000004</v>
      </c>
      <c r="AT598">
        <v>0.53103448279999999</v>
      </c>
      <c r="AU598">
        <v>0.69655172409999999</v>
      </c>
      <c r="AV598">
        <v>0.44137931029999999</v>
      </c>
      <c r="AW598">
        <v>0.45517241380000001</v>
      </c>
      <c r="AX598">
        <v>3.5034965035000001</v>
      </c>
      <c r="AY598">
        <v>3.5217391303999999</v>
      </c>
      <c r="AZ598">
        <v>3.6474820144</v>
      </c>
      <c r="BA598">
        <v>3.3188405796999998</v>
      </c>
      <c r="BB598">
        <v>3.2357142856999999</v>
      </c>
      <c r="BC598">
        <v>0</v>
      </c>
      <c r="BD598">
        <v>1.3793103399999999E-2</v>
      </c>
      <c r="BE598">
        <v>0</v>
      </c>
      <c r="BF598">
        <v>1.3793103399999999E-2</v>
      </c>
      <c r="BG598">
        <v>2.75862069E-2</v>
      </c>
      <c r="BH598">
        <v>1.3793103399999999E-2</v>
      </c>
      <c r="BI598">
        <v>6.8965516999999997E-3</v>
      </c>
      <c r="BJ598">
        <v>6.8965516999999997E-3</v>
      </c>
      <c r="BK598">
        <v>2.06896552E-2</v>
      </c>
      <c r="BL598">
        <v>3.4482758600000003E-2</v>
      </c>
      <c r="BM598">
        <v>0.13103448279999999</v>
      </c>
      <c r="BN598">
        <v>6.8965517200000007E-2</v>
      </c>
      <c r="BO598">
        <v>3.8958333333000001</v>
      </c>
      <c r="BP598">
        <v>3.7464788732000001</v>
      </c>
      <c r="BQ598">
        <v>3.7071428571</v>
      </c>
      <c r="BR598">
        <v>3.6043165467999998</v>
      </c>
      <c r="BS598">
        <v>3.4507042254</v>
      </c>
      <c r="BT598">
        <v>3.625</v>
      </c>
      <c r="BU598">
        <v>8.9655172399999997E-2</v>
      </c>
      <c r="BV598">
        <v>0.19310344830000001</v>
      </c>
      <c r="BW598">
        <v>0.24137931030000001</v>
      </c>
      <c r="BX598">
        <v>0.2689655172</v>
      </c>
      <c r="BY598">
        <v>0.19310344830000001</v>
      </c>
      <c r="BZ598">
        <v>0.19310344830000001</v>
      </c>
      <c r="CA598">
        <v>6.8965516999999997E-3</v>
      </c>
      <c r="CB598">
        <v>2.06896552E-2</v>
      </c>
      <c r="CC598">
        <v>3.4482758600000003E-2</v>
      </c>
      <c r="CD598">
        <v>4.13793103E-2</v>
      </c>
      <c r="CE598">
        <v>2.06896552E-2</v>
      </c>
      <c r="CF598">
        <v>6.8965516999999997E-3</v>
      </c>
      <c r="CG598">
        <v>0.89655172409999995</v>
      </c>
      <c r="CH598">
        <v>0.76551724139999999</v>
      </c>
      <c r="CI598">
        <v>0.70344827590000003</v>
      </c>
      <c r="CJ598">
        <v>0.64137931029999995</v>
      </c>
      <c r="CK598">
        <v>0.6275862069</v>
      </c>
      <c r="CL598">
        <v>0.71724137929999998</v>
      </c>
      <c r="CM598">
        <v>0.1103448276</v>
      </c>
      <c r="CN598">
        <v>0</v>
      </c>
      <c r="CO598">
        <v>0</v>
      </c>
      <c r="CP598">
        <v>0</v>
      </c>
      <c r="CQ598">
        <v>1.3793103399999999E-2</v>
      </c>
      <c r="CR598">
        <v>0</v>
      </c>
      <c r="CS598">
        <v>0</v>
      </c>
      <c r="CT598">
        <v>3.4482758600000003E-2</v>
      </c>
      <c r="CU598">
        <v>0.13103448279999999</v>
      </c>
      <c r="CV598">
        <v>0</v>
      </c>
      <c r="CW598">
        <v>0</v>
      </c>
      <c r="CX598">
        <v>2.06896552E-2</v>
      </c>
      <c r="CY598">
        <v>4.13793103E-2</v>
      </c>
      <c r="CZ598">
        <v>2.75862069E-2</v>
      </c>
      <c r="DA598">
        <v>1.3793103399999999E-2</v>
      </c>
      <c r="DB598">
        <v>7.5862069000000004E-2</v>
      </c>
      <c r="DC598">
        <v>0.29655172410000002</v>
      </c>
      <c r="DD598">
        <v>0.30344827590000001</v>
      </c>
      <c r="DE598">
        <v>0.27586206899999999</v>
      </c>
      <c r="DF598">
        <v>0.32413793099999999</v>
      </c>
      <c r="DG598">
        <v>0.39310344829999999</v>
      </c>
      <c r="DH598">
        <v>0.42758620689999999</v>
      </c>
      <c r="DI598">
        <v>0.28275862070000002</v>
      </c>
      <c r="DJ598">
        <v>0.36551724140000003</v>
      </c>
      <c r="DK598">
        <v>0.38620689660000002</v>
      </c>
      <c r="DL598">
        <v>0.67586206900000001</v>
      </c>
      <c r="DM598">
        <v>0.68965517239999996</v>
      </c>
      <c r="DN598">
        <v>0.59310344829999995</v>
      </c>
      <c r="DO598">
        <v>0.49655172409999998</v>
      </c>
      <c r="DP598">
        <v>0.5103448276</v>
      </c>
      <c r="DQ598">
        <v>0.66896551719999997</v>
      </c>
      <c r="DR598">
        <v>0.50344827589999996</v>
      </c>
      <c r="DS598">
        <v>7.5862069000000004E-2</v>
      </c>
      <c r="DT598">
        <v>2.06896552E-2</v>
      </c>
      <c r="DU598">
        <v>3.4482758600000003E-2</v>
      </c>
      <c r="DV598">
        <v>6.2068965500000003E-2</v>
      </c>
      <c r="DW598">
        <v>5.51724138E-2</v>
      </c>
      <c r="DX598">
        <v>3.4482758600000003E-2</v>
      </c>
      <c r="DY598">
        <v>3.4482758600000003E-2</v>
      </c>
      <c r="DZ598">
        <v>2.06896552E-2</v>
      </c>
      <c r="EA598">
        <v>3.0373134328</v>
      </c>
      <c r="EB598">
        <v>3.6901408451000002</v>
      </c>
      <c r="EC598">
        <v>3.7142857142999999</v>
      </c>
      <c r="ED598">
        <v>3.6102941176000001</v>
      </c>
      <c r="EE598">
        <v>3.4525547445</v>
      </c>
      <c r="EF598">
        <v>3.5</v>
      </c>
      <c r="EG598">
        <v>3.6785714286000002</v>
      </c>
      <c r="EH598">
        <v>3.3661971831000002</v>
      </c>
      <c r="EI598">
        <v>0</v>
      </c>
      <c r="EJ598">
        <v>0</v>
      </c>
      <c r="EK598">
        <v>0</v>
      </c>
      <c r="EL598">
        <v>0</v>
      </c>
      <c r="EM598">
        <v>1.3793103399999999E-2</v>
      </c>
      <c r="EN598">
        <v>1.3793103399999999E-2</v>
      </c>
      <c r="EO598">
        <v>4.8275862099999997E-2</v>
      </c>
      <c r="EP598">
        <v>0.13793103449999999</v>
      </c>
      <c r="EQ598">
        <v>0.2</v>
      </c>
      <c r="ER598">
        <v>0.52413793099999995</v>
      </c>
      <c r="ES598">
        <v>6.2068965500000003E-2</v>
      </c>
      <c r="ET598">
        <v>0</v>
      </c>
      <c r="EU598">
        <v>1.3793103399999999E-2</v>
      </c>
      <c r="EV598">
        <v>4.13793103E-2</v>
      </c>
      <c r="EW598">
        <v>6.2068965500000003E-2</v>
      </c>
      <c r="EX598">
        <v>6.8965516999999997E-3</v>
      </c>
      <c r="EY598">
        <v>0.41379310339999997</v>
      </c>
      <c r="EZ598">
        <v>0.3724137931</v>
      </c>
      <c r="FA598">
        <v>0.37931034479999998</v>
      </c>
      <c r="FB598">
        <v>0.39310344829999999</v>
      </c>
      <c r="FC598">
        <v>0.43448275860000002</v>
      </c>
      <c r="FD598">
        <v>0.52413793099999995</v>
      </c>
      <c r="FE598">
        <v>0.48275862069999997</v>
      </c>
      <c r="FF598">
        <v>0.44827586209999998</v>
      </c>
      <c r="FG598">
        <v>0.39310344829999999</v>
      </c>
      <c r="FH598">
        <v>0.46206896549999998</v>
      </c>
      <c r="FI598">
        <v>3.4482758600000003E-2</v>
      </c>
      <c r="FJ598">
        <v>0.1103448276</v>
      </c>
      <c r="FK598">
        <v>8.9655172399999997E-2</v>
      </c>
      <c r="FL598">
        <v>0.1034482759</v>
      </c>
      <c r="FM598">
        <v>5.51724138E-2</v>
      </c>
      <c r="FN598">
        <v>1.3793103399999999E-2</v>
      </c>
      <c r="FO598">
        <v>2.06896552E-2</v>
      </c>
      <c r="FP598">
        <v>2.06896552E-2</v>
      </c>
      <c r="FQ598">
        <v>3.4482758600000003E-2</v>
      </c>
      <c r="FR598">
        <v>1.3793103399999999E-2</v>
      </c>
      <c r="FS598">
        <v>1.3793103399999999E-2</v>
      </c>
      <c r="FT598">
        <v>0</v>
      </c>
      <c r="FU598">
        <v>2.06896552E-2</v>
      </c>
      <c r="FV598">
        <v>1.3793103399999999E-2</v>
      </c>
      <c r="FW598">
        <v>2.75862069E-2</v>
      </c>
      <c r="FX598">
        <v>0</v>
      </c>
      <c r="FY598">
        <v>2.06896552E-2</v>
      </c>
      <c r="FZ598">
        <v>0</v>
      </c>
      <c r="GA598">
        <v>2.06896552E-2</v>
      </c>
      <c r="GB598">
        <v>6.8965516999999997E-3</v>
      </c>
      <c r="GC598">
        <v>1.3793103399999999E-2</v>
      </c>
      <c r="GD598">
        <v>0.1448275862</v>
      </c>
      <c r="GE598">
        <v>6.2068965500000003E-2</v>
      </c>
      <c r="GF598">
        <v>6.2068965500000003E-2</v>
      </c>
      <c r="GG598">
        <v>0.13103448279999999</v>
      </c>
      <c r="GH598">
        <v>0.1172413793</v>
      </c>
      <c r="GI598">
        <v>8.2758620699999993E-2</v>
      </c>
      <c r="GJ598">
        <v>3.1818181818000002</v>
      </c>
      <c r="GK598">
        <v>3.2857142857000001</v>
      </c>
      <c r="GL598">
        <v>3.3426573426999999</v>
      </c>
      <c r="GM598">
        <v>3.2167832168000001</v>
      </c>
      <c r="GN598">
        <v>3.2377622378000002</v>
      </c>
      <c r="GO598">
        <v>3.3680555555999998</v>
      </c>
      <c r="GP598">
        <v>0.51724137930000003</v>
      </c>
      <c r="GQ598">
        <v>0.50344827589999996</v>
      </c>
      <c r="GR598">
        <v>0.52413793099999995</v>
      </c>
      <c r="GS598">
        <v>0.44827586209999998</v>
      </c>
      <c r="GT598">
        <v>0.49655172409999998</v>
      </c>
      <c r="GU598">
        <v>0.42068965520000001</v>
      </c>
      <c r="GV598">
        <v>1.3793103399999999E-2</v>
      </c>
      <c r="GW598">
        <v>3.4482758600000003E-2</v>
      </c>
      <c r="GX598">
        <v>1.3793103399999999E-2</v>
      </c>
      <c r="GY598">
        <v>1.3793103399999999E-2</v>
      </c>
      <c r="GZ598">
        <v>1.3793103399999999E-2</v>
      </c>
      <c r="HA598">
        <v>6.8965516999999997E-3</v>
      </c>
      <c r="HB598">
        <v>0.32413793099999999</v>
      </c>
      <c r="HC598">
        <v>0.37931034479999998</v>
      </c>
      <c r="HD598">
        <v>0.4</v>
      </c>
      <c r="HE598">
        <v>0.38620689660000002</v>
      </c>
      <c r="HF598">
        <v>0.36551724140000003</v>
      </c>
      <c r="HG598">
        <v>0.475862069</v>
      </c>
      <c r="HH598" t="s">
        <v>1435</v>
      </c>
      <c r="HI598">
        <v>74</v>
      </c>
      <c r="HJ598">
        <v>145</v>
      </c>
      <c r="HK598">
        <v>246</v>
      </c>
      <c r="HL598" t="s">
        <v>487</v>
      </c>
      <c r="HM598">
        <v>332</v>
      </c>
      <c r="HN598">
        <v>2</v>
      </c>
    </row>
    <row r="599" spans="1:222" x14ac:dyDescent="0.25">
      <c r="A599">
        <v>610355</v>
      </c>
      <c r="B599" t="s">
        <v>202</v>
      </c>
      <c r="D599" t="s">
        <v>60</v>
      </c>
      <c r="E599" t="s">
        <v>45</v>
      </c>
      <c r="M599" t="s">
        <v>38</v>
      </c>
      <c r="FD599"/>
      <c r="HH599" t="s">
        <v>1436</v>
      </c>
      <c r="HL599" t="s">
        <v>202</v>
      </c>
      <c r="HM599">
        <v>398</v>
      </c>
    </row>
    <row r="600" spans="1:222" x14ac:dyDescent="0.25">
      <c r="A600">
        <v>610357</v>
      </c>
      <c r="B600" t="s">
        <v>605</v>
      </c>
      <c r="C600" t="s">
        <v>42</v>
      </c>
      <c r="D600" t="s">
        <v>141</v>
      </c>
      <c r="E600" s="151">
        <v>0.59</v>
      </c>
      <c r="F600">
        <v>57</v>
      </c>
      <c r="G600" t="s">
        <v>40</v>
      </c>
      <c r="H600">
        <v>73</v>
      </c>
      <c r="I600" t="s">
        <v>39</v>
      </c>
      <c r="J600">
        <v>54</v>
      </c>
      <c r="K600" t="s">
        <v>40</v>
      </c>
      <c r="L600">
        <v>8.1999999999999993</v>
      </c>
      <c r="M600" t="s">
        <v>42</v>
      </c>
      <c r="N600">
        <v>57.142857143000001</v>
      </c>
      <c r="O600">
        <v>51</v>
      </c>
      <c r="P600">
        <v>51</v>
      </c>
      <c r="Q600">
        <v>1</v>
      </c>
      <c r="R600">
        <v>0</v>
      </c>
      <c r="S600">
        <v>0</v>
      </c>
      <c r="T600">
        <v>50</v>
      </c>
      <c r="U600">
        <v>0</v>
      </c>
      <c r="V600">
        <v>0</v>
      </c>
      <c r="W600">
        <v>0</v>
      </c>
      <c r="X600">
        <v>0</v>
      </c>
      <c r="Y600">
        <v>1.9607843100000001E-2</v>
      </c>
      <c r="Z600">
        <v>1.9607843100000001E-2</v>
      </c>
      <c r="AA600">
        <v>0</v>
      </c>
      <c r="AB600">
        <v>0</v>
      </c>
      <c r="AC600">
        <v>3.9215686299999997E-2</v>
      </c>
      <c r="AD600">
        <v>0</v>
      </c>
      <c r="AE600">
        <v>5.8823529399999998E-2</v>
      </c>
      <c r="AF600">
        <v>0.1176470588</v>
      </c>
      <c r="AG600">
        <v>7.8431372499999999E-2</v>
      </c>
      <c r="AH600">
        <v>0.1764705882</v>
      </c>
      <c r="AI600">
        <v>0.3921568627</v>
      </c>
      <c r="AJ600">
        <v>0.37254901959999998</v>
      </c>
      <c r="AK600">
        <v>0.31372549020000001</v>
      </c>
      <c r="AL600">
        <v>0.43137254899999999</v>
      </c>
      <c r="AM600">
        <v>0.33333333329999998</v>
      </c>
      <c r="AN600">
        <v>1.9607843100000001E-2</v>
      </c>
      <c r="AO600">
        <v>1.9607843100000001E-2</v>
      </c>
      <c r="AP600">
        <v>7.8431372499999999E-2</v>
      </c>
      <c r="AQ600">
        <v>5.8823529399999998E-2</v>
      </c>
      <c r="AR600">
        <v>3.9215686299999997E-2</v>
      </c>
      <c r="AS600">
        <v>0.56862745100000001</v>
      </c>
      <c r="AT600">
        <v>0.52941176469999995</v>
      </c>
      <c r="AU600">
        <v>0.49019607840000001</v>
      </c>
      <c r="AV600">
        <v>0.43137254899999999</v>
      </c>
      <c r="AW600">
        <v>0.41176470590000003</v>
      </c>
      <c r="AX600">
        <v>3.54</v>
      </c>
      <c r="AY600">
        <v>3.44</v>
      </c>
      <c r="AZ600">
        <v>3.4042553190999998</v>
      </c>
      <c r="BA600">
        <v>3.375</v>
      </c>
      <c r="BB600">
        <v>3.1632653061</v>
      </c>
      <c r="BC600">
        <v>0</v>
      </c>
      <c r="BD600">
        <v>0</v>
      </c>
      <c r="BE600">
        <v>1.9607843100000001E-2</v>
      </c>
      <c r="BF600">
        <v>0</v>
      </c>
      <c r="BG600">
        <v>0</v>
      </c>
      <c r="BH600">
        <v>0</v>
      </c>
      <c r="BI600">
        <v>3.9215686299999997E-2</v>
      </c>
      <c r="BJ600">
        <v>1.9607843100000001E-2</v>
      </c>
      <c r="BK600">
        <v>1.9607843100000001E-2</v>
      </c>
      <c r="BL600">
        <v>5.8823529399999998E-2</v>
      </c>
      <c r="BM600">
        <v>0.1764705882</v>
      </c>
      <c r="BN600">
        <v>1.9607843100000001E-2</v>
      </c>
      <c r="BO600">
        <v>3.7450980392000002</v>
      </c>
      <c r="BP600">
        <v>3.64</v>
      </c>
      <c r="BQ600">
        <v>3.6122448980000001</v>
      </c>
      <c r="BR600">
        <v>3.5681818181999998</v>
      </c>
      <c r="BS600">
        <v>3.3137254902</v>
      </c>
      <c r="BT600">
        <v>3.4705882353000002</v>
      </c>
      <c r="BU600">
        <v>0.1764705882</v>
      </c>
      <c r="BV600">
        <v>0.31372549020000001</v>
      </c>
      <c r="BW600">
        <v>0.27450980390000002</v>
      </c>
      <c r="BX600">
        <v>0.25490196079999999</v>
      </c>
      <c r="BY600">
        <v>0.33333333329999998</v>
      </c>
      <c r="BZ600">
        <v>0.49019607840000001</v>
      </c>
      <c r="CA600">
        <v>0</v>
      </c>
      <c r="CB600">
        <v>1.9607843100000001E-2</v>
      </c>
      <c r="CC600">
        <v>3.9215686299999997E-2</v>
      </c>
      <c r="CD600">
        <v>0.13725490200000001</v>
      </c>
      <c r="CE600">
        <v>0</v>
      </c>
      <c r="CF600">
        <v>0</v>
      </c>
      <c r="CG600">
        <v>0.7843137255</v>
      </c>
      <c r="CH600">
        <v>0.64705882349999999</v>
      </c>
      <c r="CI600">
        <v>0.64705882349999999</v>
      </c>
      <c r="CJ600">
        <v>0.54901960780000003</v>
      </c>
      <c r="CK600">
        <v>0.49019607840000001</v>
      </c>
      <c r="CL600">
        <v>0.49019607840000001</v>
      </c>
      <c r="CM600">
        <v>0.1176470588</v>
      </c>
      <c r="CN600">
        <v>1.9607843100000001E-2</v>
      </c>
      <c r="CO600">
        <v>0</v>
      </c>
      <c r="CP600">
        <v>1.9607843100000001E-2</v>
      </c>
      <c r="CQ600">
        <v>3.9215686299999997E-2</v>
      </c>
      <c r="CR600">
        <v>0</v>
      </c>
      <c r="CS600">
        <v>0</v>
      </c>
      <c r="CT600">
        <v>0</v>
      </c>
      <c r="CU600">
        <v>0.1764705882</v>
      </c>
      <c r="CV600">
        <v>0.1176470588</v>
      </c>
      <c r="CW600">
        <v>5.8823529399999998E-2</v>
      </c>
      <c r="CX600">
        <v>1.9607843100000001E-2</v>
      </c>
      <c r="CY600">
        <v>3.9215686299999997E-2</v>
      </c>
      <c r="CZ600">
        <v>9.8039215700000001E-2</v>
      </c>
      <c r="DA600">
        <v>3.9215686299999997E-2</v>
      </c>
      <c r="DB600">
        <v>5.8823529399999998E-2</v>
      </c>
      <c r="DC600">
        <v>0.3921568627</v>
      </c>
      <c r="DD600">
        <v>0.37254901959999998</v>
      </c>
      <c r="DE600">
        <v>0.3921568627</v>
      </c>
      <c r="DF600">
        <v>0.35294117650000001</v>
      </c>
      <c r="DG600">
        <v>0.47058823529999999</v>
      </c>
      <c r="DH600">
        <v>0.43137254899999999</v>
      </c>
      <c r="DI600">
        <v>0.37254901959999998</v>
      </c>
      <c r="DJ600">
        <v>0.41176470590000003</v>
      </c>
      <c r="DK600">
        <v>0.27450980390000002</v>
      </c>
      <c r="DL600">
        <v>0.49019607840000001</v>
      </c>
      <c r="DM600">
        <v>0.52941176469999995</v>
      </c>
      <c r="DN600">
        <v>0.52941176469999995</v>
      </c>
      <c r="DO600">
        <v>0.43137254899999999</v>
      </c>
      <c r="DP600">
        <v>0.47058823529999999</v>
      </c>
      <c r="DQ600">
        <v>0.58823529409999997</v>
      </c>
      <c r="DR600">
        <v>0.50980392159999999</v>
      </c>
      <c r="DS600">
        <v>3.9215686299999997E-2</v>
      </c>
      <c r="DT600">
        <v>0</v>
      </c>
      <c r="DU600">
        <v>1.9607843100000001E-2</v>
      </c>
      <c r="DV600">
        <v>7.8431372499999999E-2</v>
      </c>
      <c r="DW600">
        <v>1.9607843100000001E-2</v>
      </c>
      <c r="DX600">
        <v>0</v>
      </c>
      <c r="DY600">
        <v>0</v>
      </c>
      <c r="DZ600">
        <v>1.9607843100000001E-2</v>
      </c>
      <c r="EA600">
        <v>2.8571428570999999</v>
      </c>
      <c r="EB600">
        <v>3.3333333333000001</v>
      </c>
      <c r="EC600">
        <v>3.48</v>
      </c>
      <c r="ED600">
        <v>3.5106382978999999</v>
      </c>
      <c r="EE600">
        <v>3.32</v>
      </c>
      <c r="EF600">
        <v>3.3725490196000001</v>
      </c>
      <c r="EG600">
        <v>3.5490196078</v>
      </c>
      <c r="EH600">
        <v>3.46</v>
      </c>
      <c r="EI600">
        <v>1.9607843100000001E-2</v>
      </c>
      <c r="EJ600">
        <v>1.9607843100000001E-2</v>
      </c>
      <c r="EK600">
        <v>1.9607843100000001E-2</v>
      </c>
      <c r="EL600">
        <v>0</v>
      </c>
      <c r="EM600">
        <v>3.9215686299999997E-2</v>
      </c>
      <c r="EN600">
        <v>7.8431372499999999E-2</v>
      </c>
      <c r="EO600">
        <v>9.8039215700000001E-2</v>
      </c>
      <c r="EP600">
        <v>0.1764705882</v>
      </c>
      <c r="EQ600">
        <v>9.8039215700000001E-2</v>
      </c>
      <c r="ER600">
        <v>0.41176470590000003</v>
      </c>
      <c r="ES600">
        <v>3.9215686299999997E-2</v>
      </c>
      <c r="ET600">
        <v>5.8823529399999998E-2</v>
      </c>
      <c r="EU600">
        <v>3.9215686299999997E-2</v>
      </c>
      <c r="EV600">
        <v>3.9215686299999997E-2</v>
      </c>
      <c r="EW600">
        <v>7.8431372499999999E-2</v>
      </c>
      <c r="EX600">
        <v>5.8823529399999998E-2</v>
      </c>
      <c r="EY600">
        <v>0.25490196079999999</v>
      </c>
      <c r="EZ600">
        <v>0.37254901959999998</v>
      </c>
      <c r="FA600">
        <v>0.3921568627</v>
      </c>
      <c r="FB600">
        <v>0.45098039220000002</v>
      </c>
      <c r="FC600">
        <v>0.33333333329999998</v>
      </c>
      <c r="FD600">
        <v>0.33333333329999998</v>
      </c>
      <c r="FE600">
        <v>0.45098039220000002</v>
      </c>
      <c r="FF600">
        <v>0.41176470590000003</v>
      </c>
      <c r="FG600">
        <v>0.29411764709999999</v>
      </c>
      <c r="FH600">
        <v>0.37254901959999998</v>
      </c>
      <c r="FI600">
        <v>0.31372549020000001</v>
      </c>
      <c r="FJ600">
        <v>0.1176470588</v>
      </c>
      <c r="FK600">
        <v>0.1176470588</v>
      </c>
      <c r="FL600">
        <v>0.1176470588</v>
      </c>
      <c r="FM600">
        <v>0.1764705882</v>
      </c>
      <c r="FN600">
        <v>1.9607843100000001E-2</v>
      </c>
      <c r="FO600">
        <v>1.9607843100000001E-2</v>
      </c>
      <c r="FP600">
        <v>1.9607843100000001E-2</v>
      </c>
      <c r="FQ600">
        <v>3.9215686299999997E-2</v>
      </c>
      <c r="FR600">
        <v>3.9215686299999997E-2</v>
      </c>
      <c r="FS600">
        <v>1.9607843100000001E-2</v>
      </c>
      <c r="FT600">
        <v>0</v>
      </c>
      <c r="FU600">
        <v>1.9607843100000001E-2</v>
      </c>
      <c r="FV600">
        <v>1.9607843100000001E-2</v>
      </c>
      <c r="FW600">
        <v>1.9607843100000001E-2</v>
      </c>
      <c r="FX600">
        <v>1.9607843100000001E-2</v>
      </c>
      <c r="FY600">
        <v>1.9607843100000001E-2</v>
      </c>
      <c r="FZ600">
        <v>1.9607843100000001E-2</v>
      </c>
      <c r="GA600">
        <v>0</v>
      </c>
      <c r="GB600">
        <v>0</v>
      </c>
      <c r="GC600">
        <v>1.9607843100000001E-2</v>
      </c>
      <c r="GD600">
        <v>0.1764705882</v>
      </c>
      <c r="GE600">
        <v>0.1176470588</v>
      </c>
      <c r="GF600">
        <v>0.1176470588</v>
      </c>
      <c r="GG600">
        <v>9.8039215700000001E-2</v>
      </c>
      <c r="GH600">
        <v>7.8431372499999999E-2</v>
      </c>
      <c r="GI600">
        <v>9.8039215700000001E-2</v>
      </c>
      <c r="GJ600">
        <v>3.137254902</v>
      </c>
      <c r="GK600">
        <v>3.18</v>
      </c>
      <c r="GL600">
        <v>3.18</v>
      </c>
      <c r="GM600">
        <v>3.2244897958999998</v>
      </c>
      <c r="GN600">
        <v>3.32</v>
      </c>
      <c r="GO600">
        <v>3.28</v>
      </c>
      <c r="GP600">
        <v>0.45098039220000002</v>
      </c>
      <c r="GQ600">
        <v>0.50980392159999999</v>
      </c>
      <c r="GR600">
        <v>0.50980392159999999</v>
      </c>
      <c r="GS600">
        <v>0.54901960780000003</v>
      </c>
      <c r="GT600">
        <v>0.50980392159999999</v>
      </c>
      <c r="GU600">
        <v>0.45098039220000002</v>
      </c>
      <c r="GV600">
        <v>0</v>
      </c>
      <c r="GW600">
        <v>1.9607843100000001E-2</v>
      </c>
      <c r="GX600">
        <v>1.9607843100000001E-2</v>
      </c>
      <c r="GY600">
        <v>3.9215686299999997E-2</v>
      </c>
      <c r="GZ600">
        <v>1.9607843100000001E-2</v>
      </c>
      <c r="HA600">
        <v>1.9607843100000001E-2</v>
      </c>
      <c r="HB600">
        <v>0.35294117650000001</v>
      </c>
      <c r="HC600">
        <v>0.33333333329999998</v>
      </c>
      <c r="HD600">
        <v>0.33333333329999998</v>
      </c>
      <c r="HE600">
        <v>0.31372549020000001</v>
      </c>
      <c r="HF600">
        <v>0.3921568627</v>
      </c>
      <c r="HG600">
        <v>0.41176470590000003</v>
      </c>
      <c r="HH600" t="s">
        <v>1437</v>
      </c>
      <c r="HI600">
        <v>59</v>
      </c>
      <c r="HJ600">
        <v>51</v>
      </c>
      <c r="HK600">
        <v>72</v>
      </c>
      <c r="HL600" t="s">
        <v>605</v>
      </c>
      <c r="HM600">
        <v>126</v>
      </c>
      <c r="HN600">
        <v>0</v>
      </c>
    </row>
    <row r="601" spans="1:222" x14ac:dyDescent="0.25">
      <c r="A601">
        <v>610362</v>
      </c>
      <c r="B601" t="s">
        <v>253</v>
      </c>
      <c r="C601" t="s">
        <v>38</v>
      </c>
      <c r="D601" t="s">
        <v>85</v>
      </c>
      <c r="E601" s="151">
        <v>0.44</v>
      </c>
      <c r="F601">
        <v>86</v>
      </c>
      <c r="G601" t="s">
        <v>62</v>
      </c>
      <c r="H601">
        <v>76</v>
      </c>
      <c r="I601" t="s">
        <v>39</v>
      </c>
      <c r="J601">
        <v>65</v>
      </c>
      <c r="K601" t="s">
        <v>39</v>
      </c>
      <c r="L601">
        <v>8.56</v>
      </c>
      <c r="M601" t="s">
        <v>38</v>
      </c>
      <c r="N601">
        <v>42.909090909</v>
      </c>
      <c r="O601">
        <v>77</v>
      </c>
      <c r="P601">
        <v>77</v>
      </c>
      <c r="Q601">
        <v>0</v>
      </c>
      <c r="R601">
        <v>71</v>
      </c>
      <c r="S601">
        <v>0</v>
      </c>
      <c r="T601">
        <v>0</v>
      </c>
      <c r="U601">
        <v>0</v>
      </c>
      <c r="V601">
        <v>0</v>
      </c>
      <c r="W601">
        <v>1</v>
      </c>
      <c r="X601">
        <v>3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1.2987013E-2</v>
      </c>
      <c r="AE601">
        <v>3.8961039000000003E-2</v>
      </c>
      <c r="AF601">
        <v>2.5974026000000001E-2</v>
      </c>
      <c r="AG601">
        <v>6.4935064900000006E-2</v>
      </c>
      <c r="AH601">
        <v>6.4935064900000006E-2</v>
      </c>
      <c r="AI601">
        <v>0.16883116879999999</v>
      </c>
      <c r="AJ601">
        <v>0.20779220779999999</v>
      </c>
      <c r="AK601">
        <v>0.12987012989999999</v>
      </c>
      <c r="AL601">
        <v>0.28571428570000001</v>
      </c>
      <c r="AM601">
        <v>0.24675324679999999</v>
      </c>
      <c r="AN601">
        <v>0</v>
      </c>
      <c r="AO601">
        <v>0</v>
      </c>
      <c r="AP601">
        <v>1.2987013E-2</v>
      </c>
      <c r="AQ601">
        <v>1.2987013E-2</v>
      </c>
      <c r="AR601">
        <v>2.5974026000000001E-2</v>
      </c>
      <c r="AS601">
        <v>0.81818181820000002</v>
      </c>
      <c r="AT601">
        <v>0.75324675320000001</v>
      </c>
      <c r="AU601">
        <v>0.83116883119999996</v>
      </c>
      <c r="AV601">
        <v>0.63636363640000004</v>
      </c>
      <c r="AW601">
        <v>0.66233766230000002</v>
      </c>
      <c r="AX601">
        <v>3.8051948052000002</v>
      </c>
      <c r="AY601">
        <v>3.7142857142999999</v>
      </c>
      <c r="AZ601">
        <v>3.8157894737000002</v>
      </c>
      <c r="BA601">
        <v>3.5789473684000002</v>
      </c>
      <c r="BB601">
        <v>3.6133333332999999</v>
      </c>
      <c r="BC601">
        <v>0</v>
      </c>
      <c r="BD601">
        <v>1.2987013E-2</v>
      </c>
      <c r="BE601">
        <v>1.2987013E-2</v>
      </c>
      <c r="BF601">
        <v>2.5974026000000001E-2</v>
      </c>
      <c r="BG601">
        <v>6.4935064900000006E-2</v>
      </c>
      <c r="BH601">
        <v>1.2987013E-2</v>
      </c>
      <c r="BI601">
        <v>1.2987013E-2</v>
      </c>
      <c r="BJ601">
        <v>3.8961039000000003E-2</v>
      </c>
      <c r="BK601">
        <v>6.4935064900000006E-2</v>
      </c>
      <c r="BL601">
        <v>3.8961039000000003E-2</v>
      </c>
      <c r="BM601">
        <v>2.5974026000000001E-2</v>
      </c>
      <c r="BN601">
        <v>5.19480519E-2</v>
      </c>
      <c r="BO601">
        <v>3.8701298701</v>
      </c>
      <c r="BP601">
        <v>3.8181818181999998</v>
      </c>
      <c r="BQ601">
        <v>3.6623376623000001</v>
      </c>
      <c r="BR601">
        <v>3.6753246753000002</v>
      </c>
      <c r="BS601">
        <v>3.6052631579000001</v>
      </c>
      <c r="BT601">
        <v>3.6623376623000001</v>
      </c>
      <c r="BU601">
        <v>0.10389610389999999</v>
      </c>
      <c r="BV601">
        <v>6.4935064900000006E-2</v>
      </c>
      <c r="BW601">
        <v>0.16883116879999999</v>
      </c>
      <c r="BX601">
        <v>0.16883116879999999</v>
      </c>
      <c r="BY601">
        <v>0.14285714290000001</v>
      </c>
      <c r="BZ601">
        <v>0.1948051948</v>
      </c>
      <c r="CA601">
        <v>0</v>
      </c>
      <c r="CB601">
        <v>0</v>
      </c>
      <c r="CC601">
        <v>0</v>
      </c>
      <c r="CD601">
        <v>0</v>
      </c>
      <c r="CE601">
        <v>1.2987013E-2</v>
      </c>
      <c r="CF601">
        <v>0</v>
      </c>
      <c r="CG601">
        <v>0.88311688310000003</v>
      </c>
      <c r="CH601">
        <v>0.88311688310000003</v>
      </c>
      <c r="CI601">
        <v>0.75324675320000001</v>
      </c>
      <c r="CJ601">
        <v>0.76623376620000005</v>
      </c>
      <c r="CK601">
        <v>0.75324675320000001</v>
      </c>
      <c r="CL601">
        <v>0.74025974029999997</v>
      </c>
      <c r="CM601">
        <v>0.12987012989999999</v>
      </c>
      <c r="CN601">
        <v>3.8961039000000003E-2</v>
      </c>
      <c r="CO601">
        <v>1.2987013E-2</v>
      </c>
      <c r="CP601">
        <v>2.5974026000000001E-2</v>
      </c>
      <c r="CQ601">
        <v>2.5974026000000001E-2</v>
      </c>
      <c r="CR601">
        <v>2.5974026000000001E-2</v>
      </c>
      <c r="CS601">
        <v>1.2987013E-2</v>
      </c>
      <c r="CT601">
        <v>1.2987013E-2</v>
      </c>
      <c r="CU601">
        <v>0.12987012989999999</v>
      </c>
      <c r="CV601">
        <v>3.8961039000000003E-2</v>
      </c>
      <c r="CW601">
        <v>5.19480519E-2</v>
      </c>
      <c r="CX601">
        <v>6.4935064900000006E-2</v>
      </c>
      <c r="CY601">
        <v>5.19480519E-2</v>
      </c>
      <c r="CZ601">
        <v>2.5974026000000001E-2</v>
      </c>
      <c r="DA601">
        <v>2.5974026000000001E-2</v>
      </c>
      <c r="DB601">
        <v>7.7922077899999997E-2</v>
      </c>
      <c r="DC601">
        <v>0.27272727270000002</v>
      </c>
      <c r="DD601">
        <v>0.20779220779999999</v>
      </c>
      <c r="DE601">
        <v>0.2337662338</v>
      </c>
      <c r="DF601">
        <v>0.20779220779999999</v>
      </c>
      <c r="DG601">
        <v>0.27272727270000002</v>
      </c>
      <c r="DH601">
        <v>0.3116883117</v>
      </c>
      <c r="DI601">
        <v>0.1948051948</v>
      </c>
      <c r="DJ601">
        <v>0.20779220779999999</v>
      </c>
      <c r="DK601">
        <v>0.46753246749999999</v>
      </c>
      <c r="DL601">
        <v>0.71428571429999999</v>
      </c>
      <c r="DM601">
        <v>0.70129870130000005</v>
      </c>
      <c r="DN601">
        <v>0.67532467529999995</v>
      </c>
      <c r="DO601">
        <v>0.63636363640000004</v>
      </c>
      <c r="DP601">
        <v>0.63636363640000004</v>
      </c>
      <c r="DQ601">
        <v>0.75324675320000001</v>
      </c>
      <c r="DR601">
        <v>0.70129870130000005</v>
      </c>
      <c r="DS601">
        <v>0</v>
      </c>
      <c r="DT601">
        <v>0</v>
      </c>
      <c r="DU601">
        <v>0</v>
      </c>
      <c r="DV601">
        <v>2.5974026000000001E-2</v>
      </c>
      <c r="DW601">
        <v>1.2987013E-2</v>
      </c>
      <c r="DX601">
        <v>0</v>
      </c>
      <c r="DY601">
        <v>1.2987013E-2</v>
      </c>
      <c r="DZ601">
        <v>0</v>
      </c>
      <c r="EA601">
        <v>3.0779220778999998</v>
      </c>
      <c r="EB601">
        <v>3.5974025973999999</v>
      </c>
      <c r="EC601">
        <v>3.6233766234</v>
      </c>
      <c r="ED601">
        <v>3.5733333332999999</v>
      </c>
      <c r="EE601">
        <v>3.5394736841999999</v>
      </c>
      <c r="EF601">
        <v>3.5584415584000002</v>
      </c>
      <c r="EG601">
        <v>3.7105263158000001</v>
      </c>
      <c r="EH601">
        <v>3.5974025973999999</v>
      </c>
      <c r="EI601">
        <v>0</v>
      </c>
      <c r="EJ601">
        <v>1.2987013E-2</v>
      </c>
      <c r="EK601">
        <v>1.2987013E-2</v>
      </c>
      <c r="EL601">
        <v>5.19480519E-2</v>
      </c>
      <c r="EM601">
        <v>2.5974026000000001E-2</v>
      </c>
      <c r="EN601">
        <v>1.2987013E-2</v>
      </c>
      <c r="EO601">
        <v>0.1168831169</v>
      </c>
      <c r="EP601">
        <v>0.15584415579999999</v>
      </c>
      <c r="EQ601">
        <v>5.19480519E-2</v>
      </c>
      <c r="ER601">
        <v>0.53246753250000001</v>
      </c>
      <c r="ES601">
        <v>2.5974026000000001E-2</v>
      </c>
      <c r="ET601">
        <v>0</v>
      </c>
      <c r="EU601">
        <v>0</v>
      </c>
      <c r="EV601">
        <v>1.2987013E-2</v>
      </c>
      <c r="EW601">
        <v>7.7922077899999997E-2</v>
      </c>
      <c r="EX601">
        <v>0</v>
      </c>
      <c r="EY601">
        <v>0.28571428570000001</v>
      </c>
      <c r="EZ601">
        <v>0.32467532469999999</v>
      </c>
      <c r="FA601">
        <v>0.3766233766</v>
      </c>
      <c r="FB601">
        <v>0.3766233766</v>
      </c>
      <c r="FC601">
        <v>0.25974025969999998</v>
      </c>
      <c r="FD601">
        <v>0.58441558439999997</v>
      </c>
      <c r="FE601">
        <v>0.58441558439999997</v>
      </c>
      <c r="FF601">
        <v>0.50649350650000002</v>
      </c>
      <c r="FG601">
        <v>0.3896103896</v>
      </c>
      <c r="FH601">
        <v>0.66233766230000002</v>
      </c>
      <c r="FI601">
        <v>5.19480519E-2</v>
      </c>
      <c r="FJ601">
        <v>2.5974026000000001E-2</v>
      </c>
      <c r="FK601">
        <v>2.5974026000000001E-2</v>
      </c>
      <c r="FL601">
        <v>7.7922077899999997E-2</v>
      </c>
      <c r="FM601">
        <v>1.2987013E-2</v>
      </c>
      <c r="FN601">
        <v>6.4935064900000006E-2</v>
      </c>
      <c r="FO601">
        <v>5.19480519E-2</v>
      </c>
      <c r="FP601">
        <v>5.19480519E-2</v>
      </c>
      <c r="FQ601">
        <v>6.4935064900000006E-2</v>
      </c>
      <c r="FR601">
        <v>5.19480519E-2</v>
      </c>
      <c r="FS601">
        <v>1.2987013E-2</v>
      </c>
      <c r="FT601">
        <v>1.2987013E-2</v>
      </c>
      <c r="FU601">
        <v>2.5974026000000001E-2</v>
      </c>
      <c r="FV601">
        <v>1.2987013E-2</v>
      </c>
      <c r="FW601">
        <v>1.2987013E-2</v>
      </c>
      <c r="FX601">
        <v>9.0909090900000003E-2</v>
      </c>
      <c r="FY601">
        <v>6.4935064900000006E-2</v>
      </c>
      <c r="FZ601">
        <v>2.5974026000000001E-2</v>
      </c>
      <c r="GA601">
        <v>5.19480519E-2</v>
      </c>
      <c r="GB601">
        <v>5.19480519E-2</v>
      </c>
      <c r="GC601">
        <v>6.4935064900000006E-2</v>
      </c>
      <c r="GD601">
        <v>0.1168831169</v>
      </c>
      <c r="GE601">
        <v>0.1168831169</v>
      </c>
      <c r="GF601">
        <v>0.10389610389999999</v>
      </c>
      <c r="GG601">
        <v>0.16883116879999999</v>
      </c>
      <c r="GH601">
        <v>0.12987012989999999</v>
      </c>
      <c r="GI601">
        <v>0.1168831169</v>
      </c>
      <c r="GJ601">
        <v>3.0389610390000001</v>
      </c>
      <c r="GK601">
        <v>3.1688311688000002</v>
      </c>
      <c r="GL601">
        <v>3.2467532468</v>
      </c>
      <c r="GM601">
        <v>3.1428571429000001</v>
      </c>
      <c r="GN601">
        <v>3.2368421053</v>
      </c>
      <c r="GO601">
        <v>3.1688311688000002</v>
      </c>
      <c r="GP601">
        <v>0.4545454545</v>
      </c>
      <c r="GQ601">
        <v>0.40259740259999999</v>
      </c>
      <c r="GR601">
        <v>0.46753246749999999</v>
      </c>
      <c r="GS601">
        <v>0.36363636360000001</v>
      </c>
      <c r="GT601">
        <v>0.33766233769999998</v>
      </c>
      <c r="GU601">
        <v>0.40259740259999999</v>
      </c>
      <c r="GV601">
        <v>0</v>
      </c>
      <c r="GW601">
        <v>0</v>
      </c>
      <c r="GX601">
        <v>0</v>
      </c>
      <c r="GY601">
        <v>0</v>
      </c>
      <c r="GZ601">
        <v>1.2987013E-2</v>
      </c>
      <c r="HA601">
        <v>0</v>
      </c>
      <c r="HB601">
        <v>0.33766233769999998</v>
      </c>
      <c r="HC601">
        <v>0.41558441559999998</v>
      </c>
      <c r="HD601">
        <v>0.40259740259999999</v>
      </c>
      <c r="HE601">
        <v>0.41558441559999998</v>
      </c>
      <c r="HF601">
        <v>0.46753246749999999</v>
      </c>
      <c r="HG601">
        <v>0.41558441559999998</v>
      </c>
      <c r="HH601" t="s">
        <v>1438</v>
      </c>
      <c r="HI601">
        <v>44</v>
      </c>
      <c r="HJ601">
        <v>77</v>
      </c>
      <c r="HK601">
        <v>118</v>
      </c>
      <c r="HL601" t="s">
        <v>253</v>
      </c>
      <c r="HM601">
        <v>275</v>
      </c>
      <c r="HN601">
        <v>2</v>
      </c>
    </row>
    <row r="602" spans="1:222" x14ac:dyDescent="0.25">
      <c r="A602">
        <v>610363</v>
      </c>
      <c r="B602" t="s">
        <v>223</v>
      </c>
      <c r="D602" t="s">
        <v>47</v>
      </c>
      <c r="E602" t="s">
        <v>45</v>
      </c>
      <c r="M602" t="s">
        <v>38</v>
      </c>
      <c r="N602">
        <v>9.1558441558000006</v>
      </c>
      <c r="O602">
        <v>95</v>
      </c>
      <c r="P602">
        <v>95</v>
      </c>
      <c r="Q602">
        <v>31</v>
      </c>
      <c r="R602">
        <v>18</v>
      </c>
      <c r="S602">
        <v>15</v>
      </c>
      <c r="T602">
        <v>15</v>
      </c>
      <c r="U602">
        <v>0</v>
      </c>
      <c r="V602">
        <v>0</v>
      </c>
      <c r="W602">
        <v>5</v>
      </c>
      <c r="X602">
        <v>4</v>
      </c>
      <c r="Y602">
        <v>2.10526316E-2</v>
      </c>
      <c r="Z602">
        <v>0</v>
      </c>
      <c r="AA602">
        <v>2.10526316E-2</v>
      </c>
      <c r="AB602">
        <v>5.2631578900000003E-2</v>
      </c>
      <c r="AC602">
        <v>0.13684210529999999</v>
      </c>
      <c r="AD602">
        <v>2.10526316E-2</v>
      </c>
      <c r="AE602">
        <v>3.1578947400000001E-2</v>
      </c>
      <c r="AF602">
        <v>6.3157894699999995E-2</v>
      </c>
      <c r="AG602">
        <v>0.27368421050000002</v>
      </c>
      <c r="AH602">
        <v>0.25263157889999999</v>
      </c>
      <c r="AI602">
        <v>0.34736842109999999</v>
      </c>
      <c r="AJ602">
        <v>0.30526315790000003</v>
      </c>
      <c r="AK602">
        <v>0.2421052632</v>
      </c>
      <c r="AL602">
        <v>0.32631578950000001</v>
      </c>
      <c r="AM602">
        <v>0.31578947369999999</v>
      </c>
      <c r="AN602">
        <v>1.05263158E-2</v>
      </c>
      <c r="AO602">
        <v>3.1578947400000001E-2</v>
      </c>
      <c r="AP602">
        <v>5.2631578900000003E-2</v>
      </c>
      <c r="AQ602">
        <v>3.1578947400000001E-2</v>
      </c>
      <c r="AR602">
        <v>3.1578947400000001E-2</v>
      </c>
      <c r="AS602">
        <v>0.6</v>
      </c>
      <c r="AT602">
        <v>0.63157894739999998</v>
      </c>
      <c r="AU602">
        <v>0.62105263160000002</v>
      </c>
      <c r="AV602">
        <v>0.31578947369999999</v>
      </c>
      <c r="AW602">
        <v>0.26315789470000001</v>
      </c>
      <c r="AX602">
        <v>3.5425531915000001</v>
      </c>
      <c r="AY602">
        <v>3.6195652173999999</v>
      </c>
      <c r="AZ602">
        <v>3.5444444443999998</v>
      </c>
      <c r="BA602">
        <v>2.9347826087</v>
      </c>
      <c r="BB602">
        <v>2.7282608696000001</v>
      </c>
      <c r="BC602">
        <v>1.05263158E-2</v>
      </c>
      <c r="BD602">
        <v>2.10526316E-2</v>
      </c>
      <c r="BE602">
        <v>0</v>
      </c>
      <c r="BF602">
        <v>3.1578947400000001E-2</v>
      </c>
      <c r="BG602">
        <v>0.1263157895</v>
      </c>
      <c r="BH602">
        <v>5.2631578900000003E-2</v>
      </c>
      <c r="BI602">
        <v>1.05263158E-2</v>
      </c>
      <c r="BJ602">
        <v>2.10526316E-2</v>
      </c>
      <c r="BK602">
        <v>5.2631578900000003E-2</v>
      </c>
      <c r="BL602">
        <v>9.4736842099999996E-2</v>
      </c>
      <c r="BM602">
        <v>0.11578947370000001</v>
      </c>
      <c r="BN602">
        <v>0.1263157895</v>
      </c>
      <c r="BO602">
        <v>3.7553191489</v>
      </c>
      <c r="BP602">
        <v>3.7021276595999999</v>
      </c>
      <c r="BQ602">
        <v>3.6593406593000002</v>
      </c>
      <c r="BR602">
        <v>3.4395604396000001</v>
      </c>
      <c r="BS602">
        <v>3.1304347826000001</v>
      </c>
      <c r="BT602">
        <v>3.3829787233999999</v>
      </c>
      <c r="BU602">
        <v>0.18947368419999999</v>
      </c>
      <c r="BV602">
        <v>0.18947368419999999</v>
      </c>
      <c r="BW602">
        <v>0.22105263159999999</v>
      </c>
      <c r="BX602">
        <v>0.25263157889999999</v>
      </c>
      <c r="BY602">
        <v>0.23157894740000001</v>
      </c>
      <c r="BZ602">
        <v>0.2</v>
      </c>
      <c r="CA602">
        <v>1.05263158E-2</v>
      </c>
      <c r="CB602">
        <v>1.05263158E-2</v>
      </c>
      <c r="CC602">
        <v>4.21052632E-2</v>
      </c>
      <c r="CD602">
        <v>4.21052632E-2</v>
      </c>
      <c r="CE602">
        <v>3.1578947400000001E-2</v>
      </c>
      <c r="CF602">
        <v>1.05263158E-2</v>
      </c>
      <c r="CG602">
        <v>0.77894736840000001</v>
      </c>
      <c r="CH602">
        <v>0.75789473679999997</v>
      </c>
      <c r="CI602">
        <v>0.68421052630000001</v>
      </c>
      <c r="CJ602">
        <v>0.57894736840000005</v>
      </c>
      <c r="CK602">
        <v>0.49473684210000002</v>
      </c>
      <c r="CL602">
        <v>0.61052631580000005</v>
      </c>
      <c r="CM602">
        <v>8.4210526300000005E-2</v>
      </c>
      <c r="CN602">
        <v>0</v>
      </c>
      <c r="CO602">
        <v>1.05263158E-2</v>
      </c>
      <c r="CP602">
        <v>1.05263158E-2</v>
      </c>
      <c r="CQ602">
        <v>1.05263158E-2</v>
      </c>
      <c r="CR602">
        <v>2.10526316E-2</v>
      </c>
      <c r="CS602">
        <v>2.10526316E-2</v>
      </c>
      <c r="CT602">
        <v>1.05263158E-2</v>
      </c>
      <c r="CU602">
        <v>0.15789473679999999</v>
      </c>
      <c r="CV602">
        <v>3.1578947400000001E-2</v>
      </c>
      <c r="CW602">
        <v>1.05263158E-2</v>
      </c>
      <c r="CX602">
        <v>6.3157894699999995E-2</v>
      </c>
      <c r="CY602">
        <v>8.4210526300000005E-2</v>
      </c>
      <c r="CZ602">
        <v>0.11578947370000001</v>
      </c>
      <c r="DA602">
        <v>6.3157894699999995E-2</v>
      </c>
      <c r="DB602">
        <v>0.13684210529999999</v>
      </c>
      <c r="DC602">
        <v>0.4210526316</v>
      </c>
      <c r="DD602">
        <v>0.25263157889999999</v>
      </c>
      <c r="DE602">
        <v>0.22105263159999999</v>
      </c>
      <c r="DF602">
        <v>0.29473684210000001</v>
      </c>
      <c r="DG602">
        <v>0.32631578950000001</v>
      </c>
      <c r="DH602">
        <v>0.34736842109999999</v>
      </c>
      <c r="DI602">
        <v>0.28421052629999999</v>
      </c>
      <c r="DJ602">
        <v>0.33684210530000003</v>
      </c>
      <c r="DK602">
        <v>0.29473684210000001</v>
      </c>
      <c r="DL602">
        <v>0.64210526320000005</v>
      </c>
      <c r="DM602">
        <v>0.67368421050000005</v>
      </c>
      <c r="DN602">
        <v>0.56842105259999998</v>
      </c>
      <c r="DO602">
        <v>0.51578947369999995</v>
      </c>
      <c r="DP602">
        <v>0.43157894740000002</v>
      </c>
      <c r="DQ602">
        <v>0.55789473680000001</v>
      </c>
      <c r="DR602">
        <v>0.44210526319999999</v>
      </c>
      <c r="DS602">
        <v>4.21052632E-2</v>
      </c>
      <c r="DT602">
        <v>7.36842105E-2</v>
      </c>
      <c r="DU602">
        <v>8.4210526300000005E-2</v>
      </c>
      <c r="DV602">
        <v>6.3157894699999995E-2</v>
      </c>
      <c r="DW602">
        <v>6.3157894699999995E-2</v>
      </c>
      <c r="DX602">
        <v>8.4210526300000005E-2</v>
      </c>
      <c r="DY602">
        <v>7.36842105E-2</v>
      </c>
      <c r="DZ602">
        <v>7.36842105E-2</v>
      </c>
      <c r="EA602">
        <v>2.9670329670000002</v>
      </c>
      <c r="EB602">
        <v>3.6590909091000001</v>
      </c>
      <c r="EC602">
        <v>3.7011494253000001</v>
      </c>
      <c r="ED602">
        <v>3.5168539326000001</v>
      </c>
      <c r="EE602">
        <v>3.4382022472</v>
      </c>
      <c r="EF602">
        <v>3.2988505746999999</v>
      </c>
      <c r="EG602">
        <v>3.4886363636</v>
      </c>
      <c r="EH602">
        <v>3.3068181818000002</v>
      </c>
      <c r="EI602">
        <v>0</v>
      </c>
      <c r="EJ602">
        <v>0</v>
      </c>
      <c r="EK602">
        <v>0</v>
      </c>
      <c r="EL602">
        <v>2.10526316E-2</v>
      </c>
      <c r="EM602">
        <v>2.10526316E-2</v>
      </c>
      <c r="EN602">
        <v>5.2631578900000003E-2</v>
      </c>
      <c r="EO602">
        <v>8.4210526300000005E-2</v>
      </c>
      <c r="EP602">
        <v>9.4736842099999996E-2</v>
      </c>
      <c r="EQ602">
        <v>0.1789473684</v>
      </c>
      <c r="ER602">
        <v>0.47368421049999998</v>
      </c>
      <c r="ES602">
        <v>7.36842105E-2</v>
      </c>
      <c r="ET602">
        <v>1.05263158E-2</v>
      </c>
      <c r="EU602">
        <v>0</v>
      </c>
      <c r="EV602">
        <v>3.1578947400000001E-2</v>
      </c>
      <c r="EW602">
        <v>6.3157894699999995E-2</v>
      </c>
      <c r="EX602">
        <v>1.05263158E-2</v>
      </c>
      <c r="EY602">
        <v>0.29473684210000001</v>
      </c>
      <c r="EZ602">
        <v>0.1052631579</v>
      </c>
      <c r="FA602">
        <v>0.28421052629999999</v>
      </c>
      <c r="FB602">
        <v>0.41052631579999999</v>
      </c>
      <c r="FC602">
        <v>0.22105263159999999</v>
      </c>
      <c r="FD602">
        <v>0.63157894739999998</v>
      </c>
      <c r="FE602">
        <v>0.81052631580000001</v>
      </c>
      <c r="FF602">
        <v>0.49473684210000002</v>
      </c>
      <c r="FG602">
        <v>0.31578947369999999</v>
      </c>
      <c r="FH602">
        <v>0.67368421050000005</v>
      </c>
      <c r="FI602">
        <v>0</v>
      </c>
      <c r="FJ602">
        <v>1.05263158E-2</v>
      </c>
      <c r="FK602">
        <v>7.36842105E-2</v>
      </c>
      <c r="FL602">
        <v>9.4736842099999996E-2</v>
      </c>
      <c r="FM602">
        <v>2.10526316E-2</v>
      </c>
      <c r="FN602">
        <v>2.10526316E-2</v>
      </c>
      <c r="FO602">
        <v>2.10526316E-2</v>
      </c>
      <c r="FP602">
        <v>2.10526316E-2</v>
      </c>
      <c r="FQ602">
        <v>6.3157894699999995E-2</v>
      </c>
      <c r="FR602">
        <v>2.10526316E-2</v>
      </c>
      <c r="FS602">
        <v>4.21052632E-2</v>
      </c>
      <c r="FT602">
        <v>5.2631578900000003E-2</v>
      </c>
      <c r="FU602">
        <v>9.4736842099999996E-2</v>
      </c>
      <c r="FV602">
        <v>5.2631578900000003E-2</v>
      </c>
      <c r="FW602">
        <v>5.2631578900000003E-2</v>
      </c>
      <c r="FX602">
        <v>6.3157894699999995E-2</v>
      </c>
      <c r="FY602">
        <v>3.1578947400000001E-2</v>
      </c>
      <c r="FZ602">
        <v>1.05263158E-2</v>
      </c>
      <c r="GA602">
        <v>4.21052632E-2</v>
      </c>
      <c r="GB602">
        <v>3.1578947400000001E-2</v>
      </c>
      <c r="GC602">
        <v>3.1578947400000001E-2</v>
      </c>
      <c r="GD602">
        <v>0.2</v>
      </c>
      <c r="GE602">
        <v>9.4736842099999996E-2</v>
      </c>
      <c r="GF602">
        <v>5.2631578900000003E-2</v>
      </c>
      <c r="GG602">
        <v>0.15789473679999999</v>
      </c>
      <c r="GH602">
        <v>0.14736842110000001</v>
      </c>
      <c r="GI602">
        <v>0.2</v>
      </c>
      <c r="GJ602">
        <v>2.8977272727000001</v>
      </c>
      <c r="GK602">
        <v>3.2117647058999998</v>
      </c>
      <c r="GL602">
        <v>3.3333333333000001</v>
      </c>
      <c r="GM602">
        <v>3.0941176471</v>
      </c>
      <c r="GN602">
        <v>3.1025641026000002</v>
      </c>
      <c r="GO602">
        <v>3.0465116279000002</v>
      </c>
      <c r="GP602">
        <v>0.43157894740000002</v>
      </c>
      <c r="GQ602">
        <v>0.4210526316</v>
      </c>
      <c r="GR602">
        <v>0.4526315789</v>
      </c>
      <c r="GS602">
        <v>0.36842105260000002</v>
      </c>
      <c r="GT602">
        <v>0.34736842109999999</v>
      </c>
      <c r="GU602">
        <v>0.36842105260000002</v>
      </c>
      <c r="GV602">
        <v>7.36842105E-2</v>
      </c>
      <c r="GW602">
        <v>0.1052631579</v>
      </c>
      <c r="GX602">
        <v>0.11578947370000001</v>
      </c>
      <c r="GY602">
        <v>0.1052631579</v>
      </c>
      <c r="GZ602">
        <v>0.1789473684</v>
      </c>
      <c r="HA602">
        <v>9.4736842099999996E-2</v>
      </c>
      <c r="HB602">
        <v>0.23157894740000001</v>
      </c>
      <c r="HC602">
        <v>0.34736842109999999</v>
      </c>
      <c r="HD602">
        <v>0.36842105260000002</v>
      </c>
      <c r="HE602">
        <v>0.32631578950000001</v>
      </c>
      <c r="HF602">
        <v>0.29473684210000001</v>
      </c>
      <c r="HG602">
        <v>0.30526315790000003</v>
      </c>
      <c r="HH602" t="s">
        <v>1439</v>
      </c>
      <c r="HJ602">
        <v>95</v>
      </c>
      <c r="HK602">
        <v>141</v>
      </c>
      <c r="HL602" t="s">
        <v>223</v>
      </c>
      <c r="HM602">
        <v>1540</v>
      </c>
      <c r="HN602">
        <v>7</v>
      </c>
    </row>
    <row r="603" spans="1:222" x14ac:dyDescent="0.25">
      <c r="A603">
        <v>610364</v>
      </c>
      <c r="B603" t="s">
        <v>232</v>
      </c>
      <c r="C603" t="s">
        <v>38</v>
      </c>
      <c r="D603" t="s">
        <v>58</v>
      </c>
      <c r="E603" s="151">
        <v>0.62</v>
      </c>
      <c r="F603">
        <v>69</v>
      </c>
      <c r="G603" t="s">
        <v>39</v>
      </c>
      <c r="H603">
        <v>63</v>
      </c>
      <c r="I603" t="s">
        <v>39</v>
      </c>
      <c r="J603">
        <v>88</v>
      </c>
      <c r="K603" t="s">
        <v>62</v>
      </c>
      <c r="L603">
        <v>8.06</v>
      </c>
      <c r="M603" t="s">
        <v>38</v>
      </c>
      <c r="N603">
        <v>53.448275862000003</v>
      </c>
      <c r="O603">
        <v>69</v>
      </c>
      <c r="P603">
        <v>69</v>
      </c>
      <c r="Q603">
        <v>0</v>
      </c>
      <c r="R603">
        <v>62</v>
      </c>
      <c r="S603">
        <v>0</v>
      </c>
      <c r="T603">
        <v>0</v>
      </c>
      <c r="U603">
        <v>0</v>
      </c>
      <c r="V603">
        <v>0</v>
      </c>
      <c r="W603">
        <v>3</v>
      </c>
      <c r="X603">
        <v>2</v>
      </c>
      <c r="Y603">
        <v>1.44927536E-2</v>
      </c>
      <c r="Z603">
        <v>0</v>
      </c>
      <c r="AA603">
        <v>0</v>
      </c>
      <c r="AB603">
        <v>0</v>
      </c>
      <c r="AC603">
        <v>0.115942029</v>
      </c>
      <c r="AD603">
        <v>2.89855072E-2</v>
      </c>
      <c r="AE603">
        <v>4.3478260900000003E-2</v>
      </c>
      <c r="AF603">
        <v>4.3478260900000003E-2</v>
      </c>
      <c r="AG603">
        <v>8.6956521699999997E-2</v>
      </c>
      <c r="AH603">
        <v>0.1014492754</v>
      </c>
      <c r="AI603">
        <v>0.2173913043</v>
      </c>
      <c r="AJ603">
        <v>0.2463768116</v>
      </c>
      <c r="AK603">
        <v>0.1739130435</v>
      </c>
      <c r="AL603">
        <v>0.231884058</v>
      </c>
      <c r="AM603">
        <v>0.20289855070000001</v>
      </c>
      <c r="AN603">
        <v>0</v>
      </c>
      <c r="AO603">
        <v>0</v>
      </c>
      <c r="AP603">
        <v>1.44927536E-2</v>
      </c>
      <c r="AQ603">
        <v>4.3478260900000003E-2</v>
      </c>
      <c r="AR603">
        <v>0</v>
      </c>
      <c r="AS603">
        <v>0.73913043479999996</v>
      </c>
      <c r="AT603">
        <v>0.71014492750000002</v>
      </c>
      <c r="AU603">
        <v>0.768115942</v>
      </c>
      <c r="AV603">
        <v>0.63768115940000003</v>
      </c>
      <c r="AW603">
        <v>0.57971014489999995</v>
      </c>
      <c r="AX603">
        <v>3.6811594203000002</v>
      </c>
      <c r="AY603">
        <v>3.6666666666999999</v>
      </c>
      <c r="AZ603">
        <v>3.7352941176000001</v>
      </c>
      <c r="BA603">
        <v>3.5757575758</v>
      </c>
      <c r="BB603">
        <v>3.2463768115999998</v>
      </c>
      <c r="BC603">
        <v>0</v>
      </c>
      <c r="BD603">
        <v>1.44927536E-2</v>
      </c>
      <c r="BE603">
        <v>1.44927536E-2</v>
      </c>
      <c r="BF603">
        <v>1.44927536E-2</v>
      </c>
      <c r="BG603">
        <v>4.3478260900000003E-2</v>
      </c>
      <c r="BH603">
        <v>2.89855072E-2</v>
      </c>
      <c r="BI603">
        <v>1.44927536E-2</v>
      </c>
      <c r="BJ603">
        <v>2.89855072E-2</v>
      </c>
      <c r="BK603">
        <v>5.7971014500000001E-2</v>
      </c>
      <c r="BL603">
        <v>4.3478260900000003E-2</v>
      </c>
      <c r="BM603">
        <v>7.2463768100000006E-2</v>
      </c>
      <c r="BN603">
        <v>5.7971014500000001E-2</v>
      </c>
      <c r="BO603">
        <v>3.8260869565000002</v>
      </c>
      <c r="BP603">
        <v>3.7246376811999999</v>
      </c>
      <c r="BQ603">
        <v>3.5942028985999999</v>
      </c>
      <c r="BR603">
        <v>3.6764705881999999</v>
      </c>
      <c r="BS603">
        <v>3.5147058823999999</v>
      </c>
      <c r="BT603">
        <v>3.5797101448999999</v>
      </c>
      <c r="BU603">
        <v>0.14492753620000001</v>
      </c>
      <c r="BV603">
        <v>0.1739130435</v>
      </c>
      <c r="BW603">
        <v>0.2463768116</v>
      </c>
      <c r="BX603">
        <v>0.18840579709999999</v>
      </c>
      <c r="BY603">
        <v>0.20289855070000001</v>
      </c>
      <c r="BZ603">
        <v>0.2173913043</v>
      </c>
      <c r="CA603">
        <v>0</v>
      </c>
      <c r="CB603">
        <v>0</v>
      </c>
      <c r="CC603">
        <v>0</v>
      </c>
      <c r="CD603">
        <v>1.44927536E-2</v>
      </c>
      <c r="CE603">
        <v>1.44927536E-2</v>
      </c>
      <c r="CF603">
        <v>0</v>
      </c>
      <c r="CG603">
        <v>0.84057971009999999</v>
      </c>
      <c r="CH603">
        <v>0.78260869570000002</v>
      </c>
      <c r="CI603">
        <v>0.68115942029999998</v>
      </c>
      <c r="CJ603">
        <v>0.73913043479999996</v>
      </c>
      <c r="CK603">
        <v>0.66666666669999997</v>
      </c>
      <c r="CL603">
        <v>0.6956521739</v>
      </c>
      <c r="CM603">
        <v>5.7971014500000001E-2</v>
      </c>
      <c r="CN603">
        <v>0</v>
      </c>
      <c r="CO603">
        <v>0</v>
      </c>
      <c r="CP603">
        <v>1.44927536E-2</v>
      </c>
      <c r="CQ603">
        <v>1.44927536E-2</v>
      </c>
      <c r="CR603">
        <v>1.44927536E-2</v>
      </c>
      <c r="CS603">
        <v>0</v>
      </c>
      <c r="CT603">
        <v>0</v>
      </c>
      <c r="CU603">
        <v>0.2173913043</v>
      </c>
      <c r="CV603">
        <v>1.44927536E-2</v>
      </c>
      <c r="CW603">
        <v>0</v>
      </c>
      <c r="CX603">
        <v>5.7971014500000001E-2</v>
      </c>
      <c r="CY603">
        <v>4.3478260900000003E-2</v>
      </c>
      <c r="CZ603">
        <v>7.2463768100000006E-2</v>
      </c>
      <c r="DA603">
        <v>1.44927536E-2</v>
      </c>
      <c r="DB603">
        <v>0.1014492754</v>
      </c>
      <c r="DC603">
        <v>0.26086956519999999</v>
      </c>
      <c r="DD603">
        <v>0.27536231880000001</v>
      </c>
      <c r="DE603">
        <v>0.3043478261</v>
      </c>
      <c r="DF603">
        <v>0.31884057970000002</v>
      </c>
      <c r="DG603">
        <v>0.3043478261</v>
      </c>
      <c r="DH603">
        <v>0.36231884060000003</v>
      </c>
      <c r="DI603">
        <v>0.33333333329999998</v>
      </c>
      <c r="DJ603">
        <v>0.31884057970000002</v>
      </c>
      <c r="DK603">
        <v>0.4637681159</v>
      </c>
      <c r="DL603">
        <v>0.71014492750000002</v>
      </c>
      <c r="DM603">
        <v>0.68115942029999998</v>
      </c>
      <c r="DN603">
        <v>0.60869565219999999</v>
      </c>
      <c r="DO603">
        <v>0.62318840580000001</v>
      </c>
      <c r="DP603">
        <v>0.55072463770000002</v>
      </c>
      <c r="DQ603">
        <v>0.65217391300000005</v>
      </c>
      <c r="DR603">
        <v>0.57971014489999995</v>
      </c>
      <c r="DS603">
        <v>0</v>
      </c>
      <c r="DT603">
        <v>0</v>
      </c>
      <c r="DU603">
        <v>1.44927536E-2</v>
      </c>
      <c r="DV603">
        <v>0</v>
      </c>
      <c r="DW603">
        <v>1.44927536E-2</v>
      </c>
      <c r="DX603">
        <v>0</v>
      </c>
      <c r="DY603">
        <v>0</v>
      </c>
      <c r="DZ603">
        <v>0</v>
      </c>
      <c r="EA603">
        <v>3.1304347826000001</v>
      </c>
      <c r="EB603">
        <v>3.6956521739000001</v>
      </c>
      <c r="EC603">
        <v>3.6911764705999999</v>
      </c>
      <c r="ED603">
        <v>3.5217391303999999</v>
      </c>
      <c r="EE603">
        <v>3.5588235294000001</v>
      </c>
      <c r="EF603">
        <v>3.4492753622999999</v>
      </c>
      <c r="EG603">
        <v>3.6376811594</v>
      </c>
      <c r="EH603">
        <v>3.4782608696000001</v>
      </c>
      <c r="EI603">
        <v>0</v>
      </c>
      <c r="EJ603">
        <v>0</v>
      </c>
      <c r="EK603">
        <v>2.89855072E-2</v>
      </c>
      <c r="EL603">
        <v>5.7971014500000001E-2</v>
      </c>
      <c r="EM603">
        <v>0.115942029</v>
      </c>
      <c r="EN603">
        <v>1.44927536E-2</v>
      </c>
      <c r="EO603">
        <v>7.2463768100000006E-2</v>
      </c>
      <c r="EP603">
        <v>0.1739130435</v>
      </c>
      <c r="EQ603">
        <v>0.1014492754</v>
      </c>
      <c r="ER603">
        <v>0.39130434780000001</v>
      </c>
      <c r="ES603">
        <v>4.3478260900000003E-2</v>
      </c>
      <c r="ET603">
        <v>0</v>
      </c>
      <c r="EU603">
        <v>1.44927536E-2</v>
      </c>
      <c r="EV603">
        <v>2.89855072E-2</v>
      </c>
      <c r="EW603">
        <v>7.2463768100000006E-2</v>
      </c>
      <c r="EX603">
        <v>1.44927536E-2</v>
      </c>
      <c r="EY603">
        <v>0.2173913043</v>
      </c>
      <c r="EZ603">
        <v>0.1739130435</v>
      </c>
      <c r="FA603">
        <v>0.18840579709999999</v>
      </c>
      <c r="FB603">
        <v>0.2463768116</v>
      </c>
      <c r="FC603">
        <v>0.18840579709999999</v>
      </c>
      <c r="FD603">
        <v>0.63768115940000003</v>
      </c>
      <c r="FE603">
        <v>0.66666666669999997</v>
      </c>
      <c r="FF603">
        <v>0.66666666669999997</v>
      </c>
      <c r="FG603">
        <v>0.59420289859999997</v>
      </c>
      <c r="FH603">
        <v>0.71014492750000002</v>
      </c>
      <c r="FI603">
        <v>0.13043478259999999</v>
      </c>
      <c r="FJ603">
        <v>0.13043478259999999</v>
      </c>
      <c r="FK603">
        <v>7.2463768100000006E-2</v>
      </c>
      <c r="FL603">
        <v>7.2463768100000006E-2</v>
      </c>
      <c r="FM603">
        <v>7.2463768100000006E-2</v>
      </c>
      <c r="FN603">
        <v>1.44927536E-2</v>
      </c>
      <c r="FO603">
        <v>1.44927536E-2</v>
      </c>
      <c r="FP603">
        <v>1.44927536E-2</v>
      </c>
      <c r="FQ603">
        <v>1.44927536E-2</v>
      </c>
      <c r="FR603">
        <v>1.44927536E-2</v>
      </c>
      <c r="FS603">
        <v>0</v>
      </c>
      <c r="FT603">
        <v>0</v>
      </c>
      <c r="FU603">
        <v>2.89855072E-2</v>
      </c>
      <c r="FV603">
        <v>0</v>
      </c>
      <c r="FW603">
        <v>0</v>
      </c>
      <c r="FX603">
        <v>2.89855072E-2</v>
      </c>
      <c r="FY603">
        <v>2.89855072E-2</v>
      </c>
      <c r="FZ603">
        <v>2.89855072E-2</v>
      </c>
      <c r="GA603">
        <v>4.3478260900000003E-2</v>
      </c>
      <c r="GB603">
        <v>4.3478260900000003E-2</v>
      </c>
      <c r="GC603">
        <v>2.89855072E-2</v>
      </c>
      <c r="GD603">
        <v>0.1739130435</v>
      </c>
      <c r="GE603">
        <v>0.14492753620000001</v>
      </c>
      <c r="GF603">
        <v>7.2463768100000006E-2</v>
      </c>
      <c r="GG603">
        <v>0.115942029</v>
      </c>
      <c r="GH603">
        <v>0.1014492754</v>
      </c>
      <c r="GI603">
        <v>0.14492753620000001</v>
      </c>
      <c r="GJ603">
        <v>3.1449275362</v>
      </c>
      <c r="GK603">
        <v>3.2608695652000002</v>
      </c>
      <c r="GL603">
        <v>3.3478260870000001</v>
      </c>
      <c r="GM603">
        <v>3.25</v>
      </c>
      <c r="GN603">
        <v>3.223880597</v>
      </c>
      <c r="GO603">
        <v>3.2318840579999999</v>
      </c>
      <c r="GP603">
        <v>0.4202898551</v>
      </c>
      <c r="GQ603">
        <v>0.36231884060000003</v>
      </c>
      <c r="GR603">
        <v>0.4202898551</v>
      </c>
      <c r="GS603">
        <v>0.37681159419999999</v>
      </c>
      <c r="GT603">
        <v>0.4202898551</v>
      </c>
      <c r="GU603">
        <v>0.39130434780000001</v>
      </c>
      <c r="GV603">
        <v>0</v>
      </c>
      <c r="GW603">
        <v>0</v>
      </c>
      <c r="GX603">
        <v>0</v>
      </c>
      <c r="GY603">
        <v>1.44927536E-2</v>
      </c>
      <c r="GZ603">
        <v>2.89855072E-2</v>
      </c>
      <c r="HA603">
        <v>0</v>
      </c>
      <c r="HB603">
        <v>0.37681159419999999</v>
      </c>
      <c r="HC603">
        <v>0.4637681159</v>
      </c>
      <c r="HD603">
        <v>0.47826086960000003</v>
      </c>
      <c r="HE603">
        <v>0.44927536229999998</v>
      </c>
      <c r="HF603">
        <v>0.40579710140000003</v>
      </c>
      <c r="HG603">
        <v>0.43478260870000002</v>
      </c>
      <c r="HH603" t="s">
        <v>1440</v>
      </c>
      <c r="HI603">
        <v>62</v>
      </c>
      <c r="HJ603">
        <v>69</v>
      </c>
      <c r="HK603">
        <v>124</v>
      </c>
      <c r="HL603" t="s">
        <v>232</v>
      </c>
      <c r="HM603">
        <v>232</v>
      </c>
      <c r="HN603">
        <v>2</v>
      </c>
    </row>
    <row r="604" spans="1:222" x14ac:dyDescent="0.25">
      <c r="A604">
        <v>610366</v>
      </c>
      <c r="B604" t="s">
        <v>649</v>
      </c>
      <c r="C604" t="s">
        <v>38</v>
      </c>
      <c r="D604" t="s">
        <v>47</v>
      </c>
      <c r="E604" s="151">
        <v>0.6</v>
      </c>
      <c r="F604">
        <v>60</v>
      </c>
      <c r="G604" t="s">
        <v>39</v>
      </c>
      <c r="H604">
        <v>60</v>
      </c>
      <c r="I604" t="s">
        <v>39</v>
      </c>
      <c r="J604">
        <v>60</v>
      </c>
      <c r="K604" t="s">
        <v>39</v>
      </c>
      <c r="L604">
        <v>8.52</v>
      </c>
      <c r="M604" t="s">
        <v>38</v>
      </c>
      <c r="N604">
        <v>58.947368421</v>
      </c>
      <c r="O604">
        <v>109</v>
      </c>
      <c r="P604">
        <v>109</v>
      </c>
      <c r="Q604">
        <v>0</v>
      </c>
      <c r="R604">
        <v>101</v>
      </c>
      <c r="S604">
        <v>0</v>
      </c>
      <c r="T604">
        <v>0</v>
      </c>
      <c r="U604">
        <v>0</v>
      </c>
      <c r="V604">
        <v>0</v>
      </c>
      <c r="W604">
        <v>3</v>
      </c>
      <c r="X604">
        <v>5</v>
      </c>
      <c r="Y604">
        <v>0</v>
      </c>
      <c r="Z604">
        <v>0</v>
      </c>
      <c r="AA604">
        <v>1.83486239E-2</v>
      </c>
      <c r="AB604">
        <v>3.6697247699999998E-2</v>
      </c>
      <c r="AC604">
        <v>7.3394495399999995E-2</v>
      </c>
      <c r="AD604">
        <v>3.6697247699999998E-2</v>
      </c>
      <c r="AE604">
        <v>1.83486239E-2</v>
      </c>
      <c r="AF604">
        <v>5.5045871599999997E-2</v>
      </c>
      <c r="AG604">
        <v>0.1009174312</v>
      </c>
      <c r="AH604">
        <v>0.128440367</v>
      </c>
      <c r="AI604">
        <v>0.33027522939999998</v>
      </c>
      <c r="AJ604">
        <v>0.22935779819999999</v>
      </c>
      <c r="AK604">
        <v>0.2385321101</v>
      </c>
      <c r="AL604">
        <v>0.24770642200000001</v>
      </c>
      <c r="AM604">
        <v>0.1926605505</v>
      </c>
      <c r="AN604">
        <v>0</v>
      </c>
      <c r="AO604">
        <v>9.1743119000000008E-3</v>
      </c>
      <c r="AP604">
        <v>1.83486239E-2</v>
      </c>
      <c r="AQ604">
        <v>9.1743119000000008E-3</v>
      </c>
      <c r="AR604">
        <v>9.1743119000000008E-3</v>
      </c>
      <c r="AS604">
        <v>0.63302752289999997</v>
      </c>
      <c r="AT604">
        <v>0.74311926610000001</v>
      </c>
      <c r="AU604">
        <v>0.66972477060000002</v>
      </c>
      <c r="AV604">
        <v>0.6055045872</v>
      </c>
      <c r="AW604">
        <v>0.59633027520000004</v>
      </c>
      <c r="AX604">
        <v>3.5963302752000001</v>
      </c>
      <c r="AY604">
        <v>3.7314814814999999</v>
      </c>
      <c r="AZ604">
        <v>3.5887850467</v>
      </c>
      <c r="BA604">
        <v>3.4351851851999999</v>
      </c>
      <c r="BB604">
        <v>3.3240740740999999</v>
      </c>
      <c r="BC604">
        <v>0</v>
      </c>
      <c r="BD604">
        <v>9.1743119000000008E-3</v>
      </c>
      <c r="BE604">
        <v>9.1743119000000008E-3</v>
      </c>
      <c r="BF604">
        <v>0</v>
      </c>
      <c r="BG604">
        <v>3.6697247699999998E-2</v>
      </c>
      <c r="BH604">
        <v>3.6697247699999998E-2</v>
      </c>
      <c r="BI604">
        <v>3.6697247699999998E-2</v>
      </c>
      <c r="BJ604">
        <v>2.7522935799999999E-2</v>
      </c>
      <c r="BK604">
        <v>8.2568807300000005E-2</v>
      </c>
      <c r="BL604">
        <v>3.6697247699999998E-2</v>
      </c>
      <c r="BM604">
        <v>6.42201835E-2</v>
      </c>
      <c r="BN604">
        <v>6.42201835E-2</v>
      </c>
      <c r="BO604">
        <v>3.7706422017999999</v>
      </c>
      <c r="BP604">
        <v>3.7614678899</v>
      </c>
      <c r="BQ604">
        <v>3.5514018691999998</v>
      </c>
      <c r="BR604">
        <v>3.6944444444000002</v>
      </c>
      <c r="BS604">
        <v>3.5277777777999999</v>
      </c>
      <c r="BT604">
        <v>3.5321100916999999</v>
      </c>
      <c r="BU604">
        <v>0.15596330280000001</v>
      </c>
      <c r="BV604">
        <v>0.15596330280000001</v>
      </c>
      <c r="BW604">
        <v>0.24770642200000001</v>
      </c>
      <c r="BX604">
        <v>0.22935779819999999</v>
      </c>
      <c r="BY604">
        <v>0.22935779819999999</v>
      </c>
      <c r="BZ604">
        <v>0.22935779819999999</v>
      </c>
      <c r="CA604">
        <v>0</v>
      </c>
      <c r="CB604">
        <v>0</v>
      </c>
      <c r="CC604">
        <v>1.83486239E-2</v>
      </c>
      <c r="CD604">
        <v>9.1743119000000008E-3</v>
      </c>
      <c r="CE604">
        <v>9.1743119000000008E-3</v>
      </c>
      <c r="CF604">
        <v>0</v>
      </c>
      <c r="CG604">
        <v>0.80733944950000003</v>
      </c>
      <c r="CH604">
        <v>0.80733944950000003</v>
      </c>
      <c r="CI604">
        <v>0.64220183490000005</v>
      </c>
      <c r="CJ604">
        <v>0.72477064219999998</v>
      </c>
      <c r="CK604">
        <v>0.66055045869999995</v>
      </c>
      <c r="CL604">
        <v>0.66972477060000002</v>
      </c>
      <c r="CM604">
        <v>0.16513761469999999</v>
      </c>
      <c r="CN604">
        <v>9.1743119000000008E-3</v>
      </c>
      <c r="CO604">
        <v>9.1743119000000008E-3</v>
      </c>
      <c r="CP604">
        <v>2.7522935799999999E-2</v>
      </c>
      <c r="CQ604">
        <v>2.7522935799999999E-2</v>
      </c>
      <c r="CR604">
        <v>1.83486239E-2</v>
      </c>
      <c r="CS604">
        <v>9.1743119000000008E-3</v>
      </c>
      <c r="CT604">
        <v>3.6697247699999998E-2</v>
      </c>
      <c r="CU604">
        <v>0.1743119266</v>
      </c>
      <c r="CV604">
        <v>1.83486239E-2</v>
      </c>
      <c r="CW604">
        <v>9.1743119000000008E-3</v>
      </c>
      <c r="CX604">
        <v>4.58715596E-2</v>
      </c>
      <c r="CY604">
        <v>8.2568807300000005E-2</v>
      </c>
      <c r="CZ604">
        <v>0.1009174312</v>
      </c>
      <c r="DA604">
        <v>5.5045871599999997E-2</v>
      </c>
      <c r="DB604">
        <v>8.2568807300000005E-2</v>
      </c>
      <c r="DC604">
        <v>0.24770642200000001</v>
      </c>
      <c r="DD604">
        <v>0.21100917429999999</v>
      </c>
      <c r="DE604">
        <v>0.24770642200000001</v>
      </c>
      <c r="DF604">
        <v>0.25688073389999999</v>
      </c>
      <c r="DG604">
        <v>0.27522935780000002</v>
      </c>
      <c r="DH604">
        <v>0.3486238532</v>
      </c>
      <c r="DI604">
        <v>0.2385321101</v>
      </c>
      <c r="DJ604">
        <v>0.24770642200000001</v>
      </c>
      <c r="DK604">
        <v>0.37614678899999998</v>
      </c>
      <c r="DL604">
        <v>0.70642201829999995</v>
      </c>
      <c r="DM604">
        <v>0.68807339450000005</v>
      </c>
      <c r="DN604">
        <v>0.62385321100000002</v>
      </c>
      <c r="DO604">
        <v>0.56880733939999994</v>
      </c>
      <c r="DP604">
        <v>0.48623853210000001</v>
      </c>
      <c r="DQ604">
        <v>0.62385321100000002</v>
      </c>
      <c r="DR604">
        <v>0.55963302749999999</v>
      </c>
      <c r="DS604">
        <v>3.6697247699999998E-2</v>
      </c>
      <c r="DT604">
        <v>5.5045871599999997E-2</v>
      </c>
      <c r="DU604">
        <v>4.58715596E-2</v>
      </c>
      <c r="DV604">
        <v>4.58715596E-2</v>
      </c>
      <c r="DW604">
        <v>4.58715596E-2</v>
      </c>
      <c r="DX604">
        <v>4.58715596E-2</v>
      </c>
      <c r="DY604">
        <v>7.3394495399999995E-2</v>
      </c>
      <c r="DZ604">
        <v>7.3394495399999995E-2</v>
      </c>
      <c r="EA604">
        <v>2.8666666667</v>
      </c>
      <c r="EB604">
        <v>3.7087378641000002</v>
      </c>
      <c r="EC604">
        <v>3.6923076923</v>
      </c>
      <c r="ED604">
        <v>3.5480769231</v>
      </c>
      <c r="EE604">
        <v>3.4519230769</v>
      </c>
      <c r="EF604">
        <v>3.3653846154</v>
      </c>
      <c r="EG604">
        <v>3.5940594058999999</v>
      </c>
      <c r="EH604">
        <v>3.4356435643999998</v>
      </c>
      <c r="EI604">
        <v>0</v>
      </c>
      <c r="EJ604">
        <v>0</v>
      </c>
      <c r="EK604">
        <v>0</v>
      </c>
      <c r="EL604">
        <v>3.6697247699999998E-2</v>
      </c>
      <c r="EM604">
        <v>8.2568807300000005E-2</v>
      </c>
      <c r="EN604">
        <v>9.1743119000000008E-3</v>
      </c>
      <c r="EO604">
        <v>5.5045871599999997E-2</v>
      </c>
      <c r="EP604">
        <v>0.16513761469999999</v>
      </c>
      <c r="EQ604">
        <v>0.1100917431</v>
      </c>
      <c r="ER604">
        <v>0.40366972480000002</v>
      </c>
      <c r="ES604">
        <v>0.13761467890000001</v>
      </c>
      <c r="ET604">
        <v>0</v>
      </c>
      <c r="EU604">
        <v>3.6697247699999998E-2</v>
      </c>
      <c r="EV604">
        <v>2.7522935799999999E-2</v>
      </c>
      <c r="EW604">
        <v>6.42201835E-2</v>
      </c>
      <c r="EX604">
        <v>1.83486239E-2</v>
      </c>
      <c r="EY604">
        <v>0.32110091740000002</v>
      </c>
      <c r="EZ604">
        <v>0.3027522936</v>
      </c>
      <c r="FA604">
        <v>0.33944954129999999</v>
      </c>
      <c r="FB604">
        <v>0.35779816510000001</v>
      </c>
      <c r="FC604">
        <v>0.3027522936</v>
      </c>
      <c r="FD604">
        <v>0.58715596329999997</v>
      </c>
      <c r="FE604">
        <v>0.4770642202</v>
      </c>
      <c r="FF604">
        <v>0.50458715600000004</v>
      </c>
      <c r="FG604">
        <v>0.40366972480000002</v>
      </c>
      <c r="FH604">
        <v>0.56880733939999994</v>
      </c>
      <c r="FI604">
        <v>2.7522935799999999E-2</v>
      </c>
      <c r="FJ604">
        <v>0.1100917431</v>
      </c>
      <c r="FK604">
        <v>5.5045871599999997E-2</v>
      </c>
      <c r="FL604">
        <v>6.42201835E-2</v>
      </c>
      <c r="FM604">
        <v>2.7522935799999999E-2</v>
      </c>
      <c r="FN604">
        <v>0</v>
      </c>
      <c r="FO604">
        <v>0</v>
      </c>
      <c r="FP604">
        <v>0</v>
      </c>
      <c r="FQ604">
        <v>9.1743119000000008E-3</v>
      </c>
      <c r="FR604">
        <v>0</v>
      </c>
      <c r="FS604">
        <v>6.42201835E-2</v>
      </c>
      <c r="FT604">
        <v>7.3394495399999995E-2</v>
      </c>
      <c r="FU604">
        <v>7.3394495399999995E-2</v>
      </c>
      <c r="FV604">
        <v>0.1009174312</v>
      </c>
      <c r="FW604">
        <v>8.2568807300000005E-2</v>
      </c>
      <c r="FX604">
        <v>5.5045871599999997E-2</v>
      </c>
      <c r="FY604">
        <v>3.6697247699999998E-2</v>
      </c>
      <c r="FZ604">
        <v>1.83486239E-2</v>
      </c>
      <c r="GA604">
        <v>6.42201835E-2</v>
      </c>
      <c r="GB604">
        <v>4.58715596E-2</v>
      </c>
      <c r="GC604">
        <v>4.58715596E-2</v>
      </c>
      <c r="GD604">
        <v>0.15596330280000001</v>
      </c>
      <c r="GE604">
        <v>9.1743119299999995E-2</v>
      </c>
      <c r="GF604">
        <v>0.14678899079999999</v>
      </c>
      <c r="GG604">
        <v>9.1743119299999995E-2</v>
      </c>
      <c r="GH604">
        <v>9.1743119299999995E-2</v>
      </c>
      <c r="GI604">
        <v>0.15596330280000001</v>
      </c>
      <c r="GJ604">
        <v>3.0495049504999998</v>
      </c>
      <c r="GK604">
        <v>3.2551020408000002</v>
      </c>
      <c r="GL604">
        <v>3.2574257426000002</v>
      </c>
      <c r="GM604">
        <v>3.2</v>
      </c>
      <c r="GN604">
        <v>3.2604166666999999</v>
      </c>
      <c r="GO604">
        <v>3.1287128712999999</v>
      </c>
      <c r="GP604">
        <v>0.40366972480000002</v>
      </c>
      <c r="GQ604">
        <v>0.37614678899999998</v>
      </c>
      <c r="GR604">
        <v>0.33944954129999999</v>
      </c>
      <c r="GS604">
        <v>0.35779816510000001</v>
      </c>
      <c r="GT604">
        <v>0.33027522939999998</v>
      </c>
      <c r="GU604">
        <v>0.35779816510000001</v>
      </c>
      <c r="GV604">
        <v>7.3394495399999995E-2</v>
      </c>
      <c r="GW604">
        <v>0.1009174312</v>
      </c>
      <c r="GX604">
        <v>7.3394495399999995E-2</v>
      </c>
      <c r="GY604">
        <v>8.2568807300000005E-2</v>
      </c>
      <c r="GZ604">
        <v>0.119266055</v>
      </c>
      <c r="HA604">
        <v>7.3394495399999995E-2</v>
      </c>
      <c r="HB604">
        <v>0.31192660550000001</v>
      </c>
      <c r="HC604">
        <v>0.3944954128</v>
      </c>
      <c r="HD604">
        <v>0.42201834859999998</v>
      </c>
      <c r="HE604">
        <v>0.40366972480000002</v>
      </c>
      <c r="HF604">
        <v>0.41284403670000003</v>
      </c>
      <c r="HG604">
        <v>0.36697247710000003</v>
      </c>
      <c r="HH604" t="s">
        <v>1441</v>
      </c>
      <c r="HI604">
        <v>60</v>
      </c>
      <c r="HJ604">
        <v>109</v>
      </c>
      <c r="HK604">
        <v>168</v>
      </c>
      <c r="HL604" t="s">
        <v>649</v>
      </c>
      <c r="HM604">
        <v>285</v>
      </c>
      <c r="HN604">
        <v>0</v>
      </c>
    </row>
    <row r="605" spans="1:222" x14ac:dyDescent="0.25">
      <c r="A605">
        <v>610367</v>
      </c>
      <c r="B605" t="s">
        <v>217</v>
      </c>
      <c r="C605" t="s">
        <v>38</v>
      </c>
      <c r="D605" t="s">
        <v>98</v>
      </c>
      <c r="E605" s="151">
        <v>0.4</v>
      </c>
      <c r="F605">
        <v>59</v>
      </c>
      <c r="G605" t="s">
        <v>40</v>
      </c>
      <c r="H605">
        <v>69</v>
      </c>
      <c r="I605" t="s">
        <v>39</v>
      </c>
      <c r="J605">
        <v>85</v>
      </c>
      <c r="K605" t="s">
        <v>62</v>
      </c>
      <c r="L605">
        <v>8.18</v>
      </c>
      <c r="M605" t="s">
        <v>38</v>
      </c>
      <c r="N605">
        <v>39.711191335999999</v>
      </c>
      <c r="O605">
        <v>126</v>
      </c>
      <c r="P605">
        <v>126</v>
      </c>
      <c r="Q605">
        <v>0</v>
      </c>
      <c r="R605">
        <v>113</v>
      </c>
      <c r="S605">
        <v>0</v>
      </c>
      <c r="T605">
        <v>4</v>
      </c>
      <c r="U605">
        <v>0</v>
      </c>
      <c r="V605">
        <v>0</v>
      </c>
      <c r="W605">
        <v>5</v>
      </c>
      <c r="X605">
        <v>3</v>
      </c>
      <c r="Y605">
        <v>1.5873015899999999E-2</v>
      </c>
      <c r="Z605">
        <v>1.5873015899999999E-2</v>
      </c>
      <c r="AA605">
        <v>3.1746031700000003E-2</v>
      </c>
      <c r="AB605">
        <v>1.5873015899999999E-2</v>
      </c>
      <c r="AC605">
        <v>5.5555555600000001E-2</v>
      </c>
      <c r="AD605">
        <v>3.9682539699999998E-2</v>
      </c>
      <c r="AE605">
        <v>3.9682539699999998E-2</v>
      </c>
      <c r="AF605">
        <v>3.9682539699999998E-2</v>
      </c>
      <c r="AG605">
        <v>5.5555555600000001E-2</v>
      </c>
      <c r="AH605">
        <v>0.10317460320000001</v>
      </c>
      <c r="AI605">
        <v>0.32539682539999998</v>
      </c>
      <c r="AJ605">
        <v>0.30158730160000002</v>
      </c>
      <c r="AK605">
        <v>0.21428571430000001</v>
      </c>
      <c r="AL605">
        <v>0.34126984129999999</v>
      </c>
      <c r="AM605">
        <v>0.31746031749999998</v>
      </c>
      <c r="AN605">
        <v>7.9365079000000005E-3</v>
      </c>
      <c r="AO605">
        <v>2.3809523799999999E-2</v>
      </c>
      <c r="AP605">
        <v>3.1746031700000003E-2</v>
      </c>
      <c r="AQ605">
        <v>2.3809523799999999E-2</v>
      </c>
      <c r="AR605">
        <v>3.1746031700000003E-2</v>
      </c>
      <c r="AS605">
        <v>0.61111111110000005</v>
      </c>
      <c r="AT605">
        <v>0.61904761900000005</v>
      </c>
      <c r="AU605">
        <v>0.68253968249999997</v>
      </c>
      <c r="AV605">
        <v>0.56349206350000003</v>
      </c>
      <c r="AW605">
        <v>0.4920634921</v>
      </c>
      <c r="AX605">
        <v>3.544</v>
      </c>
      <c r="AY605">
        <v>3.5609756097999998</v>
      </c>
      <c r="AZ605">
        <v>3.5983606557000001</v>
      </c>
      <c r="BA605">
        <v>3.4878048779999999</v>
      </c>
      <c r="BB605">
        <v>3.2868852459000002</v>
      </c>
      <c r="BC605">
        <v>1.5873015899999999E-2</v>
      </c>
      <c r="BD605">
        <v>7.9365079000000005E-3</v>
      </c>
      <c r="BE605">
        <v>1.5873015899999999E-2</v>
      </c>
      <c r="BF605">
        <v>3.1746031700000003E-2</v>
      </c>
      <c r="BG605">
        <v>7.9365079399999997E-2</v>
      </c>
      <c r="BH605">
        <v>3.1746031700000003E-2</v>
      </c>
      <c r="BI605">
        <v>7.9365079000000005E-3</v>
      </c>
      <c r="BJ605">
        <v>1.5873015899999999E-2</v>
      </c>
      <c r="BK605">
        <v>4.7619047599999999E-2</v>
      </c>
      <c r="BL605">
        <v>5.5555555600000001E-2</v>
      </c>
      <c r="BM605">
        <v>5.5555555600000001E-2</v>
      </c>
      <c r="BN605">
        <v>6.3492063500000001E-2</v>
      </c>
      <c r="BO605">
        <v>3.7967479675</v>
      </c>
      <c r="BP605">
        <v>3.8306451613000001</v>
      </c>
      <c r="BQ605">
        <v>3.6557377048999999</v>
      </c>
      <c r="BR605">
        <v>3.6178861789000001</v>
      </c>
      <c r="BS605">
        <v>3.4796747966999999</v>
      </c>
      <c r="BT605">
        <v>3.6048387097000001</v>
      </c>
      <c r="BU605">
        <v>0.1349206349</v>
      </c>
      <c r="BV605">
        <v>0.11111111110000001</v>
      </c>
      <c r="BW605">
        <v>0.1904761905</v>
      </c>
      <c r="BX605">
        <v>0.16666666669999999</v>
      </c>
      <c r="BY605">
        <v>0.15873015870000001</v>
      </c>
      <c r="BZ605">
        <v>0.16666666669999999</v>
      </c>
      <c r="CA605">
        <v>2.3809523799999999E-2</v>
      </c>
      <c r="CB605">
        <v>1.5873015899999999E-2</v>
      </c>
      <c r="CC605">
        <v>3.1746031700000003E-2</v>
      </c>
      <c r="CD605">
        <v>2.3809523799999999E-2</v>
      </c>
      <c r="CE605">
        <v>2.3809523799999999E-2</v>
      </c>
      <c r="CF605">
        <v>1.5873015899999999E-2</v>
      </c>
      <c r="CG605">
        <v>0.81746031750000003</v>
      </c>
      <c r="CH605">
        <v>0.84920634920000004</v>
      </c>
      <c r="CI605">
        <v>0.71428571429999999</v>
      </c>
      <c r="CJ605">
        <v>0.72222222219999999</v>
      </c>
      <c r="CK605">
        <v>0.68253968249999997</v>
      </c>
      <c r="CL605">
        <v>0.72222222219999999</v>
      </c>
      <c r="CM605">
        <v>0.15079365080000001</v>
      </c>
      <c r="CN605">
        <v>2.3809523799999999E-2</v>
      </c>
      <c r="CO605">
        <v>7.9365079000000005E-3</v>
      </c>
      <c r="CP605">
        <v>1.5873015899999999E-2</v>
      </c>
      <c r="CQ605">
        <v>1.5873015899999999E-2</v>
      </c>
      <c r="CR605">
        <v>7.9365079000000005E-3</v>
      </c>
      <c r="CS605">
        <v>0</v>
      </c>
      <c r="CT605">
        <v>7.9365079000000005E-3</v>
      </c>
      <c r="CU605">
        <v>0.22222222220000001</v>
      </c>
      <c r="CV605">
        <v>3.1746031700000003E-2</v>
      </c>
      <c r="CW605">
        <v>3.1746031700000003E-2</v>
      </c>
      <c r="CX605">
        <v>5.5555555600000001E-2</v>
      </c>
      <c r="CY605">
        <v>6.3492063500000001E-2</v>
      </c>
      <c r="CZ605">
        <v>4.7619047599999999E-2</v>
      </c>
      <c r="DA605">
        <v>3.1746031700000003E-2</v>
      </c>
      <c r="DB605">
        <v>6.3492063500000001E-2</v>
      </c>
      <c r="DC605">
        <v>0.22222222220000001</v>
      </c>
      <c r="DD605">
        <v>0.21428571430000001</v>
      </c>
      <c r="DE605">
        <v>0.246031746</v>
      </c>
      <c r="DF605">
        <v>0.26984126980000001</v>
      </c>
      <c r="DG605">
        <v>0.27777777780000001</v>
      </c>
      <c r="DH605">
        <v>0.34126984129999999</v>
      </c>
      <c r="DI605">
        <v>0.26984126980000001</v>
      </c>
      <c r="DJ605">
        <v>0.28571428570000001</v>
      </c>
      <c r="DK605">
        <v>0.38095238100000001</v>
      </c>
      <c r="DL605">
        <v>0.69841269839999998</v>
      </c>
      <c r="DM605">
        <v>0.66666666669999997</v>
      </c>
      <c r="DN605">
        <v>0.62698412699999995</v>
      </c>
      <c r="DO605">
        <v>0.59523809520000004</v>
      </c>
      <c r="DP605">
        <v>0.58730158730000004</v>
      </c>
      <c r="DQ605">
        <v>0.66666666669999997</v>
      </c>
      <c r="DR605">
        <v>0.61111111110000005</v>
      </c>
      <c r="DS605">
        <v>2.3809523799999999E-2</v>
      </c>
      <c r="DT605">
        <v>3.1746031700000003E-2</v>
      </c>
      <c r="DU605">
        <v>4.7619047599999999E-2</v>
      </c>
      <c r="DV605">
        <v>3.1746031700000003E-2</v>
      </c>
      <c r="DW605">
        <v>4.7619047599999999E-2</v>
      </c>
      <c r="DX605">
        <v>1.5873015899999999E-2</v>
      </c>
      <c r="DY605">
        <v>3.1746031700000003E-2</v>
      </c>
      <c r="DZ605">
        <v>3.1746031700000003E-2</v>
      </c>
      <c r="EA605">
        <v>2.8536585365999998</v>
      </c>
      <c r="EB605">
        <v>3.6393442622999999</v>
      </c>
      <c r="EC605">
        <v>3.65</v>
      </c>
      <c r="ED605">
        <v>3.5573770491999999</v>
      </c>
      <c r="EE605">
        <v>3.5249999999999999</v>
      </c>
      <c r="EF605">
        <v>3.5322580645000001</v>
      </c>
      <c r="EG605">
        <v>3.6557377048999999</v>
      </c>
      <c r="EH605">
        <v>3.5491803278999998</v>
      </c>
      <c r="EI605">
        <v>7.9365079000000005E-3</v>
      </c>
      <c r="EJ605">
        <v>0</v>
      </c>
      <c r="EK605">
        <v>2.3809523799999999E-2</v>
      </c>
      <c r="EL605">
        <v>2.3809523799999999E-2</v>
      </c>
      <c r="EM605">
        <v>6.3492063500000001E-2</v>
      </c>
      <c r="EN605">
        <v>6.3492063500000001E-2</v>
      </c>
      <c r="EO605">
        <v>9.5238095199999998E-2</v>
      </c>
      <c r="EP605">
        <v>0.15873015870000001</v>
      </c>
      <c r="EQ605">
        <v>7.9365079399999997E-2</v>
      </c>
      <c r="ER605">
        <v>0.38095238100000001</v>
      </c>
      <c r="ES605">
        <v>0.10317460320000001</v>
      </c>
      <c r="ET605">
        <v>7.9365079000000005E-3</v>
      </c>
      <c r="EU605">
        <v>0</v>
      </c>
      <c r="EV605">
        <v>1.5873015899999999E-2</v>
      </c>
      <c r="EW605">
        <v>3.1746031700000003E-2</v>
      </c>
      <c r="EX605">
        <v>2.3809523799999999E-2</v>
      </c>
      <c r="EY605">
        <v>0.17460317459999999</v>
      </c>
      <c r="EZ605">
        <v>0.27777777780000001</v>
      </c>
      <c r="FA605">
        <v>0.22222222220000001</v>
      </c>
      <c r="FB605">
        <v>0.29365079370000002</v>
      </c>
      <c r="FC605">
        <v>0.253968254</v>
      </c>
      <c r="FD605">
        <v>0.69841269839999998</v>
      </c>
      <c r="FE605">
        <v>0.60317460320000005</v>
      </c>
      <c r="FF605">
        <v>0.63492063489999995</v>
      </c>
      <c r="FG605">
        <v>0.57936507940000004</v>
      </c>
      <c r="FH605">
        <v>0.65079365079999996</v>
      </c>
      <c r="FI605">
        <v>6.3492063500000001E-2</v>
      </c>
      <c r="FJ605">
        <v>8.7301587299999997E-2</v>
      </c>
      <c r="FK605">
        <v>8.7301587299999997E-2</v>
      </c>
      <c r="FL605">
        <v>6.3492063500000001E-2</v>
      </c>
      <c r="FM605">
        <v>3.9682539699999998E-2</v>
      </c>
      <c r="FN605">
        <v>7.9365079000000005E-3</v>
      </c>
      <c r="FO605">
        <v>7.9365079000000005E-3</v>
      </c>
      <c r="FP605">
        <v>7.9365079000000005E-3</v>
      </c>
      <c r="FQ605">
        <v>0</v>
      </c>
      <c r="FR605">
        <v>0</v>
      </c>
      <c r="FS605">
        <v>4.7619047599999999E-2</v>
      </c>
      <c r="FT605">
        <v>2.3809523799999999E-2</v>
      </c>
      <c r="FU605">
        <v>3.1746031700000003E-2</v>
      </c>
      <c r="FV605">
        <v>3.1746031700000003E-2</v>
      </c>
      <c r="FW605">
        <v>3.1746031700000003E-2</v>
      </c>
      <c r="FX605">
        <v>1.5873015899999999E-2</v>
      </c>
      <c r="FY605">
        <v>0</v>
      </c>
      <c r="FZ605">
        <v>0</v>
      </c>
      <c r="GA605">
        <v>7.9365079000000005E-3</v>
      </c>
      <c r="GB605">
        <v>7.9365079000000005E-3</v>
      </c>
      <c r="GC605">
        <v>1.5873015899999999E-2</v>
      </c>
      <c r="GD605">
        <v>0.16666666669999999</v>
      </c>
      <c r="GE605">
        <v>8.7301587299999997E-2</v>
      </c>
      <c r="GF605">
        <v>0.126984127</v>
      </c>
      <c r="GG605">
        <v>9.5238095199999998E-2</v>
      </c>
      <c r="GH605">
        <v>0.10317460320000001</v>
      </c>
      <c r="GI605">
        <v>7.1428571400000002E-2</v>
      </c>
      <c r="GJ605">
        <v>3.1393442622999999</v>
      </c>
      <c r="GK605">
        <v>3.3553719007999998</v>
      </c>
      <c r="GL605">
        <v>3.25</v>
      </c>
      <c r="GM605">
        <v>3.3277310924000001</v>
      </c>
      <c r="GN605">
        <v>3.3274336283000001</v>
      </c>
      <c r="GO605">
        <v>3.3529411764999999</v>
      </c>
      <c r="GP605">
        <v>0.45238095239999998</v>
      </c>
      <c r="GQ605">
        <v>0.44444444440000003</v>
      </c>
      <c r="GR605">
        <v>0.46031746029999998</v>
      </c>
      <c r="GS605">
        <v>0.42063492060000002</v>
      </c>
      <c r="GT605">
        <v>0.373015873</v>
      </c>
      <c r="GU605">
        <v>0.42063492060000002</v>
      </c>
      <c r="GV605">
        <v>3.1746031700000003E-2</v>
      </c>
      <c r="GW605">
        <v>3.9682539699999998E-2</v>
      </c>
      <c r="GX605">
        <v>4.7619047599999999E-2</v>
      </c>
      <c r="GY605">
        <v>5.5555555600000001E-2</v>
      </c>
      <c r="GZ605">
        <v>0.10317460320000001</v>
      </c>
      <c r="HA605">
        <v>5.5555555600000001E-2</v>
      </c>
      <c r="HB605">
        <v>0.33333333329999998</v>
      </c>
      <c r="HC605">
        <v>0.42857142860000003</v>
      </c>
      <c r="HD605">
        <v>0.3650793651</v>
      </c>
      <c r="HE605">
        <v>0.42063492060000002</v>
      </c>
      <c r="HF605">
        <v>0.41269841270000002</v>
      </c>
      <c r="HG605">
        <v>0.43650793650000003</v>
      </c>
      <c r="HH605" t="s">
        <v>1442</v>
      </c>
      <c r="HI605">
        <v>40</v>
      </c>
      <c r="HJ605">
        <v>126</v>
      </c>
      <c r="HK605">
        <v>220</v>
      </c>
      <c r="HL605" t="s">
        <v>217</v>
      </c>
      <c r="HM605">
        <v>554</v>
      </c>
      <c r="HN605">
        <v>1</v>
      </c>
    </row>
    <row r="606" spans="1:222" x14ac:dyDescent="0.25">
      <c r="A606">
        <v>610368</v>
      </c>
      <c r="B606" t="s">
        <v>337</v>
      </c>
      <c r="D606" t="s">
        <v>58</v>
      </c>
      <c r="E606" t="s">
        <v>45</v>
      </c>
      <c r="M606" t="s">
        <v>38</v>
      </c>
      <c r="N606">
        <v>18.464730289999999</v>
      </c>
      <c r="O606">
        <v>52</v>
      </c>
      <c r="P606">
        <v>52</v>
      </c>
      <c r="Q606">
        <v>0</v>
      </c>
      <c r="R606">
        <v>44</v>
      </c>
      <c r="S606">
        <v>0</v>
      </c>
      <c r="T606">
        <v>2</v>
      </c>
      <c r="U606">
        <v>0</v>
      </c>
      <c r="V606">
        <v>0</v>
      </c>
      <c r="W606">
        <v>1</v>
      </c>
      <c r="X606">
        <v>2</v>
      </c>
      <c r="Y606">
        <v>3.8461538500000003E-2</v>
      </c>
      <c r="Z606">
        <v>1.9230769200000001E-2</v>
      </c>
      <c r="AA606">
        <v>3.8461538500000003E-2</v>
      </c>
      <c r="AB606">
        <v>7.6923076899999998E-2</v>
      </c>
      <c r="AC606">
        <v>0.1153846154</v>
      </c>
      <c r="AD606">
        <v>0.1538461538</v>
      </c>
      <c r="AE606">
        <v>1.9230769200000001E-2</v>
      </c>
      <c r="AF606">
        <v>3.8461538500000003E-2</v>
      </c>
      <c r="AG606">
        <v>5.7692307700000001E-2</v>
      </c>
      <c r="AH606">
        <v>0.1538461538</v>
      </c>
      <c r="AI606">
        <v>0.1730769231</v>
      </c>
      <c r="AJ606">
        <v>0.3076923077</v>
      </c>
      <c r="AK606">
        <v>0.2307692308</v>
      </c>
      <c r="AL606">
        <v>0.25</v>
      </c>
      <c r="AM606">
        <v>0.2115384615</v>
      </c>
      <c r="AN606">
        <v>0</v>
      </c>
      <c r="AO606">
        <v>1.9230769200000001E-2</v>
      </c>
      <c r="AP606">
        <v>1.9230769200000001E-2</v>
      </c>
      <c r="AQ606">
        <v>1.9230769200000001E-2</v>
      </c>
      <c r="AR606">
        <v>1.9230769200000001E-2</v>
      </c>
      <c r="AS606">
        <v>0.6346153846</v>
      </c>
      <c r="AT606">
        <v>0.6346153846</v>
      </c>
      <c r="AU606">
        <v>0.6730769231</v>
      </c>
      <c r="AV606">
        <v>0.5961538462</v>
      </c>
      <c r="AW606">
        <v>0.5</v>
      </c>
      <c r="AX606">
        <v>3.4038461538</v>
      </c>
      <c r="AY606">
        <v>3.5882352941</v>
      </c>
      <c r="AZ606">
        <v>3.5686274509999998</v>
      </c>
      <c r="BA606">
        <v>3.3921568626999998</v>
      </c>
      <c r="BB606">
        <v>3.1176470587999998</v>
      </c>
      <c r="BC606">
        <v>1.9230769200000001E-2</v>
      </c>
      <c r="BD606">
        <v>1.9230769200000001E-2</v>
      </c>
      <c r="BE606">
        <v>1.9230769200000001E-2</v>
      </c>
      <c r="BF606">
        <v>3.8461538500000003E-2</v>
      </c>
      <c r="BG606">
        <v>5.7692307700000001E-2</v>
      </c>
      <c r="BH606">
        <v>3.8461538500000003E-2</v>
      </c>
      <c r="BI606">
        <v>0</v>
      </c>
      <c r="BJ606">
        <v>7.6923076899999998E-2</v>
      </c>
      <c r="BK606">
        <v>7.6923076899999998E-2</v>
      </c>
      <c r="BL606">
        <v>9.6153846200000004E-2</v>
      </c>
      <c r="BM606">
        <v>0.1346153846</v>
      </c>
      <c r="BN606">
        <v>0.1153846154</v>
      </c>
      <c r="BO606">
        <v>3.7692307692</v>
      </c>
      <c r="BP606">
        <v>3.5384615385</v>
      </c>
      <c r="BQ606">
        <v>3.5294117646999998</v>
      </c>
      <c r="BR606">
        <v>3.5</v>
      </c>
      <c r="BS606">
        <v>3.3461538462</v>
      </c>
      <c r="BT606">
        <v>3.4807692308</v>
      </c>
      <c r="BU606">
        <v>0.1730769231</v>
      </c>
      <c r="BV606">
        <v>0.25</v>
      </c>
      <c r="BW606">
        <v>0.25</v>
      </c>
      <c r="BX606">
        <v>0.1923076923</v>
      </c>
      <c r="BY606">
        <v>0.2115384615</v>
      </c>
      <c r="BZ606">
        <v>0.1730769231</v>
      </c>
      <c r="CA606">
        <v>0</v>
      </c>
      <c r="CB606">
        <v>0</v>
      </c>
      <c r="CC606">
        <v>1.9230769200000001E-2</v>
      </c>
      <c r="CD606">
        <v>0</v>
      </c>
      <c r="CE606">
        <v>0</v>
      </c>
      <c r="CF606">
        <v>0</v>
      </c>
      <c r="CG606">
        <v>0.8076923077</v>
      </c>
      <c r="CH606">
        <v>0.6538461538</v>
      </c>
      <c r="CI606">
        <v>0.6346153846</v>
      </c>
      <c r="CJ606">
        <v>0.6730769231</v>
      </c>
      <c r="CK606">
        <v>0.5961538462</v>
      </c>
      <c r="CL606">
        <v>0.6730769231</v>
      </c>
      <c r="CM606">
        <v>9.6153846200000004E-2</v>
      </c>
      <c r="CN606">
        <v>3.8461538500000003E-2</v>
      </c>
      <c r="CO606">
        <v>1.9230769200000001E-2</v>
      </c>
      <c r="CP606">
        <v>5.7692307700000001E-2</v>
      </c>
      <c r="CQ606">
        <v>1.9230769200000001E-2</v>
      </c>
      <c r="CR606">
        <v>1.9230769200000001E-2</v>
      </c>
      <c r="CS606">
        <v>0</v>
      </c>
      <c r="CT606">
        <v>1.9230769200000001E-2</v>
      </c>
      <c r="CU606">
        <v>0.1538461538</v>
      </c>
      <c r="CV606">
        <v>0</v>
      </c>
      <c r="CW606">
        <v>1.9230769200000001E-2</v>
      </c>
      <c r="CX606">
        <v>7.6923076899999998E-2</v>
      </c>
      <c r="CY606">
        <v>5.7692307700000001E-2</v>
      </c>
      <c r="CZ606">
        <v>7.6923076899999998E-2</v>
      </c>
      <c r="DA606">
        <v>5.7692307700000001E-2</v>
      </c>
      <c r="DB606">
        <v>5.7692307700000001E-2</v>
      </c>
      <c r="DC606">
        <v>0.3269230769</v>
      </c>
      <c r="DD606">
        <v>0.3461538462</v>
      </c>
      <c r="DE606">
        <v>0.3653846154</v>
      </c>
      <c r="DF606">
        <v>0.2692307692</v>
      </c>
      <c r="DG606">
        <v>0.3653846154</v>
      </c>
      <c r="DH606">
        <v>0.3846153846</v>
      </c>
      <c r="DI606">
        <v>0.25</v>
      </c>
      <c r="DJ606">
        <v>0.25</v>
      </c>
      <c r="DK606">
        <v>0.3846153846</v>
      </c>
      <c r="DL606">
        <v>0.5961538462</v>
      </c>
      <c r="DM606">
        <v>0.5192307692</v>
      </c>
      <c r="DN606">
        <v>0.5769230769</v>
      </c>
      <c r="DO606">
        <v>0.5192307692</v>
      </c>
      <c r="DP606">
        <v>0.4807692308</v>
      </c>
      <c r="DQ606">
        <v>0.6346153846</v>
      </c>
      <c r="DR606">
        <v>0.6538461538</v>
      </c>
      <c r="DS606">
        <v>3.8461538500000003E-2</v>
      </c>
      <c r="DT606">
        <v>1.9230769200000001E-2</v>
      </c>
      <c r="DU606">
        <v>7.6923076899999998E-2</v>
      </c>
      <c r="DV606">
        <v>1.9230769200000001E-2</v>
      </c>
      <c r="DW606">
        <v>3.8461538500000003E-2</v>
      </c>
      <c r="DX606">
        <v>3.8461538500000003E-2</v>
      </c>
      <c r="DY606">
        <v>5.7692307700000001E-2</v>
      </c>
      <c r="DZ606">
        <v>1.9230769200000001E-2</v>
      </c>
      <c r="EA606">
        <v>3.04</v>
      </c>
      <c r="EB606">
        <v>3.5294117646999998</v>
      </c>
      <c r="EC606">
        <v>3.5</v>
      </c>
      <c r="ED606">
        <v>3.3921568626999998</v>
      </c>
      <c r="EE606">
        <v>3.44</v>
      </c>
      <c r="EF606">
        <v>3.38</v>
      </c>
      <c r="EG606">
        <v>3.6122448980000001</v>
      </c>
      <c r="EH606">
        <v>3.5686274509999998</v>
      </c>
      <c r="EI606">
        <v>1.9230769200000001E-2</v>
      </c>
      <c r="EJ606">
        <v>1.9230769200000001E-2</v>
      </c>
      <c r="EK606">
        <v>1.9230769200000001E-2</v>
      </c>
      <c r="EL606">
        <v>5.7692307700000001E-2</v>
      </c>
      <c r="EM606">
        <v>5.7692307700000001E-2</v>
      </c>
      <c r="EN606">
        <v>5.7692307700000001E-2</v>
      </c>
      <c r="EO606">
        <v>5.7692307700000001E-2</v>
      </c>
      <c r="EP606">
        <v>0.2115384615</v>
      </c>
      <c r="EQ606">
        <v>0.1153846154</v>
      </c>
      <c r="ER606">
        <v>0.3461538462</v>
      </c>
      <c r="ES606">
        <v>3.8461538500000003E-2</v>
      </c>
      <c r="ET606">
        <v>1.9230769200000001E-2</v>
      </c>
      <c r="EU606">
        <v>0</v>
      </c>
      <c r="EV606">
        <v>1.9230769200000001E-2</v>
      </c>
      <c r="EW606">
        <v>9.6153846200000004E-2</v>
      </c>
      <c r="EX606">
        <v>0</v>
      </c>
      <c r="EY606">
        <v>0.2307692308</v>
      </c>
      <c r="EZ606">
        <v>0.2115384615</v>
      </c>
      <c r="FA606">
        <v>0.2692307692</v>
      </c>
      <c r="FB606">
        <v>0.3269230769</v>
      </c>
      <c r="FC606">
        <v>0.2115384615</v>
      </c>
      <c r="FD606">
        <v>0.6153846154</v>
      </c>
      <c r="FE606">
        <v>0.6538461538</v>
      </c>
      <c r="FF606">
        <v>0.5384615385</v>
      </c>
      <c r="FG606">
        <v>0.4423076923</v>
      </c>
      <c r="FH606">
        <v>0.7307692308</v>
      </c>
      <c r="FI606">
        <v>9.6153846200000004E-2</v>
      </c>
      <c r="FJ606">
        <v>9.6153846200000004E-2</v>
      </c>
      <c r="FK606">
        <v>0.1346153846</v>
      </c>
      <c r="FL606">
        <v>9.6153846200000004E-2</v>
      </c>
      <c r="FM606">
        <v>1.9230769200000001E-2</v>
      </c>
      <c r="FN606">
        <v>0</v>
      </c>
      <c r="FO606">
        <v>0</v>
      </c>
      <c r="FP606">
        <v>0</v>
      </c>
      <c r="FQ606">
        <v>0</v>
      </c>
      <c r="FR606">
        <v>0</v>
      </c>
      <c r="FS606">
        <v>3.8461538500000003E-2</v>
      </c>
      <c r="FT606">
        <v>3.8461538500000003E-2</v>
      </c>
      <c r="FU606">
        <v>3.8461538500000003E-2</v>
      </c>
      <c r="FV606">
        <v>3.8461538500000003E-2</v>
      </c>
      <c r="FW606">
        <v>3.8461538500000003E-2</v>
      </c>
      <c r="FX606">
        <v>0</v>
      </c>
      <c r="FY606">
        <v>1.9230769200000001E-2</v>
      </c>
      <c r="FZ606">
        <v>1.9230769200000001E-2</v>
      </c>
      <c r="GA606">
        <v>9.6153846200000004E-2</v>
      </c>
      <c r="GB606">
        <v>3.8461538500000003E-2</v>
      </c>
      <c r="GC606">
        <v>3.8461538500000003E-2</v>
      </c>
      <c r="GD606">
        <v>0.2115384615</v>
      </c>
      <c r="GE606">
        <v>9.6153846200000004E-2</v>
      </c>
      <c r="GF606">
        <v>9.6153846200000004E-2</v>
      </c>
      <c r="GG606">
        <v>7.6923076899999998E-2</v>
      </c>
      <c r="GH606">
        <v>0.1923076923</v>
      </c>
      <c r="GI606">
        <v>0.1153846154</v>
      </c>
      <c r="GJ606">
        <v>3.1568627451000002</v>
      </c>
      <c r="GK606">
        <v>3.3265306122</v>
      </c>
      <c r="GL606">
        <v>3.3529411764999999</v>
      </c>
      <c r="GM606">
        <v>3.1960784314000001</v>
      </c>
      <c r="GN606">
        <v>3.16</v>
      </c>
      <c r="GO606">
        <v>3.1960784314000001</v>
      </c>
      <c r="GP606">
        <v>0.4038461538</v>
      </c>
      <c r="GQ606">
        <v>0.3846153846</v>
      </c>
      <c r="GR606">
        <v>0.3846153846</v>
      </c>
      <c r="GS606">
        <v>0.3461538462</v>
      </c>
      <c r="GT606">
        <v>0.3076923077</v>
      </c>
      <c r="GU606">
        <v>0.4423076923</v>
      </c>
      <c r="GV606">
        <v>1.9230769200000001E-2</v>
      </c>
      <c r="GW606">
        <v>5.7692307700000001E-2</v>
      </c>
      <c r="GX606">
        <v>1.9230769200000001E-2</v>
      </c>
      <c r="GY606">
        <v>1.9230769200000001E-2</v>
      </c>
      <c r="GZ606">
        <v>3.8461538500000003E-2</v>
      </c>
      <c r="HA606">
        <v>1.9230769200000001E-2</v>
      </c>
      <c r="HB606">
        <v>0.3653846154</v>
      </c>
      <c r="HC606">
        <v>0.4423076923</v>
      </c>
      <c r="HD606">
        <v>0.4807692308</v>
      </c>
      <c r="HE606">
        <v>0.4615384615</v>
      </c>
      <c r="HF606">
        <v>0.4230769231</v>
      </c>
      <c r="HG606">
        <v>0.3846153846</v>
      </c>
      <c r="HH606" t="s">
        <v>1443</v>
      </c>
      <c r="HJ606">
        <v>52</v>
      </c>
      <c r="HK606">
        <v>89</v>
      </c>
      <c r="HL606" t="s">
        <v>337</v>
      </c>
      <c r="HM606">
        <v>482</v>
      </c>
      <c r="HN606">
        <v>3</v>
      </c>
    </row>
    <row r="607" spans="1:222" x14ac:dyDescent="0.25">
      <c r="A607">
        <v>610369</v>
      </c>
      <c r="B607" t="s">
        <v>347</v>
      </c>
      <c r="D607" t="s">
        <v>85</v>
      </c>
      <c r="E607" t="s">
        <v>45</v>
      </c>
      <c r="M607" t="s">
        <v>38</v>
      </c>
      <c r="N607">
        <v>23.676880223000001</v>
      </c>
      <c r="O607">
        <v>57</v>
      </c>
      <c r="P607">
        <v>57</v>
      </c>
      <c r="Q607">
        <v>0</v>
      </c>
      <c r="R607">
        <v>55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1</v>
      </c>
      <c r="Y607">
        <v>0</v>
      </c>
      <c r="Z607">
        <v>0</v>
      </c>
      <c r="AA607">
        <v>3.50877193E-2</v>
      </c>
      <c r="AB607">
        <v>0</v>
      </c>
      <c r="AC607">
        <v>3.50877193E-2</v>
      </c>
      <c r="AD607">
        <v>7.0175438600000001E-2</v>
      </c>
      <c r="AE607">
        <v>5.2631578900000003E-2</v>
      </c>
      <c r="AF607">
        <v>3.50877193E-2</v>
      </c>
      <c r="AG607">
        <v>8.7719298200000004E-2</v>
      </c>
      <c r="AH607">
        <v>7.0175438600000001E-2</v>
      </c>
      <c r="AI607">
        <v>0.1929824561</v>
      </c>
      <c r="AJ607">
        <v>0.2105263158</v>
      </c>
      <c r="AK607">
        <v>0.1228070175</v>
      </c>
      <c r="AL607">
        <v>0.1929824561</v>
      </c>
      <c r="AM607">
        <v>0.17543859649999999</v>
      </c>
      <c r="AN607">
        <v>1.75438596E-2</v>
      </c>
      <c r="AO607">
        <v>1.75438596E-2</v>
      </c>
      <c r="AP607">
        <v>1.75438596E-2</v>
      </c>
      <c r="AQ607">
        <v>5.2631578900000003E-2</v>
      </c>
      <c r="AR607">
        <v>5.2631578900000003E-2</v>
      </c>
      <c r="AS607">
        <v>0.7192982456</v>
      </c>
      <c r="AT607">
        <v>0.7192982456</v>
      </c>
      <c r="AU607">
        <v>0.78947368419999997</v>
      </c>
      <c r="AV607">
        <v>0.66666666669999997</v>
      </c>
      <c r="AW607">
        <v>0.66666666669999997</v>
      </c>
      <c r="AX607">
        <v>3.6607142857000001</v>
      </c>
      <c r="AY607">
        <v>3.6785714286000002</v>
      </c>
      <c r="AZ607">
        <v>3.6964285713999998</v>
      </c>
      <c r="BA607">
        <v>3.6111111111</v>
      </c>
      <c r="BB607">
        <v>3.5555555555999998</v>
      </c>
      <c r="BC607">
        <v>0</v>
      </c>
      <c r="BD607">
        <v>0</v>
      </c>
      <c r="BE607">
        <v>0</v>
      </c>
      <c r="BF607">
        <v>3.50877193E-2</v>
      </c>
      <c r="BG607">
        <v>3.50877193E-2</v>
      </c>
      <c r="BH607">
        <v>0</v>
      </c>
      <c r="BI607">
        <v>1.75438596E-2</v>
      </c>
      <c r="BJ607">
        <v>7.0175438600000001E-2</v>
      </c>
      <c r="BK607">
        <v>0.1052631579</v>
      </c>
      <c r="BL607">
        <v>3.50877193E-2</v>
      </c>
      <c r="BM607">
        <v>7.0175438600000001E-2</v>
      </c>
      <c r="BN607">
        <v>0.1052631579</v>
      </c>
      <c r="BO607">
        <v>3.8596491228000001</v>
      </c>
      <c r="BP607">
        <v>3.7678571429000001</v>
      </c>
      <c r="BQ607">
        <v>3.6071428570999999</v>
      </c>
      <c r="BR607">
        <v>3.6909090909</v>
      </c>
      <c r="BS607">
        <v>3.6428571429000001</v>
      </c>
      <c r="BT607">
        <v>3.6964285713999998</v>
      </c>
      <c r="BU607">
        <v>0.1052631579</v>
      </c>
      <c r="BV607">
        <v>8.7719298200000004E-2</v>
      </c>
      <c r="BW607">
        <v>0.17543859649999999</v>
      </c>
      <c r="BX607">
        <v>0.1228070175</v>
      </c>
      <c r="BY607">
        <v>0.1052631579</v>
      </c>
      <c r="BZ607">
        <v>8.7719298200000004E-2</v>
      </c>
      <c r="CA607">
        <v>0</v>
      </c>
      <c r="CB607">
        <v>1.75438596E-2</v>
      </c>
      <c r="CC607">
        <v>1.75438596E-2</v>
      </c>
      <c r="CD607">
        <v>3.50877193E-2</v>
      </c>
      <c r="CE607">
        <v>1.75438596E-2</v>
      </c>
      <c r="CF607">
        <v>1.75438596E-2</v>
      </c>
      <c r="CG607">
        <v>0.8771929825</v>
      </c>
      <c r="CH607">
        <v>0.82456140349999996</v>
      </c>
      <c r="CI607">
        <v>0.70175438599999995</v>
      </c>
      <c r="CJ607">
        <v>0.77192982460000004</v>
      </c>
      <c r="CK607">
        <v>0.77192982460000004</v>
      </c>
      <c r="CL607">
        <v>0.78947368419999997</v>
      </c>
      <c r="CM607">
        <v>0.1403508772</v>
      </c>
      <c r="CN607">
        <v>0</v>
      </c>
      <c r="CO607">
        <v>0</v>
      </c>
      <c r="CP607">
        <v>0</v>
      </c>
      <c r="CQ607">
        <v>1.75438596E-2</v>
      </c>
      <c r="CR607">
        <v>0</v>
      </c>
      <c r="CS607">
        <v>0</v>
      </c>
      <c r="CT607">
        <v>0</v>
      </c>
      <c r="CU607">
        <v>0.1929824561</v>
      </c>
      <c r="CV607">
        <v>0</v>
      </c>
      <c r="CW607">
        <v>1.75438596E-2</v>
      </c>
      <c r="CX607">
        <v>1.75438596E-2</v>
      </c>
      <c r="CY607">
        <v>3.50877193E-2</v>
      </c>
      <c r="CZ607">
        <v>7.0175438600000001E-2</v>
      </c>
      <c r="DA607">
        <v>3.50877193E-2</v>
      </c>
      <c r="DB607">
        <v>8.7719298200000004E-2</v>
      </c>
      <c r="DC607">
        <v>0.15789473679999999</v>
      </c>
      <c r="DD607">
        <v>0.22807017539999999</v>
      </c>
      <c r="DE607">
        <v>0.1228070175</v>
      </c>
      <c r="DF607">
        <v>0.2105263158</v>
      </c>
      <c r="DG607">
        <v>0.24561403509999999</v>
      </c>
      <c r="DH607">
        <v>0.24561403509999999</v>
      </c>
      <c r="DI607">
        <v>8.7719298200000004E-2</v>
      </c>
      <c r="DJ607">
        <v>0.1052631579</v>
      </c>
      <c r="DK607">
        <v>0.36842105260000002</v>
      </c>
      <c r="DL607">
        <v>0.66666666669999997</v>
      </c>
      <c r="DM607">
        <v>0.7192982456</v>
      </c>
      <c r="DN607">
        <v>0.63157894739999998</v>
      </c>
      <c r="DO607">
        <v>0.59649122809999999</v>
      </c>
      <c r="DP607">
        <v>0.56140350880000001</v>
      </c>
      <c r="DQ607">
        <v>0.73684210530000005</v>
      </c>
      <c r="DR607">
        <v>0.66666666669999997</v>
      </c>
      <c r="DS607">
        <v>0.1403508772</v>
      </c>
      <c r="DT607">
        <v>0.1052631579</v>
      </c>
      <c r="DU607">
        <v>0.1403508772</v>
      </c>
      <c r="DV607">
        <v>0.1403508772</v>
      </c>
      <c r="DW607">
        <v>0.1052631579</v>
      </c>
      <c r="DX607">
        <v>0.1228070175</v>
      </c>
      <c r="DY607">
        <v>0.1403508772</v>
      </c>
      <c r="DZ607">
        <v>0.1403508772</v>
      </c>
      <c r="EA607">
        <v>2.8775510203999999</v>
      </c>
      <c r="EB607">
        <v>3.7450980392000002</v>
      </c>
      <c r="EC607">
        <v>3.8163265306</v>
      </c>
      <c r="ED607">
        <v>3.7142857142999999</v>
      </c>
      <c r="EE607">
        <v>3.5882352941</v>
      </c>
      <c r="EF607">
        <v>3.56</v>
      </c>
      <c r="EG607">
        <v>3.8163265306</v>
      </c>
      <c r="EH607">
        <v>3.6734693878</v>
      </c>
      <c r="EI607">
        <v>1.75438596E-2</v>
      </c>
      <c r="EJ607">
        <v>0</v>
      </c>
      <c r="EK607">
        <v>1.75438596E-2</v>
      </c>
      <c r="EL607">
        <v>0</v>
      </c>
      <c r="EM607">
        <v>0.1052631579</v>
      </c>
      <c r="EN607">
        <v>5.2631578900000003E-2</v>
      </c>
      <c r="EO607">
        <v>8.7719298200000004E-2</v>
      </c>
      <c r="EP607">
        <v>0.1403508772</v>
      </c>
      <c r="EQ607">
        <v>7.0175438600000001E-2</v>
      </c>
      <c r="ER607">
        <v>0.38596491230000002</v>
      </c>
      <c r="ES607">
        <v>0.1228070175</v>
      </c>
      <c r="ET607">
        <v>0</v>
      </c>
      <c r="EU607">
        <v>0</v>
      </c>
      <c r="EV607">
        <v>1.75438596E-2</v>
      </c>
      <c r="EW607">
        <v>3.50877193E-2</v>
      </c>
      <c r="EX607">
        <v>0</v>
      </c>
      <c r="EY607">
        <v>0.4210526316</v>
      </c>
      <c r="EZ607">
        <v>0.33333333329999998</v>
      </c>
      <c r="FA607">
        <v>0.43859649119999999</v>
      </c>
      <c r="FB607">
        <v>0.43859649119999999</v>
      </c>
      <c r="FC607">
        <v>0.40350877190000001</v>
      </c>
      <c r="FD607">
        <v>0.36842105260000002</v>
      </c>
      <c r="FE607">
        <v>0.43859649119999999</v>
      </c>
      <c r="FF607">
        <v>0.35087719299999998</v>
      </c>
      <c r="FG607">
        <v>0.35087719299999998</v>
      </c>
      <c r="FH607">
        <v>0.40350877190000001</v>
      </c>
      <c r="FI607">
        <v>7.0175438600000001E-2</v>
      </c>
      <c r="FJ607">
        <v>7.0175438600000001E-2</v>
      </c>
      <c r="FK607">
        <v>1.75438596E-2</v>
      </c>
      <c r="FL607">
        <v>1.75438596E-2</v>
      </c>
      <c r="FM607">
        <v>3.50877193E-2</v>
      </c>
      <c r="FN607">
        <v>3.50877193E-2</v>
      </c>
      <c r="FO607">
        <v>3.50877193E-2</v>
      </c>
      <c r="FP607">
        <v>3.50877193E-2</v>
      </c>
      <c r="FQ607">
        <v>3.50877193E-2</v>
      </c>
      <c r="FR607">
        <v>3.50877193E-2</v>
      </c>
      <c r="FS607">
        <v>0.1052631579</v>
      </c>
      <c r="FT607">
        <v>0.1228070175</v>
      </c>
      <c r="FU607">
        <v>0.1403508772</v>
      </c>
      <c r="FV607">
        <v>0.1228070175</v>
      </c>
      <c r="FW607">
        <v>0.1228070175</v>
      </c>
      <c r="FX607">
        <v>3.50877193E-2</v>
      </c>
      <c r="FY607">
        <v>0</v>
      </c>
      <c r="FZ607">
        <v>0</v>
      </c>
      <c r="GA607">
        <v>0</v>
      </c>
      <c r="GB607">
        <v>0</v>
      </c>
      <c r="GC607">
        <v>3.50877193E-2</v>
      </c>
      <c r="GD607">
        <v>0.1403508772</v>
      </c>
      <c r="GE607">
        <v>0.1403508772</v>
      </c>
      <c r="GF607">
        <v>0.1052631579</v>
      </c>
      <c r="GG607">
        <v>0.15789473679999999</v>
      </c>
      <c r="GH607">
        <v>0.15789473679999999</v>
      </c>
      <c r="GI607">
        <v>0.1228070175</v>
      </c>
      <c r="GJ607">
        <v>3.2307692308</v>
      </c>
      <c r="GK607">
        <v>3.34</v>
      </c>
      <c r="GL607">
        <v>3.44</v>
      </c>
      <c r="GM607">
        <v>3.38</v>
      </c>
      <c r="GN607">
        <v>3.2857142857000001</v>
      </c>
      <c r="GO607">
        <v>3.36</v>
      </c>
      <c r="GP607">
        <v>0.31578947369999999</v>
      </c>
      <c r="GQ607">
        <v>0.29824561399999999</v>
      </c>
      <c r="GR607">
        <v>0.2807017544</v>
      </c>
      <c r="GS607">
        <v>0.22807017539999999</v>
      </c>
      <c r="GT607">
        <v>0.29824561399999999</v>
      </c>
      <c r="GU607">
        <v>0.2105263158</v>
      </c>
      <c r="GV607">
        <v>8.7719298200000004E-2</v>
      </c>
      <c r="GW607">
        <v>0.1228070175</v>
      </c>
      <c r="GX607">
        <v>0.1228070175</v>
      </c>
      <c r="GY607">
        <v>0.1228070175</v>
      </c>
      <c r="GZ607">
        <v>0.1403508772</v>
      </c>
      <c r="HA607">
        <v>0.1228070175</v>
      </c>
      <c r="HB607">
        <v>0.4210526316</v>
      </c>
      <c r="HC607">
        <v>0.43859649119999999</v>
      </c>
      <c r="HD607">
        <v>0.49122807019999998</v>
      </c>
      <c r="HE607">
        <v>0.49122807019999998</v>
      </c>
      <c r="HF607">
        <v>0.40350877190000001</v>
      </c>
      <c r="HG607">
        <v>0.50877192979999997</v>
      </c>
      <c r="HH607" t="s">
        <v>1444</v>
      </c>
      <c r="HJ607">
        <v>57</v>
      </c>
      <c r="HK607">
        <v>85</v>
      </c>
      <c r="HL607" t="s">
        <v>347</v>
      </c>
      <c r="HM607">
        <v>359</v>
      </c>
      <c r="HN607">
        <v>1</v>
      </c>
    </row>
    <row r="608" spans="1:222" x14ac:dyDescent="0.25">
      <c r="A608">
        <v>610380</v>
      </c>
      <c r="B608" t="s">
        <v>672</v>
      </c>
      <c r="D608" t="s">
        <v>90</v>
      </c>
      <c r="E608" t="s">
        <v>45</v>
      </c>
      <c r="M608" t="s">
        <v>42</v>
      </c>
      <c r="N608">
        <v>20.754716981000001</v>
      </c>
      <c r="O608">
        <v>41</v>
      </c>
      <c r="P608">
        <v>41</v>
      </c>
      <c r="Q608">
        <v>1</v>
      </c>
      <c r="R608">
        <v>38</v>
      </c>
      <c r="S608">
        <v>0</v>
      </c>
      <c r="T608">
        <v>0</v>
      </c>
      <c r="U608">
        <v>0</v>
      </c>
      <c r="V608">
        <v>0</v>
      </c>
      <c r="W608">
        <v>1</v>
      </c>
      <c r="X608">
        <v>1</v>
      </c>
      <c r="Y608">
        <v>0</v>
      </c>
      <c r="Z608">
        <v>0</v>
      </c>
      <c r="AA608">
        <v>0</v>
      </c>
      <c r="AB608">
        <v>2.4390243900000001E-2</v>
      </c>
      <c r="AC608">
        <v>7.3170731700000005E-2</v>
      </c>
      <c r="AD608">
        <v>4.8780487800000001E-2</v>
      </c>
      <c r="AE608">
        <v>4.8780487800000001E-2</v>
      </c>
      <c r="AF608">
        <v>9.7560975600000002E-2</v>
      </c>
      <c r="AG608">
        <v>0.14634146340000001</v>
      </c>
      <c r="AH608">
        <v>9.7560975600000002E-2</v>
      </c>
      <c r="AI608">
        <v>0.34146341460000001</v>
      </c>
      <c r="AJ608">
        <v>0.4634146341</v>
      </c>
      <c r="AK608">
        <v>0.4390243902</v>
      </c>
      <c r="AL608">
        <v>0.29268292680000002</v>
      </c>
      <c r="AM608">
        <v>0.31707317070000002</v>
      </c>
      <c r="AN608">
        <v>2.4390243900000001E-2</v>
      </c>
      <c r="AO608">
        <v>7.3170731700000005E-2</v>
      </c>
      <c r="AP608">
        <v>2.4390243900000001E-2</v>
      </c>
      <c r="AQ608">
        <v>2.4390243900000001E-2</v>
      </c>
      <c r="AR608">
        <v>2.4390243900000001E-2</v>
      </c>
      <c r="AS608">
        <v>0.58536585370000005</v>
      </c>
      <c r="AT608">
        <v>0.41463414630000001</v>
      </c>
      <c r="AU608">
        <v>0.4390243902</v>
      </c>
      <c r="AV608">
        <v>0.51219512199999995</v>
      </c>
      <c r="AW608">
        <v>0.487804878</v>
      </c>
      <c r="AX608">
        <v>3.55</v>
      </c>
      <c r="AY608">
        <v>3.3947368420999999</v>
      </c>
      <c r="AZ608">
        <v>3.35</v>
      </c>
      <c r="BA608">
        <v>3.3250000000000002</v>
      </c>
      <c r="BB608">
        <v>3.25</v>
      </c>
      <c r="BC608">
        <v>2.4390243900000001E-2</v>
      </c>
      <c r="BD608">
        <v>0</v>
      </c>
      <c r="BE608">
        <v>0</v>
      </c>
      <c r="BF608">
        <v>2.4390243900000001E-2</v>
      </c>
      <c r="BG608">
        <v>7.3170731700000005E-2</v>
      </c>
      <c r="BH608">
        <v>7.3170731700000005E-2</v>
      </c>
      <c r="BI608">
        <v>2.4390243900000001E-2</v>
      </c>
      <c r="BJ608">
        <v>4.8780487800000001E-2</v>
      </c>
      <c r="BK608">
        <v>2.4390243900000001E-2</v>
      </c>
      <c r="BL608">
        <v>0.14634146340000001</v>
      </c>
      <c r="BM608">
        <v>0.17073170730000001</v>
      </c>
      <c r="BN608">
        <v>0.1951219512</v>
      </c>
      <c r="BO608">
        <v>3.65</v>
      </c>
      <c r="BP608">
        <v>3.65</v>
      </c>
      <c r="BQ608">
        <v>3.5853658536999999</v>
      </c>
      <c r="BR608">
        <v>3.35</v>
      </c>
      <c r="BS608">
        <v>3.1951219512</v>
      </c>
      <c r="BT608">
        <v>3.15</v>
      </c>
      <c r="BU608">
        <v>0.2195121951</v>
      </c>
      <c r="BV608">
        <v>0.243902439</v>
      </c>
      <c r="BW608">
        <v>0.36585365850000001</v>
      </c>
      <c r="BX608">
        <v>0.26829268290000002</v>
      </c>
      <c r="BY608">
        <v>0.243902439</v>
      </c>
      <c r="BZ608">
        <v>0.2195121951</v>
      </c>
      <c r="CA608">
        <v>2.4390243900000001E-2</v>
      </c>
      <c r="CB608">
        <v>2.4390243900000001E-2</v>
      </c>
      <c r="CC608">
        <v>0</v>
      </c>
      <c r="CD608">
        <v>2.4390243900000001E-2</v>
      </c>
      <c r="CE608">
        <v>0</v>
      </c>
      <c r="CF608">
        <v>2.4390243900000001E-2</v>
      </c>
      <c r="CG608">
        <v>0.70731707320000003</v>
      </c>
      <c r="CH608">
        <v>0.68292682930000004</v>
      </c>
      <c r="CI608">
        <v>0.60975609760000005</v>
      </c>
      <c r="CJ608">
        <v>0.53658536590000006</v>
      </c>
      <c r="CK608">
        <v>0.51219512199999995</v>
      </c>
      <c r="CL608">
        <v>0.487804878</v>
      </c>
      <c r="CM608">
        <v>0.39024390240000001</v>
      </c>
      <c r="CN608">
        <v>2.4390243900000001E-2</v>
      </c>
      <c r="CO608">
        <v>4.8780487800000001E-2</v>
      </c>
      <c r="CP608">
        <v>2.4390243900000001E-2</v>
      </c>
      <c r="CQ608">
        <v>2.4390243900000001E-2</v>
      </c>
      <c r="CR608">
        <v>2.4390243900000001E-2</v>
      </c>
      <c r="CS608">
        <v>2.4390243900000001E-2</v>
      </c>
      <c r="CT608">
        <v>2.4390243900000001E-2</v>
      </c>
      <c r="CU608">
        <v>0.1219512195</v>
      </c>
      <c r="CV608">
        <v>7.3170731700000005E-2</v>
      </c>
      <c r="CW608">
        <v>4.8780487800000001E-2</v>
      </c>
      <c r="CX608">
        <v>9.7560975600000002E-2</v>
      </c>
      <c r="CY608">
        <v>9.7560975600000002E-2</v>
      </c>
      <c r="CZ608">
        <v>0.1219512195</v>
      </c>
      <c r="DA608">
        <v>4.8780487800000001E-2</v>
      </c>
      <c r="DB608">
        <v>0.14634146340000001</v>
      </c>
      <c r="DC608">
        <v>0.1951219512</v>
      </c>
      <c r="DD608">
        <v>0.41463414630000001</v>
      </c>
      <c r="DE608">
        <v>0.34146341460000001</v>
      </c>
      <c r="DF608">
        <v>0.39024390240000001</v>
      </c>
      <c r="DG608">
        <v>0.34146341460000001</v>
      </c>
      <c r="DH608">
        <v>0.36585365850000001</v>
      </c>
      <c r="DI608">
        <v>0.39024390240000001</v>
      </c>
      <c r="DJ608">
        <v>0.34146341460000001</v>
      </c>
      <c r="DK608">
        <v>0.26829268290000002</v>
      </c>
      <c r="DL608">
        <v>0.4390243902</v>
      </c>
      <c r="DM608">
        <v>0.487804878</v>
      </c>
      <c r="DN608">
        <v>0.4390243902</v>
      </c>
      <c r="DO608">
        <v>0.4634146341</v>
      </c>
      <c r="DP608">
        <v>0.4390243902</v>
      </c>
      <c r="DQ608">
        <v>0.487804878</v>
      </c>
      <c r="DR608">
        <v>0.4390243902</v>
      </c>
      <c r="DS608">
        <v>2.4390243900000001E-2</v>
      </c>
      <c r="DT608">
        <v>4.8780487800000001E-2</v>
      </c>
      <c r="DU608">
        <v>7.3170731700000005E-2</v>
      </c>
      <c r="DV608">
        <v>4.8780487800000001E-2</v>
      </c>
      <c r="DW608">
        <v>7.3170731700000005E-2</v>
      </c>
      <c r="DX608">
        <v>4.8780487800000001E-2</v>
      </c>
      <c r="DY608">
        <v>4.8780487800000001E-2</v>
      </c>
      <c r="DZ608">
        <v>4.8780487800000001E-2</v>
      </c>
      <c r="EA608">
        <v>2.35</v>
      </c>
      <c r="EB608">
        <v>3.3333333333000001</v>
      </c>
      <c r="EC608">
        <v>3.3684210526</v>
      </c>
      <c r="ED608">
        <v>3.3076923077</v>
      </c>
      <c r="EE608">
        <v>3.3421052632000001</v>
      </c>
      <c r="EF608">
        <v>3.2820512820999999</v>
      </c>
      <c r="EG608">
        <v>3.4102564103000002</v>
      </c>
      <c r="EH608">
        <v>3.2564102564000001</v>
      </c>
      <c r="EI608">
        <v>0</v>
      </c>
      <c r="EJ608">
        <v>0</v>
      </c>
      <c r="EK608">
        <v>2.4390243900000001E-2</v>
      </c>
      <c r="EL608">
        <v>4.8780487800000001E-2</v>
      </c>
      <c r="EM608">
        <v>7.3170731700000005E-2</v>
      </c>
      <c r="EN608">
        <v>0.1219512195</v>
      </c>
      <c r="EO608">
        <v>0.17073170730000001</v>
      </c>
      <c r="EP608">
        <v>0.14634146340000001</v>
      </c>
      <c r="EQ608">
        <v>9.7560975600000002E-2</v>
      </c>
      <c r="ER608">
        <v>0.1951219512</v>
      </c>
      <c r="ES608">
        <v>0.1219512195</v>
      </c>
      <c r="ET608">
        <v>2.4390243900000001E-2</v>
      </c>
      <c r="EU608">
        <v>4.8780487800000001E-2</v>
      </c>
      <c r="EV608">
        <v>7.3170731700000005E-2</v>
      </c>
      <c r="EW608">
        <v>0.1219512195</v>
      </c>
      <c r="EX608">
        <v>7.3170731700000005E-2</v>
      </c>
      <c r="EY608">
        <v>0.487804878</v>
      </c>
      <c r="EZ608">
        <v>0.4390243902</v>
      </c>
      <c r="FA608">
        <v>0.36585365850000001</v>
      </c>
      <c r="FB608">
        <v>0.41463414630000001</v>
      </c>
      <c r="FC608">
        <v>0.39024390240000001</v>
      </c>
      <c r="FD608">
        <v>0.36585365850000001</v>
      </c>
      <c r="FE608">
        <v>0.41463414630000001</v>
      </c>
      <c r="FF608">
        <v>0.4390243902</v>
      </c>
      <c r="FG608">
        <v>0.31707317070000002</v>
      </c>
      <c r="FH608">
        <v>0.4390243902</v>
      </c>
      <c r="FI608">
        <v>9.7560975600000002E-2</v>
      </c>
      <c r="FJ608">
        <v>4.8780487800000001E-2</v>
      </c>
      <c r="FK608">
        <v>7.3170731700000005E-2</v>
      </c>
      <c r="FL608">
        <v>0.1219512195</v>
      </c>
      <c r="FM608">
        <v>4.8780487800000001E-2</v>
      </c>
      <c r="FN608">
        <v>0</v>
      </c>
      <c r="FO608">
        <v>0</v>
      </c>
      <c r="FP608">
        <v>0</v>
      </c>
      <c r="FQ608">
        <v>0</v>
      </c>
      <c r="FR608">
        <v>0</v>
      </c>
      <c r="FS608">
        <v>2.4390243900000001E-2</v>
      </c>
      <c r="FT608">
        <v>4.8780487800000001E-2</v>
      </c>
      <c r="FU608">
        <v>4.8780487800000001E-2</v>
      </c>
      <c r="FV608">
        <v>2.4390243900000001E-2</v>
      </c>
      <c r="FW608">
        <v>4.8780487800000001E-2</v>
      </c>
      <c r="FX608">
        <v>7.3170731700000005E-2</v>
      </c>
      <c r="FY608">
        <v>4.8780487800000001E-2</v>
      </c>
      <c r="FZ608">
        <v>4.8780487800000001E-2</v>
      </c>
      <c r="GA608">
        <v>4.8780487800000001E-2</v>
      </c>
      <c r="GB608">
        <v>4.8780487800000001E-2</v>
      </c>
      <c r="GC608">
        <v>4.8780487800000001E-2</v>
      </c>
      <c r="GD608">
        <v>0.31707317070000002</v>
      </c>
      <c r="GE608">
        <v>0.17073170730000001</v>
      </c>
      <c r="GF608">
        <v>0.17073170730000001</v>
      </c>
      <c r="GG608">
        <v>0.1951219512</v>
      </c>
      <c r="GH608">
        <v>0.17073170730000001</v>
      </c>
      <c r="GI608">
        <v>0.26829268290000002</v>
      </c>
      <c r="GJ608">
        <v>2.8</v>
      </c>
      <c r="GK608">
        <v>3.125</v>
      </c>
      <c r="GL608">
        <v>3.05</v>
      </c>
      <c r="GM608">
        <v>3.0263157894999999</v>
      </c>
      <c r="GN608">
        <v>3.1081081081000002</v>
      </c>
      <c r="GO608">
        <v>2.9743589743999999</v>
      </c>
      <c r="GP608">
        <v>0.31707317070000002</v>
      </c>
      <c r="GQ608">
        <v>0.36585365850000001</v>
      </c>
      <c r="GR608">
        <v>0.4390243902</v>
      </c>
      <c r="GS608">
        <v>0.36585365850000001</v>
      </c>
      <c r="GT608">
        <v>0.31707317070000002</v>
      </c>
      <c r="GU608">
        <v>0.29268292680000002</v>
      </c>
      <c r="GV608">
        <v>2.4390243900000001E-2</v>
      </c>
      <c r="GW608">
        <v>2.4390243900000001E-2</v>
      </c>
      <c r="GX608">
        <v>2.4390243900000001E-2</v>
      </c>
      <c r="GY608">
        <v>7.3170731700000005E-2</v>
      </c>
      <c r="GZ608">
        <v>9.7560975600000002E-2</v>
      </c>
      <c r="HA608">
        <v>4.8780487800000001E-2</v>
      </c>
      <c r="HB608">
        <v>0.26829268290000002</v>
      </c>
      <c r="HC608">
        <v>0.39024390240000001</v>
      </c>
      <c r="HD608">
        <v>0.31707317070000002</v>
      </c>
      <c r="HE608">
        <v>0.31707317070000002</v>
      </c>
      <c r="HF608">
        <v>0.36585365850000001</v>
      </c>
      <c r="HG608">
        <v>0.34146341460000001</v>
      </c>
      <c r="HH608" t="s">
        <v>1445</v>
      </c>
      <c r="HJ608">
        <v>41</v>
      </c>
      <c r="HK608">
        <v>44</v>
      </c>
      <c r="HL608" t="s">
        <v>672</v>
      </c>
      <c r="HM608">
        <v>212</v>
      </c>
      <c r="HN608">
        <v>0</v>
      </c>
    </row>
    <row r="609" spans="1:222" x14ac:dyDescent="0.25">
      <c r="A609">
        <v>610381</v>
      </c>
      <c r="B609" t="s">
        <v>115</v>
      </c>
      <c r="D609" t="s">
        <v>90</v>
      </c>
      <c r="E609" t="s">
        <v>45</v>
      </c>
      <c r="M609" t="s">
        <v>42</v>
      </c>
      <c r="N609">
        <v>21.649484535999999</v>
      </c>
      <c r="O609">
        <v>51</v>
      </c>
      <c r="P609">
        <v>51</v>
      </c>
      <c r="Q609">
        <v>0</v>
      </c>
      <c r="R609">
        <v>46</v>
      </c>
      <c r="S609">
        <v>1</v>
      </c>
      <c r="T609">
        <v>0</v>
      </c>
      <c r="U609">
        <v>0</v>
      </c>
      <c r="V609">
        <v>0</v>
      </c>
      <c r="W609">
        <v>1</v>
      </c>
      <c r="X609">
        <v>1</v>
      </c>
      <c r="Y609">
        <v>1.9607843100000001E-2</v>
      </c>
      <c r="Z609">
        <v>3.9215686299999997E-2</v>
      </c>
      <c r="AA609">
        <v>7.8431372499999999E-2</v>
      </c>
      <c r="AB609">
        <v>3.9215686299999997E-2</v>
      </c>
      <c r="AC609">
        <v>9.8039215700000001E-2</v>
      </c>
      <c r="AD609">
        <v>3.9215686299999997E-2</v>
      </c>
      <c r="AE609">
        <v>5.8823529399999998E-2</v>
      </c>
      <c r="AF609">
        <v>7.8431372499999999E-2</v>
      </c>
      <c r="AG609">
        <v>0.15686274510000001</v>
      </c>
      <c r="AH609">
        <v>9.8039215700000001E-2</v>
      </c>
      <c r="AI609">
        <v>0.25490196079999999</v>
      </c>
      <c r="AJ609">
        <v>0.3921568627</v>
      </c>
      <c r="AK609">
        <v>0.35294117650000001</v>
      </c>
      <c r="AL609">
        <v>0.47058823529999999</v>
      </c>
      <c r="AM609">
        <v>0.43137254899999999</v>
      </c>
      <c r="AN609">
        <v>1.9607843100000001E-2</v>
      </c>
      <c r="AO609">
        <v>3.9215686299999997E-2</v>
      </c>
      <c r="AP609">
        <v>3.9215686299999997E-2</v>
      </c>
      <c r="AQ609">
        <v>3.9215686299999997E-2</v>
      </c>
      <c r="AR609">
        <v>7.8431372499999999E-2</v>
      </c>
      <c r="AS609">
        <v>0.66666666669999997</v>
      </c>
      <c r="AT609">
        <v>0.47058823529999999</v>
      </c>
      <c r="AU609">
        <v>0.45098039220000002</v>
      </c>
      <c r="AV609">
        <v>0.29411764709999999</v>
      </c>
      <c r="AW609">
        <v>0.29411764709999999</v>
      </c>
      <c r="AX609">
        <v>3.6</v>
      </c>
      <c r="AY609">
        <v>3.3469387755</v>
      </c>
      <c r="AZ609">
        <v>3.2244897958999998</v>
      </c>
      <c r="BA609">
        <v>3.0612244897999998</v>
      </c>
      <c r="BB609">
        <v>3</v>
      </c>
      <c r="BC609">
        <v>1.9607843100000001E-2</v>
      </c>
      <c r="BD609">
        <v>1.9607843100000001E-2</v>
      </c>
      <c r="BE609">
        <v>1.9607843100000001E-2</v>
      </c>
      <c r="BF609">
        <v>9.8039215700000001E-2</v>
      </c>
      <c r="BG609">
        <v>0.13725490200000001</v>
      </c>
      <c r="BH609">
        <v>0.1176470588</v>
      </c>
      <c r="BI609">
        <v>1.9607843100000001E-2</v>
      </c>
      <c r="BJ609">
        <v>3.9215686299999997E-2</v>
      </c>
      <c r="BK609">
        <v>0.1176470588</v>
      </c>
      <c r="BL609">
        <v>5.8823529399999998E-2</v>
      </c>
      <c r="BM609">
        <v>7.8431372499999999E-2</v>
      </c>
      <c r="BN609">
        <v>5.8823529399999998E-2</v>
      </c>
      <c r="BO609">
        <v>3.62</v>
      </c>
      <c r="BP609">
        <v>3.5510204081999999</v>
      </c>
      <c r="BQ609">
        <v>3.3469387755</v>
      </c>
      <c r="BR609">
        <v>3.125</v>
      </c>
      <c r="BS609">
        <v>3.0204081632999999</v>
      </c>
      <c r="BT609">
        <v>3.0816326530999998</v>
      </c>
      <c r="BU609">
        <v>0.27450980390000002</v>
      </c>
      <c r="BV609">
        <v>0.29411764709999999</v>
      </c>
      <c r="BW609">
        <v>0.33333333329999998</v>
      </c>
      <c r="BX609">
        <v>0.41176470590000003</v>
      </c>
      <c r="BY609">
        <v>0.37254901959999998</v>
      </c>
      <c r="BZ609">
        <v>0.41176470590000003</v>
      </c>
      <c r="CA609">
        <v>1.9607843100000001E-2</v>
      </c>
      <c r="CB609">
        <v>3.9215686299999997E-2</v>
      </c>
      <c r="CC609">
        <v>3.9215686299999997E-2</v>
      </c>
      <c r="CD609">
        <v>5.8823529399999998E-2</v>
      </c>
      <c r="CE609">
        <v>3.9215686299999997E-2</v>
      </c>
      <c r="CF609">
        <v>3.9215686299999997E-2</v>
      </c>
      <c r="CG609">
        <v>0.66666666669999997</v>
      </c>
      <c r="CH609">
        <v>0.60784313729999995</v>
      </c>
      <c r="CI609">
        <v>0.49019607840000001</v>
      </c>
      <c r="CJ609">
        <v>0.37254901959999998</v>
      </c>
      <c r="CK609">
        <v>0.37254901959999998</v>
      </c>
      <c r="CL609">
        <v>0.37254901959999998</v>
      </c>
      <c r="CM609">
        <v>0.15686274510000001</v>
      </c>
      <c r="CN609">
        <v>5.8823529399999998E-2</v>
      </c>
      <c r="CO609">
        <v>3.9215686299999997E-2</v>
      </c>
      <c r="CP609">
        <v>3.9215686299999997E-2</v>
      </c>
      <c r="CQ609">
        <v>5.8823529399999998E-2</v>
      </c>
      <c r="CR609">
        <v>5.8823529399999998E-2</v>
      </c>
      <c r="CS609">
        <v>3.9215686299999997E-2</v>
      </c>
      <c r="CT609">
        <v>3.9215686299999997E-2</v>
      </c>
      <c r="CU609">
        <v>0.1960784314</v>
      </c>
      <c r="CV609">
        <v>1.9607843100000001E-2</v>
      </c>
      <c r="CW609">
        <v>1.9607843100000001E-2</v>
      </c>
      <c r="CX609">
        <v>7.8431372499999999E-2</v>
      </c>
      <c r="CY609">
        <v>5.8823529399999998E-2</v>
      </c>
      <c r="CZ609">
        <v>5.8823529399999998E-2</v>
      </c>
      <c r="DA609">
        <v>1.9607843100000001E-2</v>
      </c>
      <c r="DB609">
        <v>3.9215686299999997E-2</v>
      </c>
      <c r="DC609">
        <v>0.1764705882</v>
      </c>
      <c r="DD609">
        <v>0.3921568627</v>
      </c>
      <c r="DE609">
        <v>0.3921568627</v>
      </c>
      <c r="DF609">
        <v>0.37254901959999998</v>
      </c>
      <c r="DG609">
        <v>0.3921568627</v>
      </c>
      <c r="DH609">
        <v>0.45098039220000002</v>
      </c>
      <c r="DI609">
        <v>0.33333333329999998</v>
      </c>
      <c r="DJ609">
        <v>0.41176470590000003</v>
      </c>
      <c r="DK609">
        <v>0.37254901959999998</v>
      </c>
      <c r="DL609">
        <v>0.47058823529999999</v>
      </c>
      <c r="DM609">
        <v>0.47058823529999999</v>
      </c>
      <c r="DN609">
        <v>0.45098039220000002</v>
      </c>
      <c r="DO609">
        <v>0.43137254899999999</v>
      </c>
      <c r="DP609">
        <v>0.3921568627</v>
      </c>
      <c r="DQ609">
        <v>0.54901960780000003</v>
      </c>
      <c r="DR609">
        <v>0.45098039220000002</v>
      </c>
      <c r="DS609">
        <v>9.8039215700000001E-2</v>
      </c>
      <c r="DT609">
        <v>5.8823529399999998E-2</v>
      </c>
      <c r="DU609">
        <v>7.8431372499999999E-2</v>
      </c>
      <c r="DV609">
        <v>5.8823529399999998E-2</v>
      </c>
      <c r="DW609">
        <v>5.8823529399999998E-2</v>
      </c>
      <c r="DX609">
        <v>3.9215686299999997E-2</v>
      </c>
      <c r="DY609">
        <v>5.8823529399999998E-2</v>
      </c>
      <c r="DZ609">
        <v>5.8823529399999998E-2</v>
      </c>
      <c r="EA609">
        <v>2.8478260870000001</v>
      </c>
      <c r="EB609">
        <v>3.3541666666999999</v>
      </c>
      <c r="EC609">
        <v>3.4042553190999998</v>
      </c>
      <c r="ED609">
        <v>3.3125</v>
      </c>
      <c r="EE609">
        <v>3.2708333333000001</v>
      </c>
      <c r="EF609">
        <v>3.2244897958999998</v>
      </c>
      <c r="EG609">
        <v>3.4791666666999999</v>
      </c>
      <c r="EH609">
        <v>3.3541666666999999</v>
      </c>
      <c r="EI609">
        <v>9.8039215700000001E-2</v>
      </c>
      <c r="EJ609">
        <v>3.9215686299999997E-2</v>
      </c>
      <c r="EK609">
        <v>3.9215686299999997E-2</v>
      </c>
      <c r="EL609">
        <v>3.9215686299999997E-2</v>
      </c>
      <c r="EM609">
        <v>7.8431372499999999E-2</v>
      </c>
      <c r="EN609">
        <v>0</v>
      </c>
      <c r="EO609">
        <v>0.1176470588</v>
      </c>
      <c r="EP609">
        <v>0.23529411759999999</v>
      </c>
      <c r="EQ609">
        <v>7.8431372499999999E-2</v>
      </c>
      <c r="ER609">
        <v>0.1764705882</v>
      </c>
      <c r="ES609">
        <v>9.8039215700000001E-2</v>
      </c>
      <c r="ET609">
        <v>1.9607843100000001E-2</v>
      </c>
      <c r="EU609">
        <v>5.8823529399999998E-2</v>
      </c>
      <c r="EV609">
        <v>3.9215686299999997E-2</v>
      </c>
      <c r="EW609">
        <v>9.8039215700000001E-2</v>
      </c>
      <c r="EX609">
        <v>3.9215686299999997E-2</v>
      </c>
      <c r="EY609">
        <v>0.43137254899999999</v>
      </c>
      <c r="EZ609">
        <v>0.27450980390000002</v>
      </c>
      <c r="FA609">
        <v>0.43137254899999999</v>
      </c>
      <c r="FB609">
        <v>0.45098039220000002</v>
      </c>
      <c r="FC609">
        <v>0.49019607840000001</v>
      </c>
      <c r="FD609">
        <v>0.15686274510000001</v>
      </c>
      <c r="FE609">
        <v>0.33333333329999998</v>
      </c>
      <c r="FF609">
        <v>0.1960784314</v>
      </c>
      <c r="FG609">
        <v>0.15686274510000001</v>
      </c>
      <c r="FH609">
        <v>0.23529411759999999</v>
      </c>
      <c r="FI609">
        <v>0.33333333329999998</v>
      </c>
      <c r="FJ609">
        <v>0.27450980390000002</v>
      </c>
      <c r="FK609">
        <v>0.23529411759999999</v>
      </c>
      <c r="FL609">
        <v>0.2156862745</v>
      </c>
      <c r="FM609">
        <v>0.15686274510000001</v>
      </c>
      <c r="FN609">
        <v>1.9607843100000001E-2</v>
      </c>
      <c r="FO609">
        <v>0</v>
      </c>
      <c r="FP609">
        <v>0</v>
      </c>
      <c r="FQ609">
        <v>0</v>
      </c>
      <c r="FR609">
        <v>1.9607843100000001E-2</v>
      </c>
      <c r="FS609">
        <v>3.9215686299999997E-2</v>
      </c>
      <c r="FT609">
        <v>5.8823529399999998E-2</v>
      </c>
      <c r="FU609">
        <v>9.8039215700000001E-2</v>
      </c>
      <c r="FV609">
        <v>7.8431372499999999E-2</v>
      </c>
      <c r="FW609">
        <v>5.8823529399999998E-2</v>
      </c>
      <c r="FX609">
        <v>0.13725490200000001</v>
      </c>
      <c r="FY609">
        <v>5.8823529399999998E-2</v>
      </c>
      <c r="FZ609">
        <v>3.9215686299999997E-2</v>
      </c>
      <c r="GA609">
        <v>9.8039215700000001E-2</v>
      </c>
      <c r="GB609">
        <v>0.13725490200000001</v>
      </c>
      <c r="GC609">
        <v>9.8039215700000001E-2</v>
      </c>
      <c r="GD609">
        <v>0.23529411759999999</v>
      </c>
      <c r="GE609">
        <v>0.13725490200000001</v>
      </c>
      <c r="GF609">
        <v>0.1764705882</v>
      </c>
      <c r="GG609">
        <v>0.1764705882</v>
      </c>
      <c r="GH609">
        <v>0.2156862745</v>
      </c>
      <c r="GI609">
        <v>0.2156862745</v>
      </c>
      <c r="GJ609">
        <v>2.6122448980000001</v>
      </c>
      <c r="GK609">
        <v>3.0416666666999999</v>
      </c>
      <c r="GL609">
        <v>2.9791666666999999</v>
      </c>
      <c r="GM609">
        <v>2.8125</v>
      </c>
      <c r="GN609">
        <v>2.7021276595999999</v>
      </c>
      <c r="GO609">
        <v>2.7708333333000001</v>
      </c>
      <c r="GP609">
        <v>0.45098039220000002</v>
      </c>
      <c r="GQ609">
        <v>0.45098039220000002</v>
      </c>
      <c r="GR609">
        <v>0.49019607840000001</v>
      </c>
      <c r="GS609">
        <v>0.47058823529999999</v>
      </c>
      <c r="GT609">
        <v>0.35294117650000001</v>
      </c>
      <c r="GU609">
        <v>0.43137254899999999</v>
      </c>
      <c r="GV609">
        <v>3.9215686299999997E-2</v>
      </c>
      <c r="GW609">
        <v>5.8823529399999998E-2</v>
      </c>
      <c r="GX609">
        <v>5.8823529399999998E-2</v>
      </c>
      <c r="GY609">
        <v>5.8823529399999998E-2</v>
      </c>
      <c r="GZ609">
        <v>7.8431372499999999E-2</v>
      </c>
      <c r="HA609">
        <v>5.8823529399999998E-2</v>
      </c>
      <c r="HB609">
        <v>0.13725490200000001</v>
      </c>
      <c r="HC609">
        <v>0.29411764709999999</v>
      </c>
      <c r="HD609">
        <v>0.23529411759999999</v>
      </c>
      <c r="HE609">
        <v>0.1960784314</v>
      </c>
      <c r="HF609">
        <v>0.2156862745</v>
      </c>
      <c r="HG609">
        <v>0.1960784314</v>
      </c>
      <c r="HH609" t="s">
        <v>1446</v>
      </c>
      <c r="HJ609">
        <v>51</v>
      </c>
      <c r="HK609">
        <v>63</v>
      </c>
      <c r="HL609" t="s">
        <v>115</v>
      </c>
      <c r="HM609">
        <v>291</v>
      </c>
      <c r="HN609">
        <v>2</v>
      </c>
    </row>
    <row r="610" spans="1:222" x14ac:dyDescent="0.25">
      <c r="A610">
        <v>610383</v>
      </c>
      <c r="B610" t="s">
        <v>596</v>
      </c>
      <c r="C610" t="s">
        <v>42</v>
      </c>
      <c r="D610" t="s">
        <v>141</v>
      </c>
      <c r="E610" s="151">
        <v>0.32</v>
      </c>
      <c r="F610">
        <v>52</v>
      </c>
      <c r="G610" t="s">
        <v>40</v>
      </c>
      <c r="H610">
        <v>78</v>
      </c>
      <c r="I610" t="s">
        <v>39</v>
      </c>
      <c r="J610">
        <v>70</v>
      </c>
      <c r="K610" t="s">
        <v>39</v>
      </c>
      <c r="L610">
        <v>8.52</v>
      </c>
      <c r="M610" t="s">
        <v>42</v>
      </c>
      <c r="N610">
        <v>31.751824817999999</v>
      </c>
      <c r="O610">
        <v>53</v>
      </c>
      <c r="P610">
        <v>53</v>
      </c>
      <c r="Q610">
        <v>1</v>
      </c>
      <c r="R610">
        <v>5</v>
      </c>
      <c r="S610">
        <v>0</v>
      </c>
      <c r="T610">
        <v>44</v>
      </c>
      <c r="U610">
        <v>1</v>
      </c>
      <c r="V610">
        <v>0</v>
      </c>
      <c r="W610">
        <v>0</v>
      </c>
      <c r="X610">
        <v>0</v>
      </c>
      <c r="Y610">
        <v>3.7735849100000003E-2</v>
      </c>
      <c r="Z610">
        <v>3.7735849100000003E-2</v>
      </c>
      <c r="AA610">
        <v>7.5471698099999998E-2</v>
      </c>
      <c r="AB610">
        <v>0.11320754719999999</v>
      </c>
      <c r="AC610">
        <v>0.11320754719999999</v>
      </c>
      <c r="AD610">
        <v>3.7735849100000003E-2</v>
      </c>
      <c r="AE610">
        <v>5.6603773599999997E-2</v>
      </c>
      <c r="AF610">
        <v>0.11320754719999999</v>
      </c>
      <c r="AG610">
        <v>0.1320754717</v>
      </c>
      <c r="AH610">
        <v>0.1698113208</v>
      </c>
      <c r="AI610">
        <v>0.3018867925</v>
      </c>
      <c r="AJ610">
        <v>0.32075471700000002</v>
      </c>
      <c r="AK610">
        <v>0.28301886790000003</v>
      </c>
      <c r="AL610">
        <v>0.33962264149999999</v>
      </c>
      <c r="AM610">
        <v>0.37735849059999999</v>
      </c>
      <c r="AN610">
        <v>0</v>
      </c>
      <c r="AO610">
        <v>1.8867924500000001E-2</v>
      </c>
      <c r="AP610">
        <v>0</v>
      </c>
      <c r="AQ610">
        <v>1.8867924500000001E-2</v>
      </c>
      <c r="AR610">
        <v>0</v>
      </c>
      <c r="AS610">
        <v>0.62264150939999996</v>
      </c>
      <c r="AT610">
        <v>0.56603773580000005</v>
      </c>
      <c r="AU610">
        <v>0.52830188680000001</v>
      </c>
      <c r="AV610">
        <v>0.39622641510000001</v>
      </c>
      <c r="AW610">
        <v>0.33962264149999999</v>
      </c>
      <c r="AX610">
        <v>3.5094339623000002</v>
      </c>
      <c r="AY610">
        <v>3.4423076923</v>
      </c>
      <c r="AZ610">
        <v>3.2641509433999998</v>
      </c>
      <c r="BA610">
        <v>3.0384615385</v>
      </c>
      <c r="BB610">
        <v>2.9433962264</v>
      </c>
      <c r="BC610">
        <v>1.8867924500000001E-2</v>
      </c>
      <c r="BD610">
        <v>1.8867924500000001E-2</v>
      </c>
      <c r="BE610">
        <v>3.7735849100000003E-2</v>
      </c>
      <c r="BF610">
        <v>3.7735849100000003E-2</v>
      </c>
      <c r="BG610">
        <v>7.5471698099999998E-2</v>
      </c>
      <c r="BH610">
        <v>3.7735849100000003E-2</v>
      </c>
      <c r="BI610">
        <v>5.6603773599999997E-2</v>
      </c>
      <c r="BJ610">
        <v>5.6603773599999997E-2</v>
      </c>
      <c r="BK610">
        <v>1.8867924500000001E-2</v>
      </c>
      <c r="BL610">
        <v>3.7735849100000003E-2</v>
      </c>
      <c r="BM610">
        <v>5.6603773599999997E-2</v>
      </c>
      <c r="BN610">
        <v>7.5471698099999998E-2</v>
      </c>
      <c r="BO610">
        <v>3.6226415094000002</v>
      </c>
      <c r="BP610">
        <v>3.641509434</v>
      </c>
      <c r="BQ610">
        <v>3.5660377358000002</v>
      </c>
      <c r="BR610">
        <v>3.4705882353000002</v>
      </c>
      <c r="BS610">
        <v>3.3207547169999998</v>
      </c>
      <c r="BT610">
        <v>3.4528301887000001</v>
      </c>
      <c r="BU610">
        <v>0.20754716979999999</v>
      </c>
      <c r="BV610">
        <v>0.18867924529999999</v>
      </c>
      <c r="BW610">
        <v>0.28301886790000003</v>
      </c>
      <c r="BX610">
        <v>0.32075471700000002</v>
      </c>
      <c r="BY610">
        <v>0.33962264149999999</v>
      </c>
      <c r="BZ610">
        <v>0.28301886790000003</v>
      </c>
      <c r="CA610">
        <v>0</v>
      </c>
      <c r="CB610">
        <v>0</v>
      </c>
      <c r="CC610">
        <v>0</v>
      </c>
      <c r="CD610">
        <v>3.7735849100000003E-2</v>
      </c>
      <c r="CE610">
        <v>0</v>
      </c>
      <c r="CF610">
        <v>0</v>
      </c>
      <c r="CG610">
        <v>0.71698113210000003</v>
      </c>
      <c r="CH610">
        <v>0.7358490566</v>
      </c>
      <c r="CI610">
        <v>0.66037735850000001</v>
      </c>
      <c r="CJ610">
        <v>0.56603773580000005</v>
      </c>
      <c r="CK610">
        <v>0.52830188680000001</v>
      </c>
      <c r="CL610">
        <v>0.60377358489999999</v>
      </c>
      <c r="CM610">
        <v>0.1320754717</v>
      </c>
      <c r="CN610">
        <v>1.8867924500000001E-2</v>
      </c>
      <c r="CO610">
        <v>0</v>
      </c>
      <c r="CP610">
        <v>0</v>
      </c>
      <c r="CQ610">
        <v>1.8867924500000001E-2</v>
      </c>
      <c r="CR610">
        <v>0</v>
      </c>
      <c r="CS610">
        <v>0</v>
      </c>
      <c r="CT610">
        <v>1.8867924500000001E-2</v>
      </c>
      <c r="CU610">
        <v>0.1698113208</v>
      </c>
      <c r="CV610">
        <v>1.8867924500000001E-2</v>
      </c>
      <c r="CW610">
        <v>3.7735849100000003E-2</v>
      </c>
      <c r="CX610">
        <v>3.7735849100000003E-2</v>
      </c>
      <c r="CY610">
        <v>3.7735849100000003E-2</v>
      </c>
      <c r="CZ610">
        <v>0.1509433962</v>
      </c>
      <c r="DA610">
        <v>3.7735849100000003E-2</v>
      </c>
      <c r="DB610">
        <v>7.5471698099999998E-2</v>
      </c>
      <c r="DC610">
        <v>0.22641509430000001</v>
      </c>
      <c r="DD610">
        <v>0.4339622642</v>
      </c>
      <c r="DE610">
        <v>0.32075471700000002</v>
      </c>
      <c r="DF610">
        <v>0.35849056600000001</v>
      </c>
      <c r="DG610">
        <v>0.3018867925</v>
      </c>
      <c r="DH610">
        <v>0.39622641510000001</v>
      </c>
      <c r="DI610">
        <v>0.41509433959999997</v>
      </c>
      <c r="DJ610">
        <v>0.37735849059999999</v>
      </c>
      <c r="DK610">
        <v>0.47169811319999999</v>
      </c>
      <c r="DL610">
        <v>0.52830188680000001</v>
      </c>
      <c r="DM610">
        <v>0.64150943400000005</v>
      </c>
      <c r="DN610">
        <v>0.60377358489999999</v>
      </c>
      <c r="DO610">
        <v>0.64150943400000005</v>
      </c>
      <c r="DP610">
        <v>0.45283018870000002</v>
      </c>
      <c r="DQ610">
        <v>0.52830188680000001</v>
      </c>
      <c r="DR610">
        <v>0.49056603770000001</v>
      </c>
      <c r="DS610">
        <v>0</v>
      </c>
      <c r="DT610">
        <v>0</v>
      </c>
      <c r="DU610">
        <v>0</v>
      </c>
      <c r="DV610">
        <v>0</v>
      </c>
      <c r="DW610">
        <v>0</v>
      </c>
      <c r="DX610">
        <v>0</v>
      </c>
      <c r="DY610">
        <v>1.8867924500000001E-2</v>
      </c>
      <c r="DZ610">
        <v>3.7735849100000003E-2</v>
      </c>
      <c r="EA610">
        <v>3.0377358491000002</v>
      </c>
      <c r="EB610">
        <v>3.4716981132</v>
      </c>
      <c r="EC610">
        <v>3.6037735848999999</v>
      </c>
      <c r="ED610">
        <v>3.5660377358000002</v>
      </c>
      <c r="EE610">
        <v>3.5660377358000002</v>
      </c>
      <c r="EF610">
        <v>3.3018867924999999</v>
      </c>
      <c r="EG610">
        <v>3.5</v>
      </c>
      <c r="EH610">
        <v>3.3921568626999998</v>
      </c>
      <c r="EI610">
        <v>3.7735849100000003E-2</v>
      </c>
      <c r="EJ610">
        <v>0</v>
      </c>
      <c r="EK610">
        <v>1.8867924500000001E-2</v>
      </c>
      <c r="EL610">
        <v>1.8867924500000001E-2</v>
      </c>
      <c r="EM610">
        <v>0</v>
      </c>
      <c r="EN610">
        <v>5.6603773599999997E-2</v>
      </c>
      <c r="EO610">
        <v>7.5471698099999998E-2</v>
      </c>
      <c r="EP610">
        <v>0.11320754719999999</v>
      </c>
      <c r="EQ610">
        <v>0.1320754717</v>
      </c>
      <c r="ER610">
        <v>0.49056603770000001</v>
      </c>
      <c r="ES610">
        <v>5.6603773599999997E-2</v>
      </c>
      <c r="ET610">
        <v>0</v>
      </c>
      <c r="EU610">
        <v>0</v>
      </c>
      <c r="EV610">
        <v>0</v>
      </c>
      <c r="EW610">
        <v>7.5471698099999998E-2</v>
      </c>
      <c r="EX610">
        <v>1.8867924500000001E-2</v>
      </c>
      <c r="EY610">
        <v>0.32075471700000002</v>
      </c>
      <c r="EZ610">
        <v>0.32075471700000002</v>
      </c>
      <c r="FA610">
        <v>0.22641509430000001</v>
      </c>
      <c r="FB610">
        <v>0.32075471700000002</v>
      </c>
      <c r="FC610">
        <v>0.20754716979999999</v>
      </c>
      <c r="FD610">
        <v>0.50943396230000004</v>
      </c>
      <c r="FE610">
        <v>0.52830188680000001</v>
      </c>
      <c r="FF610">
        <v>0.54716981129999998</v>
      </c>
      <c r="FG610">
        <v>0.33962264149999999</v>
      </c>
      <c r="FH610">
        <v>0.50943396230000004</v>
      </c>
      <c r="FI610">
        <v>9.4339622600000006E-2</v>
      </c>
      <c r="FJ610">
        <v>5.6603773599999997E-2</v>
      </c>
      <c r="FK610">
        <v>0.11320754719999999</v>
      </c>
      <c r="FL610">
        <v>0.1509433962</v>
      </c>
      <c r="FM610">
        <v>0.18867924529999999</v>
      </c>
      <c r="FN610">
        <v>7.5471698099999998E-2</v>
      </c>
      <c r="FO610">
        <v>7.5471698099999998E-2</v>
      </c>
      <c r="FP610">
        <v>7.5471698099999998E-2</v>
      </c>
      <c r="FQ610">
        <v>3.7735849100000003E-2</v>
      </c>
      <c r="FR610">
        <v>3.7735849100000003E-2</v>
      </c>
      <c r="FS610">
        <v>0</v>
      </c>
      <c r="FT610">
        <v>1.8867924500000001E-2</v>
      </c>
      <c r="FU610">
        <v>3.7735849100000003E-2</v>
      </c>
      <c r="FV610">
        <v>7.5471698099999998E-2</v>
      </c>
      <c r="FW610">
        <v>3.7735849100000003E-2</v>
      </c>
      <c r="FX610">
        <v>3.7735849100000003E-2</v>
      </c>
      <c r="FY610">
        <v>0</v>
      </c>
      <c r="FZ610">
        <v>3.7735849100000003E-2</v>
      </c>
      <c r="GA610">
        <v>5.6603773599999997E-2</v>
      </c>
      <c r="GB610">
        <v>7.5471698099999998E-2</v>
      </c>
      <c r="GC610">
        <v>1.8867924500000001E-2</v>
      </c>
      <c r="GD610">
        <v>0.1509433962</v>
      </c>
      <c r="GE610">
        <v>9.4339622600000006E-2</v>
      </c>
      <c r="GF610">
        <v>5.6603773599999997E-2</v>
      </c>
      <c r="GG610">
        <v>9.4339622600000006E-2</v>
      </c>
      <c r="GH610">
        <v>0.11320754719999999</v>
      </c>
      <c r="GI610">
        <v>0.1320754717</v>
      </c>
      <c r="GJ610">
        <v>3.0754716980999999</v>
      </c>
      <c r="GK610">
        <v>3.3207547169999998</v>
      </c>
      <c r="GL610">
        <v>3.2641509433999998</v>
      </c>
      <c r="GM610">
        <v>3.1320754716999999</v>
      </c>
      <c r="GN610">
        <v>3.0943396226000002</v>
      </c>
      <c r="GO610">
        <v>3.2264150943000001</v>
      </c>
      <c r="GP610">
        <v>0.50943396230000004</v>
      </c>
      <c r="GQ610">
        <v>0.49056603770000001</v>
      </c>
      <c r="GR610">
        <v>0.50943396230000004</v>
      </c>
      <c r="GS610">
        <v>0.50943396230000004</v>
      </c>
      <c r="GT610">
        <v>0.45283018870000002</v>
      </c>
      <c r="GU610">
        <v>0.45283018870000002</v>
      </c>
      <c r="GV610">
        <v>0</v>
      </c>
      <c r="GW610">
        <v>0</v>
      </c>
      <c r="GX610">
        <v>0</v>
      </c>
      <c r="GY610">
        <v>0</v>
      </c>
      <c r="GZ610">
        <v>0</v>
      </c>
      <c r="HA610">
        <v>0</v>
      </c>
      <c r="HB610">
        <v>0.3018867925</v>
      </c>
      <c r="HC610">
        <v>0.41509433959999997</v>
      </c>
      <c r="HD610">
        <v>0.39622641510000001</v>
      </c>
      <c r="HE610">
        <v>0.33962264149999999</v>
      </c>
      <c r="HF610">
        <v>0.35849056600000001</v>
      </c>
      <c r="HG610">
        <v>0.39622641510000001</v>
      </c>
      <c r="HH610" t="s">
        <v>1447</v>
      </c>
      <c r="HI610">
        <v>32</v>
      </c>
      <c r="HJ610">
        <v>53</v>
      </c>
      <c r="HK610">
        <v>87</v>
      </c>
      <c r="HL610" t="s">
        <v>596</v>
      </c>
      <c r="HM610">
        <v>274</v>
      </c>
      <c r="HN610">
        <v>2</v>
      </c>
    </row>
    <row r="611" spans="1:222" x14ac:dyDescent="0.25">
      <c r="A611">
        <v>610384</v>
      </c>
      <c r="B611" t="s">
        <v>340</v>
      </c>
      <c r="D611" t="s">
        <v>141</v>
      </c>
      <c r="E611" t="s">
        <v>45</v>
      </c>
      <c r="M611" t="s">
        <v>42</v>
      </c>
      <c r="N611">
        <v>8.7167070217999996</v>
      </c>
      <c r="O611">
        <v>25</v>
      </c>
      <c r="P611">
        <v>25</v>
      </c>
      <c r="Q611">
        <v>0</v>
      </c>
      <c r="R611">
        <v>0</v>
      </c>
      <c r="S611">
        <v>1</v>
      </c>
      <c r="T611">
        <v>24</v>
      </c>
      <c r="U611">
        <v>0</v>
      </c>
      <c r="V611">
        <v>0</v>
      </c>
      <c r="W611">
        <v>0</v>
      </c>
      <c r="X611">
        <v>0</v>
      </c>
      <c r="Y611">
        <v>0.04</v>
      </c>
      <c r="Z611">
        <v>0.04</v>
      </c>
      <c r="AA611">
        <v>0.04</v>
      </c>
      <c r="AB611">
        <v>0.04</v>
      </c>
      <c r="AC611">
        <v>0</v>
      </c>
      <c r="AD611">
        <v>0.08</v>
      </c>
      <c r="AE611">
        <v>0.08</v>
      </c>
      <c r="AF611">
        <v>0.16</v>
      </c>
      <c r="AG611">
        <v>0.16</v>
      </c>
      <c r="AH611">
        <v>0.28000000000000003</v>
      </c>
      <c r="AI611">
        <v>0.36</v>
      </c>
      <c r="AJ611">
        <v>0.4</v>
      </c>
      <c r="AK611">
        <v>0.32</v>
      </c>
      <c r="AL611">
        <v>0.44</v>
      </c>
      <c r="AM611">
        <v>0.28000000000000003</v>
      </c>
      <c r="AN611">
        <v>0</v>
      </c>
      <c r="AO611">
        <v>0.04</v>
      </c>
      <c r="AP611">
        <v>0</v>
      </c>
      <c r="AQ611">
        <v>0</v>
      </c>
      <c r="AR611">
        <v>0</v>
      </c>
      <c r="AS611">
        <v>0.52</v>
      </c>
      <c r="AT611">
        <v>0.44</v>
      </c>
      <c r="AU611">
        <v>0.48</v>
      </c>
      <c r="AV611">
        <v>0.36</v>
      </c>
      <c r="AW611">
        <v>0.44</v>
      </c>
      <c r="AX611">
        <v>3.36</v>
      </c>
      <c r="AY611">
        <v>3.2916666666999999</v>
      </c>
      <c r="AZ611">
        <v>3.24</v>
      </c>
      <c r="BA611">
        <v>3.12</v>
      </c>
      <c r="BB611">
        <v>3.16</v>
      </c>
      <c r="BC611">
        <v>0</v>
      </c>
      <c r="BD611">
        <v>0</v>
      </c>
      <c r="BE611">
        <v>0</v>
      </c>
      <c r="BF611">
        <v>0.04</v>
      </c>
      <c r="BG611">
        <v>0.04</v>
      </c>
      <c r="BH611">
        <v>0.04</v>
      </c>
      <c r="BI611">
        <v>0.04</v>
      </c>
      <c r="BJ611">
        <v>0.04</v>
      </c>
      <c r="BK611">
        <v>0.04</v>
      </c>
      <c r="BL611">
        <v>0.08</v>
      </c>
      <c r="BM611">
        <v>0.12</v>
      </c>
      <c r="BN611">
        <v>0.08</v>
      </c>
      <c r="BO611">
        <v>3.72</v>
      </c>
      <c r="BP611">
        <v>3.52</v>
      </c>
      <c r="BQ611">
        <v>3.52</v>
      </c>
      <c r="BR611">
        <v>3.32</v>
      </c>
      <c r="BS611">
        <v>3.28</v>
      </c>
      <c r="BT611">
        <v>3.32</v>
      </c>
      <c r="BU611">
        <v>0.2</v>
      </c>
      <c r="BV611">
        <v>0.4</v>
      </c>
      <c r="BW611">
        <v>0.4</v>
      </c>
      <c r="BX611">
        <v>0.4</v>
      </c>
      <c r="BY611">
        <v>0.36</v>
      </c>
      <c r="BZ611">
        <v>0.4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0.76</v>
      </c>
      <c r="CH611">
        <v>0.56000000000000005</v>
      </c>
      <c r="CI611">
        <v>0.56000000000000005</v>
      </c>
      <c r="CJ611">
        <v>0.48</v>
      </c>
      <c r="CK611">
        <v>0.48</v>
      </c>
      <c r="CL611">
        <v>0.48</v>
      </c>
      <c r="CM611">
        <v>0.04</v>
      </c>
      <c r="CN611">
        <v>0</v>
      </c>
      <c r="CO611">
        <v>0</v>
      </c>
      <c r="CP611">
        <v>0</v>
      </c>
      <c r="CQ611">
        <v>0</v>
      </c>
      <c r="CR611">
        <v>0</v>
      </c>
      <c r="CS611">
        <v>0</v>
      </c>
      <c r="CT611">
        <v>0</v>
      </c>
      <c r="CU611">
        <v>0.04</v>
      </c>
      <c r="CV611">
        <v>0.12</v>
      </c>
      <c r="CW611">
        <v>0.04</v>
      </c>
      <c r="CX611">
        <v>0.04</v>
      </c>
      <c r="CY611">
        <v>0.04</v>
      </c>
      <c r="CZ611">
        <v>0.08</v>
      </c>
      <c r="DA611">
        <v>0.04</v>
      </c>
      <c r="DB611">
        <v>0.08</v>
      </c>
      <c r="DC611">
        <v>0.36</v>
      </c>
      <c r="DD611">
        <v>0.2</v>
      </c>
      <c r="DE611">
        <v>0.28000000000000003</v>
      </c>
      <c r="DF611">
        <v>0.32</v>
      </c>
      <c r="DG611">
        <v>0.44</v>
      </c>
      <c r="DH611">
        <v>0.36</v>
      </c>
      <c r="DI611">
        <v>0.28000000000000003</v>
      </c>
      <c r="DJ611">
        <v>0.36</v>
      </c>
      <c r="DK611">
        <v>0.36</v>
      </c>
      <c r="DL611">
        <v>0.52</v>
      </c>
      <c r="DM611">
        <v>0.52</v>
      </c>
      <c r="DN611">
        <v>0.44</v>
      </c>
      <c r="DO611">
        <v>0.36</v>
      </c>
      <c r="DP611">
        <v>0.4</v>
      </c>
      <c r="DQ611">
        <v>0.52</v>
      </c>
      <c r="DR611">
        <v>0.4</v>
      </c>
      <c r="DS611">
        <v>0.2</v>
      </c>
      <c r="DT611">
        <v>0.16</v>
      </c>
      <c r="DU611">
        <v>0.16</v>
      </c>
      <c r="DV611">
        <v>0.2</v>
      </c>
      <c r="DW611">
        <v>0.16</v>
      </c>
      <c r="DX611">
        <v>0.16</v>
      </c>
      <c r="DY611">
        <v>0.16</v>
      </c>
      <c r="DZ611">
        <v>0.16</v>
      </c>
      <c r="EA611">
        <v>3.3</v>
      </c>
      <c r="EB611">
        <v>3.4761904762000002</v>
      </c>
      <c r="EC611">
        <v>3.5714285713999998</v>
      </c>
      <c r="ED611">
        <v>3.5</v>
      </c>
      <c r="EE611">
        <v>3.3809523810000002</v>
      </c>
      <c r="EF611">
        <v>3.3809523810000002</v>
      </c>
      <c r="EG611">
        <v>3.5714285713999998</v>
      </c>
      <c r="EH611">
        <v>3.3809523810000002</v>
      </c>
      <c r="EI611">
        <v>0</v>
      </c>
      <c r="EJ611">
        <v>0</v>
      </c>
      <c r="EK611">
        <v>0</v>
      </c>
      <c r="EL611">
        <v>0</v>
      </c>
      <c r="EM611">
        <v>0.04</v>
      </c>
      <c r="EN611">
        <v>0</v>
      </c>
      <c r="EO611">
        <v>0.04</v>
      </c>
      <c r="EP611">
        <v>0.12</v>
      </c>
      <c r="EQ611">
        <v>0.24</v>
      </c>
      <c r="ER611">
        <v>0.36</v>
      </c>
      <c r="ES611">
        <v>0.2</v>
      </c>
      <c r="ET611">
        <v>0</v>
      </c>
      <c r="EU611">
        <v>0.04</v>
      </c>
      <c r="EV611">
        <v>0.04</v>
      </c>
      <c r="EW611">
        <v>0.08</v>
      </c>
      <c r="EX611">
        <v>0.04</v>
      </c>
      <c r="EY611">
        <v>0.44</v>
      </c>
      <c r="EZ611">
        <v>0.28000000000000003</v>
      </c>
      <c r="FA611">
        <v>0.32</v>
      </c>
      <c r="FB611">
        <v>0.48</v>
      </c>
      <c r="FC611">
        <v>0.36</v>
      </c>
      <c r="FD611">
        <v>0.44</v>
      </c>
      <c r="FE611">
        <v>0.56000000000000005</v>
      </c>
      <c r="FF611">
        <v>0.52</v>
      </c>
      <c r="FG611">
        <v>0.24</v>
      </c>
      <c r="FH611">
        <v>0.44</v>
      </c>
      <c r="FI611">
        <v>0</v>
      </c>
      <c r="FJ611">
        <v>0</v>
      </c>
      <c r="FK611">
        <v>0</v>
      </c>
      <c r="FL611">
        <v>0.08</v>
      </c>
      <c r="FM611">
        <v>0.04</v>
      </c>
      <c r="FN611">
        <v>0</v>
      </c>
      <c r="FO611">
        <v>0</v>
      </c>
      <c r="FP611">
        <v>0</v>
      </c>
      <c r="FQ611">
        <v>0</v>
      </c>
      <c r="FR611">
        <v>0</v>
      </c>
      <c r="FS611">
        <v>0.12</v>
      </c>
      <c r="FT611">
        <v>0.12</v>
      </c>
      <c r="FU611">
        <v>0.12</v>
      </c>
      <c r="FV611">
        <v>0.12</v>
      </c>
      <c r="FW611">
        <v>0.12</v>
      </c>
      <c r="FX611">
        <v>0</v>
      </c>
      <c r="FY611">
        <v>0</v>
      </c>
      <c r="FZ611">
        <v>0</v>
      </c>
      <c r="GA611">
        <v>0</v>
      </c>
      <c r="GB611">
        <v>0</v>
      </c>
      <c r="GC611">
        <v>0</v>
      </c>
      <c r="GD611">
        <v>0.08</v>
      </c>
      <c r="GE611">
        <v>0</v>
      </c>
      <c r="GF611">
        <v>0.04</v>
      </c>
      <c r="GG611">
        <v>0.04</v>
      </c>
      <c r="GH611">
        <v>0.08</v>
      </c>
      <c r="GI611">
        <v>0.04</v>
      </c>
      <c r="GJ611">
        <v>3.1904761905000001</v>
      </c>
      <c r="GK611">
        <v>3.4761904762000002</v>
      </c>
      <c r="GL611">
        <v>3.3809523810000002</v>
      </c>
      <c r="GM611">
        <v>3.3333333333000001</v>
      </c>
      <c r="GN611">
        <v>3.1904761905000001</v>
      </c>
      <c r="GO611">
        <v>3.2857142857000001</v>
      </c>
      <c r="GP611">
        <v>0.52</v>
      </c>
      <c r="GQ611">
        <v>0.44</v>
      </c>
      <c r="GR611">
        <v>0.44</v>
      </c>
      <c r="GS611">
        <v>0.48</v>
      </c>
      <c r="GT611">
        <v>0.52</v>
      </c>
      <c r="GU611">
        <v>0.52</v>
      </c>
      <c r="GV611">
        <v>0.16</v>
      </c>
      <c r="GW611">
        <v>0.16</v>
      </c>
      <c r="GX611">
        <v>0.16</v>
      </c>
      <c r="GY611">
        <v>0.16</v>
      </c>
      <c r="GZ611">
        <v>0.16</v>
      </c>
      <c r="HA611">
        <v>0.16</v>
      </c>
      <c r="HB611">
        <v>0.24</v>
      </c>
      <c r="HC611">
        <v>0.4</v>
      </c>
      <c r="HD611">
        <v>0.36</v>
      </c>
      <c r="HE611">
        <v>0.32</v>
      </c>
      <c r="HF611">
        <v>0.24</v>
      </c>
      <c r="HG611">
        <v>0.28000000000000003</v>
      </c>
      <c r="HH611" t="s">
        <v>1448</v>
      </c>
      <c r="HJ611">
        <v>25</v>
      </c>
      <c r="HK611">
        <v>36</v>
      </c>
      <c r="HL611" t="s">
        <v>340</v>
      </c>
      <c r="HM611">
        <v>413</v>
      </c>
      <c r="HN611">
        <v>0</v>
      </c>
    </row>
    <row r="612" spans="1:222" x14ac:dyDescent="0.25">
      <c r="A612">
        <v>610385</v>
      </c>
      <c r="B612" t="s">
        <v>451</v>
      </c>
      <c r="C612" t="s">
        <v>42</v>
      </c>
      <c r="D612" t="s">
        <v>141</v>
      </c>
      <c r="E612" s="151">
        <v>0.67</v>
      </c>
      <c r="F612">
        <v>54</v>
      </c>
      <c r="G612" t="s">
        <v>40</v>
      </c>
      <c r="H612">
        <v>65</v>
      </c>
      <c r="I612" t="s">
        <v>39</v>
      </c>
      <c r="J612">
        <v>67</v>
      </c>
      <c r="K612" t="s">
        <v>39</v>
      </c>
      <c r="L612">
        <v>8.41</v>
      </c>
      <c r="M612" t="s">
        <v>42</v>
      </c>
      <c r="N612">
        <v>67.156862744999998</v>
      </c>
      <c r="O612">
        <v>102</v>
      </c>
      <c r="P612">
        <v>102</v>
      </c>
      <c r="Q612">
        <v>1</v>
      </c>
      <c r="R612">
        <v>4</v>
      </c>
      <c r="S612">
        <v>0</v>
      </c>
      <c r="T612">
        <v>92</v>
      </c>
      <c r="U612">
        <v>0</v>
      </c>
      <c r="V612">
        <v>0</v>
      </c>
      <c r="W612">
        <v>1</v>
      </c>
      <c r="X612">
        <v>2</v>
      </c>
      <c r="Y612">
        <v>1.9607843100000001E-2</v>
      </c>
      <c r="Z612">
        <v>2.9411764699999999E-2</v>
      </c>
      <c r="AA612">
        <v>9.8039215999999995E-3</v>
      </c>
      <c r="AB612">
        <v>1.9607843100000001E-2</v>
      </c>
      <c r="AC612">
        <v>6.8627451000000006E-2</v>
      </c>
      <c r="AD612">
        <v>3.9215686299999997E-2</v>
      </c>
      <c r="AE612">
        <v>4.9019607799999997E-2</v>
      </c>
      <c r="AF612">
        <v>2.9411764699999999E-2</v>
      </c>
      <c r="AG612">
        <v>8.82352941E-2</v>
      </c>
      <c r="AH612">
        <v>0.1764705882</v>
      </c>
      <c r="AI612">
        <v>0.38235294120000002</v>
      </c>
      <c r="AJ612">
        <v>0.49019607840000001</v>
      </c>
      <c r="AK612">
        <v>0.33333333329999998</v>
      </c>
      <c r="AL612">
        <v>0.47058823529999999</v>
      </c>
      <c r="AM612">
        <v>0.41176470590000003</v>
      </c>
      <c r="AN612">
        <v>9.8039215999999995E-3</v>
      </c>
      <c r="AO612">
        <v>5.8823529399999998E-2</v>
      </c>
      <c r="AP612">
        <v>5.8823529399999998E-2</v>
      </c>
      <c r="AQ612">
        <v>8.82352941E-2</v>
      </c>
      <c r="AR612">
        <v>4.9019607799999997E-2</v>
      </c>
      <c r="AS612">
        <v>0.54901960780000003</v>
      </c>
      <c r="AT612">
        <v>0.37254901959999998</v>
      </c>
      <c r="AU612">
        <v>0.56862745100000001</v>
      </c>
      <c r="AV612">
        <v>0.33333333329999998</v>
      </c>
      <c r="AW612">
        <v>0.29411764709999999</v>
      </c>
      <c r="AX612">
        <v>3.4752475247999999</v>
      </c>
      <c r="AY612">
        <v>3.28125</v>
      </c>
      <c r="AZ612">
        <v>3.5520833333000001</v>
      </c>
      <c r="BA612">
        <v>3.2258064516</v>
      </c>
      <c r="BB612">
        <v>2.9793814432999999</v>
      </c>
      <c r="BC612">
        <v>9.8039215999999995E-3</v>
      </c>
      <c r="BD612">
        <v>1.9607843100000001E-2</v>
      </c>
      <c r="BE612">
        <v>9.8039215999999995E-3</v>
      </c>
      <c r="BF612">
        <v>2.9411764699999999E-2</v>
      </c>
      <c r="BG612">
        <v>8.82352941E-2</v>
      </c>
      <c r="BH612">
        <v>4.9019607799999997E-2</v>
      </c>
      <c r="BI612">
        <v>0</v>
      </c>
      <c r="BJ612">
        <v>3.9215686299999997E-2</v>
      </c>
      <c r="BK612">
        <v>2.9411764699999999E-2</v>
      </c>
      <c r="BL612">
        <v>0.16666666669999999</v>
      </c>
      <c r="BM612">
        <v>0.1176470588</v>
      </c>
      <c r="BN612">
        <v>4.9019607799999997E-2</v>
      </c>
      <c r="BO612">
        <v>3.7352941176000001</v>
      </c>
      <c r="BP612">
        <v>3.5454545455000002</v>
      </c>
      <c r="BQ612">
        <v>3.5408163264999999</v>
      </c>
      <c r="BR612">
        <v>3.25</v>
      </c>
      <c r="BS612">
        <v>3.16</v>
      </c>
      <c r="BT612">
        <v>3.3434343433999998</v>
      </c>
      <c r="BU612">
        <v>0.23529411759999999</v>
      </c>
      <c r="BV612">
        <v>0.30392156860000002</v>
      </c>
      <c r="BW612">
        <v>0.35294117650000001</v>
      </c>
      <c r="BX612">
        <v>0.2843137255</v>
      </c>
      <c r="BY612">
        <v>0.3235294118</v>
      </c>
      <c r="BZ612">
        <v>0.3921568627</v>
      </c>
      <c r="CA612">
        <v>0</v>
      </c>
      <c r="CB612">
        <v>2.9411764699999999E-2</v>
      </c>
      <c r="CC612">
        <v>3.9215686299999997E-2</v>
      </c>
      <c r="CD612">
        <v>5.8823529399999998E-2</v>
      </c>
      <c r="CE612">
        <v>1.9607843100000001E-2</v>
      </c>
      <c r="CF612">
        <v>2.9411764699999999E-2</v>
      </c>
      <c r="CG612">
        <v>0.75490196080000005</v>
      </c>
      <c r="CH612">
        <v>0.60784313729999995</v>
      </c>
      <c r="CI612">
        <v>0.56862745100000001</v>
      </c>
      <c r="CJ612">
        <v>0.4607843137</v>
      </c>
      <c r="CK612">
        <v>0.45098039220000002</v>
      </c>
      <c r="CL612">
        <v>0.48039215689999998</v>
      </c>
      <c r="CM612">
        <v>0.1274509804</v>
      </c>
      <c r="CN612">
        <v>1.9607843100000001E-2</v>
      </c>
      <c r="CO612">
        <v>9.8039215999999995E-3</v>
      </c>
      <c r="CP612">
        <v>9.8039215999999995E-3</v>
      </c>
      <c r="CQ612">
        <v>1.9607843100000001E-2</v>
      </c>
      <c r="CR612">
        <v>2.9411764699999999E-2</v>
      </c>
      <c r="CS612">
        <v>9.8039215999999995E-3</v>
      </c>
      <c r="CT612">
        <v>1.9607843100000001E-2</v>
      </c>
      <c r="CU612">
        <v>0.1274509804</v>
      </c>
      <c r="CV612">
        <v>7.8431372499999999E-2</v>
      </c>
      <c r="CW612">
        <v>5.8823529399999998E-2</v>
      </c>
      <c r="CX612">
        <v>5.8823529399999998E-2</v>
      </c>
      <c r="CY612">
        <v>4.9019607799999997E-2</v>
      </c>
      <c r="CZ612">
        <v>8.82352941E-2</v>
      </c>
      <c r="DA612">
        <v>4.9019607799999997E-2</v>
      </c>
      <c r="DB612">
        <v>9.8039215700000001E-2</v>
      </c>
      <c r="DC612">
        <v>0.3921568627</v>
      </c>
      <c r="DD612">
        <v>0.36274509799999999</v>
      </c>
      <c r="DE612">
        <v>0.42156862750000001</v>
      </c>
      <c r="DF612">
        <v>0.36274509799999999</v>
      </c>
      <c r="DG612">
        <v>0.47058823529999999</v>
      </c>
      <c r="DH612">
        <v>0.45098039220000002</v>
      </c>
      <c r="DI612">
        <v>0.43137254899999999</v>
      </c>
      <c r="DJ612">
        <v>0.45098039220000002</v>
      </c>
      <c r="DK612">
        <v>0.3235294118</v>
      </c>
      <c r="DL612">
        <v>0.5</v>
      </c>
      <c r="DM612">
        <v>0.49019607840000001</v>
      </c>
      <c r="DN612">
        <v>0.53921568630000005</v>
      </c>
      <c r="DO612">
        <v>0.41176470590000003</v>
      </c>
      <c r="DP612">
        <v>0.38235294120000002</v>
      </c>
      <c r="DQ612">
        <v>0.48039215689999998</v>
      </c>
      <c r="DR612">
        <v>0.40196078429999998</v>
      </c>
      <c r="DS612">
        <v>2.9411764699999999E-2</v>
      </c>
      <c r="DT612">
        <v>3.9215686299999997E-2</v>
      </c>
      <c r="DU612">
        <v>1.9607843100000001E-2</v>
      </c>
      <c r="DV612">
        <v>2.9411764699999999E-2</v>
      </c>
      <c r="DW612">
        <v>4.9019607799999997E-2</v>
      </c>
      <c r="DX612">
        <v>4.9019607799999997E-2</v>
      </c>
      <c r="DY612">
        <v>2.9411764699999999E-2</v>
      </c>
      <c r="DZ612">
        <v>2.9411764699999999E-2</v>
      </c>
      <c r="EA612">
        <v>2.9393939393999999</v>
      </c>
      <c r="EB612">
        <v>3.3979591836999998</v>
      </c>
      <c r="EC612">
        <v>3.42</v>
      </c>
      <c r="ED612">
        <v>3.4747474747</v>
      </c>
      <c r="EE612">
        <v>3.3402061856</v>
      </c>
      <c r="EF612">
        <v>3.2474226804000002</v>
      </c>
      <c r="EG612">
        <v>3.4242424242</v>
      </c>
      <c r="EH612">
        <v>3.2727272727000001</v>
      </c>
      <c r="EI612">
        <v>1.9607843100000001E-2</v>
      </c>
      <c r="EJ612">
        <v>1.9607843100000001E-2</v>
      </c>
      <c r="EK612">
        <v>9.8039215999999995E-3</v>
      </c>
      <c r="EL612">
        <v>0</v>
      </c>
      <c r="EM612">
        <v>4.9019607799999997E-2</v>
      </c>
      <c r="EN612">
        <v>3.9215686299999997E-2</v>
      </c>
      <c r="EO612">
        <v>4.9019607799999997E-2</v>
      </c>
      <c r="EP612">
        <v>0.1764705882</v>
      </c>
      <c r="EQ612">
        <v>0.20588235290000001</v>
      </c>
      <c r="ER612">
        <v>0.38235294120000002</v>
      </c>
      <c r="ES612">
        <v>4.9019607799999997E-2</v>
      </c>
      <c r="ET612">
        <v>0</v>
      </c>
      <c r="EU612">
        <v>9.8039215999999995E-3</v>
      </c>
      <c r="EV612">
        <v>9.8039215999999995E-3</v>
      </c>
      <c r="EW612">
        <v>8.82352941E-2</v>
      </c>
      <c r="EX612">
        <v>1.9607843100000001E-2</v>
      </c>
      <c r="EY612">
        <v>0.37254901959999998</v>
      </c>
      <c r="EZ612">
        <v>0.3235294118</v>
      </c>
      <c r="FA612">
        <v>0.29411764709999999</v>
      </c>
      <c r="FB612">
        <v>0.38235294120000002</v>
      </c>
      <c r="FC612">
        <v>0.33333333329999998</v>
      </c>
      <c r="FD612">
        <v>0.45098039220000002</v>
      </c>
      <c r="FE612">
        <v>0.50980392159999999</v>
      </c>
      <c r="FF612">
        <v>0.58823529409999997</v>
      </c>
      <c r="FG612">
        <v>0.34313725490000002</v>
      </c>
      <c r="FH612">
        <v>0.50980392159999999</v>
      </c>
      <c r="FI612">
        <v>0.1078431373</v>
      </c>
      <c r="FJ612">
        <v>6.8627451000000006E-2</v>
      </c>
      <c r="FK612">
        <v>3.9215686299999997E-2</v>
      </c>
      <c r="FL612">
        <v>9.8039215700000001E-2</v>
      </c>
      <c r="FM612">
        <v>7.8431372499999999E-2</v>
      </c>
      <c r="FN612">
        <v>5.8823529399999998E-2</v>
      </c>
      <c r="FO612">
        <v>5.8823529399999998E-2</v>
      </c>
      <c r="FP612">
        <v>4.9019607799999997E-2</v>
      </c>
      <c r="FQ612">
        <v>5.8823529399999998E-2</v>
      </c>
      <c r="FR612">
        <v>3.9215686299999997E-2</v>
      </c>
      <c r="FS612">
        <v>9.8039215999999995E-3</v>
      </c>
      <c r="FT612">
        <v>2.9411764699999999E-2</v>
      </c>
      <c r="FU612">
        <v>1.9607843100000001E-2</v>
      </c>
      <c r="FV612">
        <v>2.9411764699999999E-2</v>
      </c>
      <c r="FW612">
        <v>1.9607843100000001E-2</v>
      </c>
      <c r="FX612">
        <v>9.8039215999999995E-3</v>
      </c>
      <c r="FY612">
        <v>9.8039215999999995E-3</v>
      </c>
      <c r="FZ612">
        <v>9.8039215999999995E-3</v>
      </c>
      <c r="GA612">
        <v>2.9411764699999999E-2</v>
      </c>
      <c r="GB612">
        <v>3.9215686299999997E-2</v>
      </c>
      <c r="GC612">
        <v>0</v>
      </c>
      <c r="GD612">
        <v>0.1274509804</v>
      </c>
      <c r="GE612">
        <v>6.8627451000000006E-2</v>
      </c>
      <c r="GF612">
        <v>0.1176470588</v>
      </c>
      <c r="GG612">
        <v>0.1176470588</v>
      </c>
      <c r="GH612">
        <v>9.8039215700000001E-2</v>
      </c>
      <c r="GI612">
        <v>7.8431372499999999E-2</v>
      </c>
      <c r="GJ612">
        <v>3.137254902</v>
      </c>
      <c r="GK612">
        <v>3.2857142857000001</v>
      </c>
      <c r="GL612">
        <v>3.18</v>
      </c>
      <c r="GM612">
        <v>3.1818181818000002</v>
      </c>
      <c r="GN612">
        <v>3.0714285713999998</v>
      </c>
      <c r="GO612">
        <v>3.27</v>
      </c>
      <c r="GP612">
        <v>0.57843137249999999</v>
      </c>
      <c r="GQ612">
        <v>0.51960784309999997</v>
      </c>
      <c r="GR612">
        <v>0.53921568630000005</v>
      </c>
      <c r="GS612">
        <v>0.47058823529999999</v>
      </c>
      <c r="GT612">
        <v>0.57843137249999999</v>
      </c>
      <c r="GU612">
        <v>0.55882352940000002</v>
      </c>
      <c r="GV612">
        <v>0</v>
      </c>
      <c r="GW612">
        <v>3.9215686299999997E-2</v>
      </c>
      <c r="GX612">
        <v>1.9607843100000001E-2</v>
      </c>
      <c r="GY612">
        <v>2.9411764699999999E-2</v>
      </c>
      <c r="GZ612">
        <v>3.9215686299999997E-2</v>
      </c>
      <c r="HA612">
        <v>1.9607843100000001E-2</v>
      </c>
      <c r="HB612">
        <v>0.2843137255</v>
      </c>
      <c r="HC612">
        <v>0.36274509799999999</v>
      </c>
      <c r="HD612">
        <v>0.31372549020000001</v>
      </c>
      <c r="HE612">
        <v>0.35294117650000001</v>
      </c>
      <c r="HF612">
        <v>0.24509803920000001</v>
      </c>
      <c r="HG612">
        <v>0.34313725490000002</v>
      </c>
      <c r="HH612" t="s">
        <v>1449</v>
      </c>
      <c r="HI612">
        <v>67</v>
      </c>
      <c r="HJ612">
        <v>102</v>
      </c>
      <c r="HK612">
        <v>137</v>
      </c>
      <c r="HL612" t="s">
        <v>451</v>
      </c>
      <c r="HM612">
        <v>204</v>
      </c>
      <c r="HN612">
        <v>2</v>
      </c>
    </row>
    <row r="613" spans="1:222" x14ac:dyDescent="0.25">
      <c r="A613">
        <v>610386</v>
      </c>
      <c r="B613" t="s">
        <v>518</v>
      </c>
      <c r="C613" t="s">
        <v>42</v>
      </c>
      <c r="D613" t="s">
        <v>47</v>
      </c>
      <c r="E613" s="151">
        <v>0.52</v>
      </c>
      <c r="F613">
        <v>69</v>
      </c>
      <c r="G613" t="s">
        <v>39</v>
      </c>
      <c r="H613">
        <v>87</v>
      </c>
      <c r="I613" t="s">
        <v>62</v>
      </c>
      <c r="J613">
        <v>82</v>
      </c>
      <c r="K613" t="s">
        <v>62</v>
      </c>
      <c r="L613">
        <v>9.27</v>
      </c>
      <c r="M613" t="s">
        <v>42</v>
      </c>
      <c r="N613">
        <v>52</v>
      </c>
      <c r="O613">
        <v>47</v>
      </c>
      <c r="P613">
        <v>47</v>
      </c>
      <c r="Q613">
        <v>3</v>
      </c>
      <c r="R613">
        <v>11</v>
      </c>
      <c r="S613">
        <v>0</v>
      </c>
      <c r="T613">
        <v>32</v>
      </c>
      <c r="U613">
        <v>1</v>
      </c>
      <c r="V613">
        <v>0</v>
      </c>
      <c r="W613">
        <v>0</v>
      </c>
      <c r="X613">
        <v>0</v>
      </c>
      <c r="Y613">
        <v>2.1276595700000001E-2</v>
      </c>
      <c r="Z613">
        <v>0</v>
      </c>
      <c r="AA613">
        <v>2.1276595700000001E-2</v>
      </c>
      <c r="AB613">
        <v>6.3829787200000002E-2</v>
      </c>
      <c r="AC613">
        <v>0.1914893617</v>
      </c>
      <c r="AD613">
        <v>2.1276595700000001E-2</v>
      </c>
      <c r="AE613">
        <v>6.3829787200000002E-2</v>
      </c>
      <c r="AF613">
        <v>0.12765957450000001</v>
      </c>
      <c r="AG613">
        <v>8.5106382999999994E-2</v>
      </c>
      <c r="AH613">
        <v>0.10638297870000001</v>
      </c>
      <c r="AI613">
        <v>0.1489361702</v>
      </c>
      <c r="AJ613">
        <v>0.21276595740000001</v>
      </c>
      <c r="AK613">
        <v>0.1914893617</v>
      </c>
      <c r="AL613">
        <v>0.25531914890000001</v>
      </c>
      <c r="AM613">
        <v>0.1489361702</v>
      </c>
      <c r="AN613">
        <v>0</v>
      </c>
      <c r="AO613">
        <v>6.3829787200000002E-2</v>
      </c>
      <c r="AP613">
        <v>8.5106382999999994E-2</v>
      </c>
      <c r="AQ613">
        <v>6.3829787200000002E-2</v>
      </c>
      <c r="AR613">
        <v>0.10638297870000001</v>
      </c>
      <c r="AS613">
        <v>0.80851063830000003</v>
      </c>
      <c r="AT613">
        <v>0.65957446809999998</v>
      </c>
      <c r="AU613">
        <v>0.57446808510000003</v>
      </c>
      <c r="AV613">
        <v>0.53191489359999999</v>
      </c>
      <c r="AW613">
        <v>0.44680851059999999</v>
      </c>
      <c r="AX613">
        <v>3.7446808511</v>
      </c>
      <c r="AY613">
        <v>3.6363636364</v>
      </c>
      <c r="AZ613">
        <v>3.4418604651</v>
      </c>
      <c r="BA613">
        <v>3.3409090908999999</v>
      </c>
      <c r="BB613">
        <v>2.9523809524</v>
      </c>
      <c r="BC613">
        <v>0</v>
      </c>
      <c r="BD613">
        <v>0</v>
      </c>
      <c r="BE613">
        <v>4.2553191499999997E-2</v>
      </c>
      <c r="BF613">
        <v>0.12765957450000001</v>
      </c>
      <c r="BG613">
        <v>0.17021276599999999</v>
      </c>
      <c r="BH613">
        <v>6.3829787200000002E-2</v>
      </c>
      <c r="BI613">
        <v>0</v>
      </c>
      <c r="BJ613">
        <v>0</v>
      </c>
      <c r="BK613">
        <v>2.1276595700000001E-2</v>
      </c>
      <c r="BL613">
        <v>8.5106382999999994E-2</v>
      </c>
      <c r="BM613">
        <v>4.2553191499999997E-2</v>
      </c>
      <c r="BN613">
        <v>6.3829787200000002E-2</v>
      </c>
      <c r="BO613">
        <v>3.9111111110999999</v>
      </c>
      <c r="BP613">
        <v>3.8695652173999999</v>
      </c>
      <c r="BQ613">
        <v>3.6888888889000002</v>
      </c>
      <c r="BR613">
        <v>3.2727272727000001</v>
      </c>
      <c r="BS613">
        <v>3.1627906977000002</v>
      </c>
      <c r="BT613">
        <v>3.5652173913</v>
      </c>
      <c r="BU613">
        <v>8.5106382999999994E-2</v>
      </c>
      <c r="BV613">
        <v>0.12765957450000001</v>
      </c>
      <c r="BW613">
        <v>0.12765957450000001</v>
      </c>
      <c r="BX613">
        <v>0.12765957450000001</v>
      </c>
      <c r="BY613">
        <v>0.17021276599999999</v>
      </c>
      <c r="BZ613">
        <v>0.10638297870000001</v>
      </c>
      <c r="CA613">
        <v>4.2553191499999997E-2</v>
      </c>
      <c r="CB613">
        <v>2.1276595700000001E-2</v>
      </c>
      <c r="CC613">
        <v>4.2553191499999997E-2</v>
      </c>
      <c r="CD613">
        <v>6.3829787200000002E-2</v>
      </c>
      <c r="CE613">
        <v>8.5106382999999994E-2</v>
      </c>
      <c r="CF613">
        <v>2.1276595700000001E-2</v>
      </c>
      <c r="CG613">
        <v>0.87234042550000002</v>
      </c>
      <c r="CH613">
        <v>0.85106382979999995</v>
      </c>
      <c r="CI613">
        <v>0.7659574468</v>
      </c>
      <c r="CJ613">
        <v>0.59574468089999999</v>
      </c>
      <c r="CK613">
        <v>0.53191489359999999</v>
      </c>
      <c r="CL613">
        <v>0.74468085110000004</v>
      </c>
      <c r="CM613">
        <v>0.29787234039999999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2.1276595700000001E-2</v>
      </c>
      <c r="CV613">
        <v>8.5106382999999994E-2</v>
      </c>
      <c r="CW613">
        <v>0</v>
      </c>
      <c r="CX613">
        <v>6.3829787200000002E-2</v>
      </c>
      <c r="CY613">
        <v>4.2553191499999997E-2</v>
      </c>
      <c r="CZ613">
        <v>8.5106382999999994E-2</v>
      </c>
      <c r="DA613">
        <v>2.1276595700000001E-2</v>
      </c>
      <c r="DB613">
        <v>0.10638297870000001</v>
      </c>
      <c r="DC613">
        <v>0.17021276599999999</v>
      </c>
      <c r="DD613">
        <v>0.21276595740000001</v>
      </c>
      <c r="DE613">
        <v>0.21276595740000001</v>
      </c>
      <c r="DF613">
        <v>0.2340425532</v>
      </c>
      <c r="DG613">
        <v>0.34042553190000002</v>
      </c>
      <c r="DH613">
        <v>0.36170212769999999</v>
      </c>
      <c r="DI613">
        <v>0.2340425532</v>
      </c>
      <c r="DJ613">
        <v>0.2340425532</v>
      </c>
      <c r="DK613">
        <v>0.44680851059999999</v>
      </c>
      <c r="DL613">
        <v>0.63829787230000001</v>
      </c>
      <c r="DM613">
        <v>0.70212765960000001</v>
      </c>
      <c r="DN613">
        <v>0.57446808510000003</v>
      </c>
      <c r="DO613">
        <v>0.53191489359999999</v>
      </c>
      <c r="DP613">
        <v>0.53191489359999999</v>
      </c>
      <c r="DQ613">
        <v>0.70212765960000001</v>
      </c>
      <c r="DR613">
        <v>0.59574468089999999</v>
      </c>
      <c r="DS613">
        <v>6.3829787200000002E-2</v>
      </c>
      <c r="DT613">
        <v>6.3829787200000002E-2</v>
      </c>
      <c r="DU613">
        <v>8.5106382999999994E-2</v>
      </c>
      <c r="DV613">
        <v>0.12765957450000001</v>
      </c>
      <c r="DW613">
        <v>8.5106382999999994E-2</v>
      </c>
      <c r="DX613">
        <v>2.1276595700000001E-2</v>
      </c>
      <c r="DY613">
        <v>4.2553191499999997E-2</v>
      </c>
      <c r="DZ613">
        <v>6.3829787200000002E-2</v>
      </c>
      <c r="EA613">
        <v>2.8181818181999998</v>
      </c>
      <c r="EB613">
        <v>3.5909090908999999</v>
      </c>
      <c r="EC613">
        <v>3.7674418605</v>
      </c>
      <c r="ED613">
        <v>3.5853658536999999</v>
      </c>
      <c r="EE613">
        <v>3.5348837208999999</v>
      </c>
      <c r="EF613">
        <v>3.4565217390999998</v>
      </c>
      <c r="EG613">
        <v>3.7111111111000001</v>
      </c>
      <c r="EH613">
        <v>3.5227272727000001</v>
      </c>
      <c r="EI613">
        <v>0</v>
      </c>
      <c r="EJ613">
        <v>0</v>
      </c>
      <c r="EK613">
        <v>0</v>
      </c>
      <c r="EL613">
        <v>0</v>
      </c>
      <c r="EM613">
        <v>2.1276595700000001E-2</v>
      </c>
      <c r="EN613">
        <v>4.2553191499999997E-2</v>
      </c>
      <c r="EO613">
        <v>0</v>
      </c>
      <c r="EP613">
        <v>0.17021276599999999</v>
      </c>
      <c r="EQ613">
        <v>8.5106382999999994E-2</v>
      </c>
      <c r="ER613">
        <v>0.63829787230000001</v>
      </c>
      <c r="ES613">
        <v>4.2553191499999997E-2</v>
      </c>
      <c r="ET613">
        <v>0</v>
      </c>
      <c r="EU613">
        <v>2.1276595700000001E-2</v>
      </c>
      <c r="EV613">
        <v>2.1276595700000001E-2</v>
      </c>
      <c r="EW613">
        <v>6.3829787200000002E-2</v>
      </c>
      <c r="EX613">
        <v>0</v>
      </c>
      <c r="EY613">
        <v>0.1914893617</v>
      </c>
      <c r="EZ613">
        <v>0.2340425532</v>
      </c>
      <c r="FA613">
        <v>0.27659574469999998</v>
      </c>
      <c r="FB613">
        <v>0.27659574469999998</v>
      </c>
      <c r="FC613">
        <v>0.17021276599999999</v>
      </c>
      <c r="FD613">
        <v>0.51063829790000004</v>
      </c>
      <c r="FE613">
        <v>0.48936170210000002</v>
      </c>
      <c r="FF613">
        <v>0.48936170210000002</v>
      </c>
      <c r="FG613">
        <v>0.51063829790000004</v>
      </c>
      <c r="FH613">
        <v>0.65957446809999998</v>
      </c>
      <c r="FI613">
        <v>0.27659574469999998</v>
      </c>
      <c r="FJ613">
        <v>0.17021276599999999</v>
      </c>
      <c r="FK613">
        <v>0.10638297870000001</v>
      </c>
      <c r="FL613">
        <v>0.10638297870000001</v>
      </c>
      <c r="FM613">
        <v>0.12765957450000001</v>
      </c>
      <c r="FN613">
        <v>2.1276595700000001E-2</v>
      </c>
      <c r="FO613">
        <v>2.1276595700000001E-2</v>
      </c>
      <c r="FP613">
        <v>2.1276595700000001E-2</v>
      </c>
      <c r="FQ613">
        <v>2.1276595700000001E-2</v>
      </c>
      <c r="FR613">
        <v>2.1276595700000001E-2</v>
      </c>
      <c r="FS613">
        <v>0</v>
      </c>
      <c r="FT613">
        <v>6.3829787200000002E-2</v>
      </c>
      <c r="FU613">
        <v>8.5106382999999994E-2</v>
      </c>
      <c r="FV613">
        <v>2.1276595700000001E-2</v>
      </c>
      <c r="FW613">
        <v>2.1276595700000001E-2</v>
      </c>
      <c r="FX613">
        <v>0</v>
      </c>
      <c r="FY613">
        <v>0</v>
      </c>
      <c r="FZ613">
        <v>0</v>
      </c>
      <c r="GA613">
        <v>2.1276595700000001E-2</v>
      </c>
      <c r="GB613">
        <v>0</v>
      </c>
      <c r="GC613">
        <v>0</v>
      </c>
      <c r="GD613">
        <v>8.5106382999999994E-2</v>
      </c>
      <c r="GE613">
        <v>4.2553191499999997E-2</v>
      </c>
      <c r="GF613">
        <v>2.1276595700000001E-2</v>
      </c>
      <c r="GG613">
        <v>8.5106382999999994E-2</v>
      </c>
      <c r="GH613">
        <v>0.10638297870000001</v>
      </c>
      <c r="GI613">
        <v>6.3829787200000002E-2</v>
      </c>
      <c r="GJ613">
        <v>3.4680851063999998</v>
      </c>
      <c r="GK613">
        <v>3.5652173913</v>
      </c>
      <c r="GL613">
        <v>3.5652173913</v>
      </c>
      <c r="GM613">
        <v>3.4565217390999998</v>
      </c>
      <c r="GN613">
        <v>3.4</v>
      </c>
      <c r="GO613">
        <v>3.5</v>
      </c>
      <c r="GP613">
        <v>0.36170212769999999</v>
      </c>
      <c r="GQ613">
        <v>0.34042553190000002</v>
      </c>
      <c r="GR613">
        <v>0.3829787234</v>
      </c>
      <c r="GS613">
        <v>0.29787234039999999</v>
      </c>
      <c r="GT613">
        <v>0.36170212769999999</v>
      </c>
      <c r="GU613">
        <v>0.36170212769999999</v>
      </c>
      <c r="GV613">
        <v>0</v>
      </c>
      <c r="GW613">
        <v>2.1276595700000001E-2</v>
      </c>
      <c r="GX613">
        <v>2.1276595700000001E-2</v>
      </c>
      <c r="GY613">
        <v>2.1276595700000001E-2</v>
      </c>
      <c r="GZ613">
        <v>4.2553191499999997E-2</v>
      </c>
      <c r="HA613">
        <v>2.1276595700000001E-2</v>
      </c>
      <c r="HB613">
        <v>0.55319148939999996</v>
      </c>
      <c r="HC613">
        <v>0.59574468089999999</v>
      </c>
      <c r="HD613">
        <v>0.57446808510000003</v>
      </c>
      <c r="HE613">
        <v>0.57446808510000003</v>
      </c>
      <c r="HF613">
        <v>0.48936170210000002</v>
      </c>
      <c r="HG613">
        <v>0.55319148939999996</v>
      </c>
      <c r="HH613" t="s">
        <v>1450</v>
      </c>
      <c r="HI613">
        <v>52</v>
      </c>
      <c r="HJ613">
        <v>47</v>
      </c>
      <c r="HK613">
        <v>52</v>
      </c>
      <c r="HL613" t="s">
        <v>518</v>
      </c>
      <c r="HM613">
        <v>100</v>
      </c>
      <c r="HN613">
        <v>0</v>
      </c>
    </row>
    <row r="614" spans="1:222" x14ac:dyDescent="0.25">
      <c r="A614">
        <v>610389</v>
      </c>
      <c r="B614" t="s">
        <v>503</v>
      </c>
      <c r="C614" t="s">
        <v>42</v>
      </c>
      <c r="D614" t="s">
        <v>109</v>
      </c>
      <c r="E614" s="151">
        <v>0.36</v>
      </c>
      <c r="F614">
        <v>64</v>
      </c>
      <c r="G614" t="s">
        <v>39</v>
      </c>
      <c r="H614">
        <v>64</v>
      </c>
      <c r="I614" t="s">
        <v>39</v>
      </c>
      <c r="J614">
        <v>52</v>
      </c>
      <c r="K614" t="s">
        <v>40</v>
      </c>
      <c r="L614">
        <v>7.5</v>
      </c>
      <c r="M614" t="s">
        <v>42</v>
      </c>
      <c r="N614">
        <v>36.144578312999997</v>
      </c>
      <c r="O614">
        <v>79</v>
      </c>
      <c r="P614">
        <v>79</v>
      </c>
      <c r="Q614">
        <v>0</v>
      </c>
      <c r="R614">
        <v>69</v>
      </c>
      <c r="S614">
        <v>0</v>
      </c>
      <c r="T614">
        <v>5</v>
      </c>
      <c r="U614">
        <v>1</v>
      </c>
      <c r="V614">
        <v>0</v>
      </c>
      <c r="W614">
        <v>2</v>
      </c>
      <c r="X614">
        <v>1</v>
      </c>
      <c r="Y614">
        <v>5.0632911400000001E-2</v>
      </c>
      <c r="Z614">
        <v>6.3291139199999999E-2</v>
      </c>
      <c r="AA614">
        <v>5.0632911400000001E-2</v>
      </c>
      <c r="AB614">
        <v>3.7974683500000002E-2</v>
      </c>
      <c r="AC614">
        <v>0.1012658228</v>
      </c>
      <c r="AD614">
        <v>2.5316455700000001E-2</v>
      </c>
      <c r="AE614">
        <v>2.5316455700000001E-2</v>
      </c>
      <c r="AF614">
        <v>0.12658227850000001</v>
      </c>
      <c r="AG614">
        <v>0.1012658228</v>
      </c>
      <c r="AH614">
        <v>0.12658227850000001</v>
      </c>
      <c r="AI614">
        <v>0.2025316456</v>
      </c>
      <c r="AJ614">
        <v>0.25316455700000001</v>
      </c>
      <c r="AK614">
        <v>0.25316455700000001</v>
      </c>
      <c r="AL614">
        <v>0.26582278479999999</v>
      </c>
      <c r="AM614">
        <v>0.31645569620000003</v>
      </c>
      <c r="AN614">
        <v>0</v>
      </c>
      <c r="AO614">
        <v>5.0632911400000001E-2</v>
      </c>
      <c r="AP614">
        <v>5.0632911400000001E-2</v>
      </c>
      <c r="AQ614">
        <v>7.5949367099999998E-2</v>
      </c>
      <c r="AR614">
        <v>1.26582278E-2</v>
      </c>
      <c r="AS614">
        <v>0.72151898729999997</v>
      </c>
      <c r="AT614">
        <v>0.60759493669999998</v>
      </c>
      <c r="AU614">
        <v>0.51898734179999995</v>
      </c>
      <c r="AV614">
        <v>0.51898734179999995</v>
      </c>
      <c r="AW614">
        <v>0.4430379747</v>
      </c>
      <c r="AX614">
        <v>3.5949367089000002</v>
      </c>
      <c r="AY614">
        <v>3.48</v>
      </c>
      <c r="AZ614">
        <v>3.3066666667</v>
      </c>
      <c r="BA614">
        <v>3.3698630136999999</v>
      </c>
      <c r="BB614">
        <v>3.1153846154</v>
      </c>
      <c r="BC614">
        <v>3.7974683500000002E-2</v>
      </c>
      <c r="BD614">
        <v>2.5316455700000001E-2</v>
      </c>
      <c r="BE614">
        <v>3.7974683500000002E-2</v>
      </c>
      <c r="BF614">
        <v>8.8607594900000003E-2</v>
      </c>
      <c r="BG614">
        <v>7.5949367099999998E-2</v>
      </c>
      <c r="BH614">
        <v>0.1012658228</v>
      </c>
      <c r="BI614">
        <v>2.5316455700000001E-2</v>
      </c>
      <c r="BJ614">
        <v>5.0632911400000001E-2</v>
      </c>
      <c r="BK614">
        <v>0.1012658228</v>
      </c>
      <c r="BL614">
        <v>0.12658227850000001</v>
      </c>
      <c r="BM614">
        <v>0.13924050630000001</v>
      </c>
      <c r="BN614">
        <v>0.11392405059999999</v>
      </c>
      <c r="BO614">
        <v>3.6753246753000002</v>
      </c>
      <c r="BP614">
        <v>3.5897435896999998</v>
      </c>
      <c r="BQ614">
        <v>3.3717948718000001</v>
      </c>
      <c r="BR614">
        <v>3.1558441558000001</v>
      </c>
      <c r="BS614">
        <v>3.2597402597</v>
      </c>
      <c r="BT614">
        <v>3.2151898734</v>
      </c>
      <c r="BU614">
        <v>0.1518987342</v>
      </c>
      <c r="BV614">
        <v>0.22784810129999999</v>
      </c>
      <c r="BW614">
        <v>0.30379746839999999</v>
      </c>
      <c r="BX614">
        <v>0.30379746839999999</v>
      </c>
      <c r="BY614">
        <v>0.21518987340000001</v>
      </c>
      <c r="BZ614">
        <v>0.25316455700000001</v>
      </c>
      <c r="CA614">
        <v>2.5316455700000001E-2</v>
      </c>
      <c r="CB614">
        <v>1.26582278E-2</v>
      </c>
      <c r="CC614">
        <v>1.26582278E-2</v>
      </c>
      <c r="CD614">
        <v>2.5316455700000001E-2</v>
      </c>
      <c r="CE614">
        <v>2.5316455700000001E-2</v>
      </c>
      <c r="CF614">
        <v>0</v>
      </c>
      <c r="CG614">
        <v>0.75949367089999997</v>
      </c>
      <c r="CH614">
        <v>0.68354430379999997</v>
      </c>
      <c r="CI614">
        <v>0.54430379750000002</v>
      </c>
      <c r="CJ614">
        <v>0.45569620249999998</v>
      </c>
      <c r="CK614">
        <v>0.54430379750000002</v>
      </c>
      <c r="CL614">
        <v>0.53164556959999998</v>
      </c>
      <c r="CM614">
        <v>0.2405063291</v>
      </c>
      <c r="CN614">
        <v>5.0632911400000001E-2</v>
      </c>
      <c r="CO614">
        <v>5.0632911400000001E-2</v>
      </c>
      <c r="CP614">
        <v>5.0632911400000001E-2</v>
      </c>
      <c r="CQ614">
        <v>5.0632911400000001E-2</v>
      </c>
      <c r="CR614">
        <v>7.5949367099999998E-2</v>
      </c>
      <c r="CS614">
        <v>2.5316455700000001E-2</v>
      </c>
      <c r="CT614">
        <v>3.7974683500000002E-2</v>
      </c>
      <c r="CU614">
        <v>0.11392405059999999</v>
      </c>
      <c r="CV614">
        <v>6.3291139199999999E-2</v>
      </c>
      <c r="CW614">
        <v>5.0632911400000001E-2</v>
      </c>
      <c r="CX614">
        <v>6.3291139199999999E-2</v>
      </c>
      <c r="CY614">
        <v>0.11392405059999999</v>
      </c>
      <c r="CZ614">
        <v>6.3291139199999999E-2</v>
      </c>
      <c r="DA614">
        <v>5.0632911400000001E-2</v>
      </c>
      <c r="DB614">
        <v>0.1518987342</v>
      </c>
      <c r="DC614">
        <v>0.2025316456</v>
      </c>
      <c r="DD614">
        <v>0.25316455700000001</v>
      </c>
      <c r="DE614">
        <v>0.2405063291</v>
      </c>
      <c r="DF614">
        <v>0.26582278479999999</v>
      </c>
      <c r="DG614">
        <v>0.2025316456</v>
      </c>
      <c r="DH614">
        <v>0.34177215189999999</v>
      </c>
      <c r="DI614">
        <v>0.26582278479999999</v>
      </c>
      <c r="DJ614">
        <v>0.22784810129999999</v>
      </c>
      <c r="DK614">
        <v>0.41772151899999999</v>
      </c>
      <c r="DL614">
        <v>0.60759493669999998</v>
      </c>
      <c r="DM614">
        <v>0.62025316460000002</v>
      </c>
      <c r="DN614">
        <v>0.59493670890000006</v>
      </c>
      <c r="DO614">
        <v>0.60759493669999998</v>
      </c>
      <c r="DP614">
        <v>0.51898734179999995</v>
      </c>
      <c r="DQ614">
        <v>0.63291139240000005</v>
      </c>
      <c r="DR614">
        <v>0.55696202530000005</v>
      </c>
      <c r="DS614">
        <v>2.5316455700000001E-2</v>
      </c>
      <c r="DT614">
        <v>2.5316455700000001E-2</v>
      </c>
      <c r="DU614">
        <v>3.7974683500000002E-2</v>
      </c>
      <c r="DV614">
        <v>2.5316455700000001E-2</v>
      </c>
      <c r="DW614">
        <v>2.5316455700000001E-2</v>
      </c>
      <c r="DX614">
        <v>0</v>
      </c>
      <c r="DY614">
        <v>2.5316455700000001E-2</v>
      </c>
      <c r="DZ614">
        <v>2.5316455700000001E-2</v>
      </c>
      <c r="EA614">
        <v>2.8181818181999998</v>
      </c>
      <c r="EB614">
        <v>3.4545454544999998</v>
      </c>
      <c r="EC614">
        <v>3.4868421053</v>
      </c>
      <c r="ED614">
        <v>3.4415584415999998</v>
      </c>
      <c r="EE614">
        <v>3.4025974026000001</v>
      </c>
      <c r="EF614">
        <v>3.3037974684</v>
      </c>
      <c r="EG614">
        <v>3.5454545455000002</v>
      </c>
      <c r="EH614">
        <v>3.3376623376999999</v>
      </c>
      <c r="EI614">
        <v>6.3291139199999999E-2</v>
      </c>
      <c r="EJ614">
        <v>1.26582278E-2</v>
      </c>
      <c r="EK614">
        <v>1.26582278E-2</v>
      </c>
      <c r="EL614">
        <v>2.5316455700000001E-2</v>
      </c>
      <c r="EM614">
        <v>0.1012658228</v>
      </c>
      <c r="EN614">
        <v>2.5316455700000001E-2</v>
      </c>
      <c r="EO614">
        <v>0.12658227850000001</v>
      </c>
      <c r="EP614">
        <v>0.164556962</v>
      </c>
      <c r="EQ614">
        <v>5.0632911400000001E-2</v>
      </c>
      <c r="ER614">
        <v>0.32911392410000001</v>
      </c>
      <c r="ES614">
        <v>8.8607594900000003E-2</v>
      </c>
      <c r="ET614">
        <v>2.5316455700000001E-2</v>
      </c>
      <c r="EU614">
        <v>3.7974683500000002E-2</v>
      </c>
      <c r="EV614">
        <v>3.7974683500000002E-2</v>
      </c>
      <c r="EW614">
        <v>8.8607594900000003E-2</v>
      </c>
      <c r="EX614">
        <v>2.5316455700000001E-2</v>
      </c>
      <c r="EY614">
        <v>0.31645569620000003</v>
      </c>
      <c r="EZ614">
        <v>0.30379746839999999</v>
      </c>
      <c r="FA614">
        <v>0.35443037970000002</v>
      </c>
      <c r="FB614">
        <v>0.2405063291</v>
      </c>
      <c r="FC614">
        <v>0.36708860760000001</v>
      </c>
      <c r="FD614">
        <v>0.31645569620000003</v>
      </c>
      <c r="FE614">
        <v>0.37974683539999998</v>
      </c>
      <c r="FF614">
        <v>0.36708860760000001</v>
      </c>
      <c r="FG614">
        <v>0.34177215189999999</v>
      </c>
      <c r="FH614">
        <v>0.36708860760000001</v>
      </c>
      <c r="FI614">
        <v>0.26582278479999999</v>
      </c>
      <c r="FJ614">
        <v>0.17721518989999999</v>
      </c>
      <c r="FK614">
        <v>0.164556962</v>
      </c>
      <c r="FL614">
        <v>0.22784810129999999</v>
      </c>
      <c r="FM614">
        <v>0.164556962</v>
      </c>
      <c r="FN614">
        <v>6.3291139199999999E-2</v>
      </c>
      <c r="FO614">
        <v>3.7974683500000002E-2</v>
      </c>
      <c r="FP614">
        <v>5.0632911400000001E-2</v>
      </c>
      <c r="FQ614">
        <v>3.7974683500000002E-2</v>
      </c>
      <c r="FR614">
        <v>3.7974683500000002E-2</v>
      </c>
      <c r="FS614">
        <v>1.26582278E-2</v>
      </c>
      <c r="FT614">
        <v>6.3291139199999999E-2</v>
      </c>
      <c r="FU614">
        <v>2.5316455700000001E-2</v>
      </c>
      <c r="FV614">
        <v>6.3291139199999999E-2</v>
      </c>
      <c r="FW614">
        <v>3.7974683500000002E-2</v>
      </c>
      <c r="FX614">
        <v>5.0632911400000001E-2</v>
      </c>
      <c r="FY614">
        <v>5.0632911400000001E-2</v>
      </c>
      <c r="FZ614">
        <v>3.7974683500000002E-2</v>
      </c>
      <c r="GA614">
        <v>5.0632911400000001E-2</v>
      </c>
      <c r="GB614">
        <v>7.5949367099999998E-2</v>
      </c>
      <c r="GC614">
        <v>6.3291139199999999E-2</v>
      </c>
      <c r="GD614">
        <v>0.22784810129999999</v>
      </c>
      <c r="GE614">
        <v>0.11392405059999999</v>
      </c>
      <c r="GF614">
        <v>0.11392405059999999</v>
      </c>
      <c r="GG614">
        <v>8.8607594900000003E-2</v>
      </c>
      <c r="GH614">
        <v>0.13924050630000001</v>
      </c>
      <c r="GI614">
        <v>0.1518987342</v>
      </c>
      <c r="GJ614">
        <v>3.0256410256000001</v>
      </c>
      <c r="GK614">
        <v>3.2307692308</v>
      </c>
      <c r="GL614">
        <v>3.2597402597</v>
      </c>
      <c r="GM614">
        <v>3.2307692308</v>
      </c>
      <c r="GN614">
        <v>3.1410256410000001</v>
      </c>
      <c r="GO614">
        <v>3.1538461538</v>
      </c>
      <c r="GP614">
        <v>0.35443037970000002</v>
      </c>
      <c r="GQ614">
        <v>0.37974683539999998</v>
      </c>
      <c r="GR614">
        <v>0.37974683539999998</v>
      </c>
      <c r="GS614">
        <v>0.43037974680000002</v>
      </c>
      <c r="GT614">
        <v>0.34177215189999999</v>
      </c>
      <c r="GU614">
        <v>0.34177215189999999</v>
      </c>
      <c r="GV614">
        <v>1.26582278E-2</v>
      </c>
      <c r="GW614">
        <v>1.26582278E-2</v>
      </c>
      <c r="GX614">
        <v>2.5316455700000001E-2</v>
      </c>
      <c r="GY614">
        <v>1.26582278E-2</v>
      </c>
      <c r="GZ614">
        <v>1.26582278E-2</v>
      </c>
      <c r="HA614">
        <v>1.26582278E-2</v>
      </c>
      <c r="HB614">
        <v>0.35443037970000002</v>
      </c>
      <c r="HC614">
        <v>0.4430379747</v>
      </c>
      <c r="HD614">
        <v>0.4430379747</v>
      </c>
      <c r="HE614">
        <v>0.41772151899999999</v>
      </c>
      <c r="HF614">
        <v>0.43037974680000002</v>
      </c>
      <c r="HG614">
        <v>0.43037974680000002</v>
      </c>
      <c r="HH614" t="s">
        <v>1451</v>
      </c>
      <c r="HI614">
        <v>36</v>
      </c>
      <c r="HJ614">
        <v>79</v>
      </c>
      <c r="HK614">
        <v>90</v>
      </c>
      <c r="HL614" t="s">
        <v>503</v>
      </c>
      <c r="HM614">
        <v>249</v>
      </c>
      <c r="HN614">
        <v>1</v>
      </c>
    </row>
    <row r="615" spans="1:222" x14ac:dyDescent="0.25">
      <c r="A615">
        <v>610390</v>
      </c>
      <c r="B615" t="s">
        <v>559</v>
      </c>
      <c r="D615" t="s">
        <v>47</v>
      </c>
      <c r="E615" t="s">
        <v>45</v>
      </c>
      <c r="M615" t="s">
        <v>42</v>
      </c>
      <c r="FD615"/>
      <c r="HH615" t="s">
        <v>1452</v>
      </c>
      <c r="HL615" t="s">
        <v>559</v>
      </c>
      <c r="HM615">
        <v>540</v>
      </c>
    </row>
    <row r="616" spans="1:222" x14ac:dyDescent="0.25">
      <c r="A616">
        <v>610391</v>
      </c>
      <c r="B616" t="s">
        <v>400</v>
      </c>
      <c r="D616" t="s">
        <v>85</v>
      </c>
      <c r="E616" t="s">
        <v>45</v>
      </c>
      <c r="M616" t="s">
        <v>42</v>
      </c>
      <c r="N616">
        <v>19.300911853999999</v>
      </c>
      <c r="O616">
        <v>230</v>
      </c>
      <c r="P616">
        <v>230</v>
      </c>
      <c r="Q616">
        <v>8</v>
      </c>
      <c r="R616">
        <v>153</v>
      </c>
      <c r="S616">
        <v>1</v>
      </c>
      <c r="T616">
        <v>47</v>
      </c>
      <c r="U616">
        <v>0</v>
      </c>
      <c r="V616">
        <v>0</v>
      </c>
      <c r="W616">
        <v>6</v>
      </c>
      <c r="X616">
        <v>10</v>
      </c>
      <c r="Y616">
        <v>8.6956522000000008E-3</v>
      </c>
      <c r="Z616">
        <v>8.6956522000000008E-3</v>
      </c>
      <c r="AA616">
        <v>4.3478261000000004E-3</v>
      </c>
      <c r="AB616">
        <v>1.73913043E-2</v>
      </c>
      <c r="AC616">
        <v>6.0869565200000003E-2</v>
      </c>
      <c r="AD616">
        <v>3.9130434800000002E-2</v>
      </c>
      <c r="AE616">
        <v>2.1739130400000001E-2</v>
      </c>
      <c r="AF616">
        <v>3.9130434800000002E-2</v>
      </c>
      <c r="AG616">
        <v>0.15217391299999999</v>
      </c>
      <c r="AH616">
        <v>0.1695652174</v>
      </c>
      <c r="AI616">
        <v>0.3434782609</v>
      </c>
      <c r="AJ616">
        <v>0.3869565217</v>
      </c>
      <c r="AK616">
        <v>0.21304347830000001</v>
      </c>
      <c r="AL616">
        <v>0.31304347830000001</v>
      </c>
      <c r="AM616">
        <v>0.29130434779999997</v>
      </c>
      <c r="AN616">
        <v>4.3478261000000004E-3</v>
      </c>
      <c r="AO616">
        <v>2.6086956500000001E-2</v>
      </c>
      <c r="AP616">
        <v>1.73913043E-2</v>
      </c>
      <c r="AQ616">
        <v>2.1739130400000001E-2</v>
      </c>
      <c r="AR616">
        <v>8.6956522000000008E-3</v>
      </c>
      <c r="AS616">
        <v>0.60434782610000004</v>
      </c>
      <c r="AT616">
        <v>0.55652173910000002</v>
      </c>
      <c r="AU616">
        <v>0.72608695649999999</v>
      </c>
      <c r="AV616">
        <v>0.49565217389999999</v>
      </c>
      <c r="AW616">
        <v>0.46956521740000001</v>
      </c>
      <c r="AX616">
        <v>3.5502183405999999</v>
      </c>
      <c r="AY616">
        <v>3.53125</v>
      </c>
      <c r="AZ616">
        <v>3.6902654867</v>
      </c>
      <c r="BA616">
        <v>3.3155555556</v>
      </c>
      <c r="BB616">
        <v>3.1798245613999998</v>
      </c>
      <c r="BC616">
        <v>1.30434783E-2</v>
      </c>
      <c r="BD616">
        <v>1.30434783E-2</v>
      </c>
      <c r="BE616">
        <v>1.30434783E-2</v>
      </c>
      <c r="BF616">
        <v>0.1</v>
      </c>
      <c r="BG616">
        <v>0.22608695649999999</v>
      </c>
      <c r="BH616">
        <v>0.1347826087</v>
      </c>
      <c r="BI616">
        <v>8.6956522000000008E-3</v>
      </c>
      <c r="BJ616">
        <v>3.4782608700000002E-2</v>
      </c>
      <c r="BK616">
        <v>0.1</v>
      </c>
      <c r="BL616">
        <v>0.12173913040000001</v>
      </c>
      <c r="BM616">
        <v>0.16086956520000001</v>
      </c>
      <c r="BN616">
        <v>0.13043478259999999</v>
      </c>
      <c r="BO616">
        <v>3.72</v>
      </c>
      <c r="BP616">
        <v>3.6415929203999999</v>
      </c>
      <c r="BQ616">
        <v>3.4549549549999998</v>
      </c>
      <c r="BR616">
        <v>3.1666666666999999</v>
      </c>
      <c r="BS616">
        <v>2.7566371681000001</v>
      </c>
      <c r="BT616">
        <v>3.0353982301000002</v>
      </c>
      <c r="BU616">
        <v>0.2173913043</v>
      </c>
      <c r="BV616">
        <v>0.24347826089999999</v>
      </c>
      <c r="BW616">
        <v>0.28695652170000002</v>
      </c>
      <c r="BX616">
        <v>0.26086956519999999</v>
      </c>
      <c r="BY616">
        <v>0.22173913040000001</v>
      </c>
      <c r="BZ616">
        <v>0.28260869570000002</v>
      </c>
      <c r="CA616">
        <v>2.1739130400000001E-2</v>
      </c>
      <c r="CB616">
        <v>1.73913043E-2</v>
      </c>
      <c r="CC616">
        <v>3.4782608700000002E-2</v>
      </c>
      <c r="CD616">
        <v>3.4782608700000002E-2</v>
      </c>
      <c r="CE616">
        <v>1.73913043E-2</v>
      </c>
      <c r="CF616">
        <v>1.73913043E-2</v>
      </c>
      <c r="CG616">
        <v>0.73913043479999996</v>
      </c>
      <c r="CH616">
        <v>0.69130434780000005</v>
      </c>
      <c r="CI616">
        <v>0.56521739130000004</v>
      </c>
      <c r="CJ616">
        <v>0.48260869569999998</v>
      </c>
      <c r="CK616">
        <v>0.37391304349999999</v>
      </c>
      <c r="CL616">
        <v>0.43478260870000002</v>
      </c>
      <c r="CM616">
        <v>0.13913043480000001</v>
      </c>
      <c r="CN616">
        <v>2.1739130400000001E-2</v>
      </c>
      <c r="CO616">
        <v>8.6956522000000008E-3</v>
      </c>
      <c r="CP616">
        <v>2.1739130400000001E-2</v>
      </c>
      <c r="CQ616">
        <v>2.6086956500000001E-2</v>
      </c>
      <c r="CR616">
        <v>8.6956522000000008E-3</v>
      </c>
      <c r="CS616">
        <v>8.6956522000000008E-3</v>
      </c>
      <c r="CT616">
        <v>1.30434783E-2</v>
      </c>
      <c r="CU616">
        <v>0.1347826087</v>
      </c>
      <c r="CV616">
        <v>5.2173913000000002E-2</v>
      </c>
      <c r="CW616">
        <v>3.0434782600000002E-2</v>
      </c>
      <c r="CX616">
        <v>7.8260869600000005E-2</v>
      </c>
      <c r="CY616">
        <v>9.5652173899999998E-2</v>
      </c>
      <c r="CZ616">
        <v>8.6956521699999997E-2</v>
      </c>
      <c r="DA616">
        <v>2.6086956500000001E-2</v>
      </c>
      <c r="DB616">
        <v>6.5217391299999997E-2</v>
      </c>
      <c r="DC616">
        <v>0.26521739129999999</v>
      </c>
      <c r="DD616">
        <v>0.3</v>
      </c>
      <c r="DE616">
        <v>0.28695652170000002</v>
      </c>
      <c r="DF616">
        <v>0.27826086960000002</v>
      </c>
      <c r="DG616">
        <v>0.32608695650000002</v>
      </c>
      <c r="DH616">
        <v>0.37826086959999999</v>
      </c>
      <c r="DI616">
        <v>0.27391304350000001</v>
      </c>
      <c r="DJ616">
        <v>0.28260869570000002</v>
      </c>
      <c r="DK616">
        <v>0.41304347829999999</v>
      </c>
      <c r="DL616">
        <v>0.59565217390000003</v>
      </c>
      <c r="DM616">
        <v>0.63478260870000003</v>
      </c>
      <c r="DN616">
        <v>0.59130434779999996</v>
      </c>
      <c r="DO616">
        <v>0.52173913039999997</v>
      </c>
      <c r="DP616">
        <v>0.50434782609999995</v>
      </c>
      <c r="DQ616">
        <v>0.6565217391</v>
      </c>
      <c r="DR616">
        <v>0.61304347830000006</v>
      </c>
      <c r="DS616">
        <v>4.7826087000000003E-2</v>
      </c>
      <c r="DT616">
        <v>3.0434782600000002E-2</v>
      </c>
      <c r="DU616">
        <v>3.9130434800000002E-2</v>
      </c>
      <c r="DV616">
        <v>3.0434782600000002E-2</v>
      </c>
      <c r="DW616">
        <v>3.0434782600000002E-2</v>
      </c>
      <c r="DX616">
        <v>2.1739130400000001E-2</v>
      </c>
      <c r="DY616">
        <v>3.4782608700000002E-2</v>
      </c>
      <c r="DZ616">
        <v>2.6086956500000001E-2</v>
      </c>
      <c r="EA616">
        <v>3</v>
      </c>
      <c r="EB616">
        <v>3.5156950672999998</v>
      </c>
      <c r="EC616">
        <v>3.6108597284999999</v>
      </c>
      <c r="ED616">
        <v>3.4843049327000002</v>
      </c>
      <c r="EE616">
        <v>3.3856502241999999</v>
      </c>
      <c r="EF616">
        <v>3.4088888889</v>
      </c>
      <c r="EG616">
        <v>3.6351351351000001</v>
      </c>
      <c r="EH616">
        <v>3.5357142857000001</v>
      </c>
      <c r="EI616">
        <v>0</v>
      </c>
      <c r="EJ616">
        <v>0</v>
      </c>
      <c r="EK616">
        <v>0</v>
      </c>
      <c r="EL616">
        <v>4.3478261000000004E-3</v>
      </c>
      <c r="EM616">
        <v>1.73913043E-2</v>
      </c>
      <c r="EN616">
        <v>1.30434783E-2</v>
      </c>
      <c r="EO616">
        <v>5.6521739100000003E-2</v>
      </c>
      <c r="EP616">
        <v>0.1130434783</v>
      </c>
      <c r="EQ616">
        <v>0.12173913040000001</v>
      </c>
      <c r="ER616">
        <v>0.60434782610000004</v>
      </c>
      <c r="ES616">
        <v>6.9565217400000004E-2</v>
      </c>
      <c r="ET616">
        <v>4.3478261000000004E-3</v>
      </c>
      <c r="EU616">
        <v>2.1739130400000001E-2</v>
      </c>
      <c r="EV616">
        <v>5.2173913000000002E-2</v>
      </c>
      <c r="EW616">
        <v>0.1173913043</v>
      </c>
      <c r="EX616">
        <v>6.0869565200000003E-2</v>
      </c>
      <c r="EY616">
        <v>0.39565217390000001</v>
      </c>
      <c r="EZ616">
        <v>0.31304347830000001</v>
      </c>
      <c r="FA616">
        <v>0.39130434780000001</v>
      </c>
      <c r="FB616">
        <v>0.43478260870000002</v>
      </c>
      <c r="FC616">
        <v>0.40869565219999998</v>
      </c>
      <c r="FD616">
        <v>0.40434782609999997</v>
      </c>
      <c r="FE616">
        <v>0.53043478259999999</v>
      </c>
      <c r="FF616">
        <v>0.37391304349999999</v>
      </c>
      <c r="FG616">
        <v>0.22608695649999999</v>
      </c>
      <c r="FH616">
        <v>0.41739130429999999</v>
      </c>
      <c r="FI616">
        <v>0.1347826087</v>
      </c>
      <c r="FJ616">
        <v>6.9565217400000004E-2</v>
      </c>
      <c r="FK616">
        <v>8.2608695699999998E-2</v>
      </c>
      <c r="FL616">
        <v>0.14782608699999999</v>
      </c>
      <c r="FM616">
        <v>4.3478260900000003E-2</v>
      </c>
      <c r="FN616">
        <v>1.73913043E-2</v>
      </c>
      <c r="FO616">
        <v>1.73913043E-2</v>
      </c>
      <c r="FP616">
        <v>3.4782608700000002E-2</v>
      </c>
      <c r="FQ616">
        <v>2.1739130400000001E-2</v>
      </c>
      <c r="FR616">
        <v>1.30434783E-2</v>
      </c>
      <c r="FS616">
        <v>4.3478260900000003E-2</v>
      </c>
      <c r="FT616">
        <v>4.7826087000000003E-2</v>
      </c>
      <c r="FU616">
        <v>6.5217391299999997E-2</v>
      </c>
      <c r="FV616">
        <v>5.2173913000000002E-2</v>
      </c>
      <c r="FW616">
        <v>5.6521739100000003E-2</v>
      </c>
      <c r="FX616">
        <v>6.9565217400000004E-2</v>
      </c>
      <c r="FY616">
        <v>2.1739130400000001E-2</v>
      </c>
      <c r="FZ616">
        <v>1.73913043E-2</v>
      </c>
      <c r="GA616">
        <v>3.9130434800000002E-2</v>
      </c>
      <c r="GB616">
        <v>6.5217391299999997E-2</v>
      </c>
      <c r="GC616">
        <v>9.5652173899999998E-2</v>
      </c>
      <c r="GD616">
        <v>0.31739130430000001</v>
      </c>
      <c r="GE616">
        <v>0.10869565220000001</v>
      </c>
      <c r="GF616">
        <v>0.12608695650000001</v>
      </c>
      <c r="GG616">
        <v>0.16521739129999999</v>
      </c>
      <c r="GH616">
        <v>0.20434782609999999</v>
      </c>
      <c r="GI616">
        <v>0.22608695649999999</v>
      </c>
      <c r="GJ616">
        <v>2.7239819005000001</v>
      </c>
      <c r="GK616">
        <v>3.2702702703000002</v>
      </c>
      <c r="GL616">
        <v>3.2136363636</v>
      </c>
      <c r="GM616">
        <v>3.1050228310999999</v>
      </c>
      <c r="GN616">
        <v>2.8965517241000001</v>
      </c>
      <c r="GO616">
        <v>2.8136363636000001</v>
      </c>
      <c r="GP616">
        <v>0.3826086957</v>
      </c>
      <c r="GQ616">
        <v>0.4217391304</v>
      </c>
      <c r="GR616">
        <v>0.44782608699999998</v>
      </c>
      <c r="GS616">
        <v>0.40434782609999997</v>
      </c>
      <c r="GT616">
        <v>0.36956521739999998</v>
      </c>
      <c r="GU616">
        <v>0.39565217390000001</v>
      </c>
      <c r="GV616">
        <v>3.9130434800000002E-2</v>
      </c>
      <c r="GW616">
        <v>3.4782608700000002E-2</v>
      </c>
      <c r="GX616">
        <v>4.3478260900000003E-2</v>
      </c>
      <c r="GY616">
        <v>4.7826087000000003E-2</v>
      </c>
      <c r="GZ616">
        <v>0.1173913043</v>
      </c>
      <c r="HA616">
        <v>4.3478260900000003E-2</v>
      </c>
      <c r="HB616">
        <v>0.1913043478</v>
      </c>
      <c r="HC616">
        <v>0.41304347829999999</v>
      </c>
      <c r="HD616">
        <v>0.36521739130000003</v>
      </c>
      <c r="HE616">
        <v>0.3434782609</v>
      </c>
      <c r="HF616">
        <v>0.24347826089999999</v>
      </c>
      <c r="HG616">
        <v>0.23913043480000001</v>
      </c>
      <c r="HH616" t="s">
        <v>1453</v>
      </c>
      <c r="HJ616">
        <v>230</v>
      </c>
      <c r="HK616">
        <v>254</v>
      </c>
      <c r="HL616" t="s">
        <v>400</v>
      </c>
      <c r="HM616">
        <v>1316</v>
      </c>
      <c r="HN616">
        <v>5</v>
      </c>
    </row>
    <row r="617" spans="1:222" x14ac:dyDescent="0.25">
      <c r="A617">
        <v>610392</v>
      </c>
      <c r="B617" t="s">
        <v>675</v>
      </c>
      <c r="C617" t="s">
        <v>42</v>
      </c>
      <c r="D617" t="s">
        <v>141</v>
      </c>
      <c r="E617" s="151">
        <v>0.4</v>
      </c>
      <c r="F617">
        <v>41</v>
      </c>
      <c r="G617" t="s">
        <v>40</v>
      </c>
      <c r="H617">
        <v>62</v>
      </c>
      <c r="I617" t="s">
        <v>39</v>
      </c>
      <c r="J617">
        <v>68</v>
      </c>
      <c r="K617" t="s">
        <v>39</v>
      </c>
      <c r="L617">
        <v>8.83</v>
      </c>
      <c r="M617" t="s">
        <v>42</v>
      </c>
      <c r="N617">
        <v>39.457831325000001</v>
      </c>
      <c r="O617">
        <v>102</v>
      </c>
      <c r="P617">
        <v>102</v>
      </c>
      <c r="Q617">
        <v>0</v>
      </c>
      <c r="R617">
        <v>2</v>
      </c>
      <c r="S617">
        <v>0</v>
      </c>
      <c r="T617">
        <v>95</v>
      </c>
      <c r="U617">
        <v>0</v>
      </c>
      <c r="V617">
        <v>0</v>
      </c>
      <c r="W617">
        <v>0</v>
      </c>
      <c r="X617">
        <v>1</v>
      </c>
      <c r="Y617">
        <v>4.9019607799999997E-2</v>
      </c>
      <c r="Z617">
        <v>4.9019607799999997E-2</v>
      </c>
      <c r="AA617">
        <v>3.9215686299999997E-2</v>
      </c>
      <c r="AB617">
        <v>2.9411764699999999E-2</v>
      </c>
      <c r="AC617">
        <v>0.1176470588</v>
      </c>
      <c r="AD617">
        <v>5.8823529399999998E-2</v>
      </c>
      <c r="AE617">
        <v>6.8627451000000006E-2</v>
      </c>
      <c r="AF617">
        <v>0.1274509804</v>
      </c>
      <c r="AG617">
        <v>0.20588235290000001</v>
      </c>
      <c r="AH617">
        <v>0.20588235290000001</v>
      </c>
      <c r="AI617">
        <v>0.36274509799999999</v>
      </c>
      <c r="AJ617">
        <v>0.40196078429999998</v>
      </c>
      <c r="AK617">
        <v>0.26470588239999998</v>
      </c>
      <c r="AL617">
        <v>0.3235294118</v>
      </c>
      <c r="AM617">
        <v>0.3235294118</v>
      </c>
      <c r="AN617">
        <v>4.9019607799999997E-2</v>
      </c>
      <c r="AO617">
        <v>7.8431372499999999E-2</v>
      </c>
      <c r="AP617">
        <v>7.8431372499999999E-2</v>
      </c>
      <c r="AQ617">
        <v>9.8039215700000001E-2</v>
      </c>
      <c r="AR617">
        <v>5.8823529399999998E-2</v>
      </c>
      <c r="AS617">
        <v>0.48039215689999998</v>
      </c>
      <c r="AT617">
        <v>0.40196078429999998</v>
      </c>
      <c r="AU617">
        <v>0.49019607840000001</v>
      </c>
      <c r="AV617">
        <v>0.34313725490000002</v>
      </c>
      <c r="AW617">
        <v>0.29411764709999999</v>
      </c>
      <c r="AX617">
        <v>3.3402061856</v>
      </c>
      <c r="AY617">
        <v>3.2553191489</v>
      </c>
      <c r="AZ617">
        <v>3.3085106383</v>
      </c>
      <c r="BA617">
        <v>3.0869565216999999</v>
      </c>
      <c r="BB617">
        <v>2.84375</v>
      </c>
      <c r="BC617">
        <v>9.8039215999999995E-3</v>
      </c>
      <c r="BD617">
        <v>0</v>
      </c>
      <c r="BE617">
        <v>9.8039215999999995E-3</v>
      </c>
      <c r="BF617">
        <v>6.8627451000000006E-2</v>
      </c>
      <c r="BG617">
        <v>0.1078431373</v>
      </c>
      <c r="BH617">
        <v>4.9019607799999997E-2</v>
      </c>
      <c r="BI617">
        <v>2.9411764699999999E-2</v>
      </c>
      <c r="BJ617">
        <v>4.9019607799999997E-2</v>
      </c>
      <c r="BK617">
        <v>1.9607843100000001E-2</v>
      </c>
      <c r="BL617">
        <v>9.8039215700000001E-2</v>
      </c>
      <c r="BM617">
        <v>0.1274509804</v>
      </c>
      <c r="BN617">
        <v>8.82352941E-2</v>
      </c>
      <c r="BO617">
        <v>3.6804123711000001</v>
      </c>
      <c r="BP617">
        <v>3.5894736842000001</v>
      </c>
      <c r="BQ617">
        <v>3.5851063829999998</v>
      </c>
      <c r="BR617">
        <v>3.2307692308</v>
      </c>
      <c r="BS617">
        <v>3.0729166666999999</v>
      </c>
      <c r="BT617">
        <v>3.3541666666999999</v>
      </c>
      <c r="BU617">
        <v>0.2156862745</v>
      </c>
      <c r="BV617">
        <v>0.2843137255</v>
      </c>
      <c r="BW617">
        <v>0.31372549020000001</v>
      </c>
      <c r="BX617">
        <v>0.2843137255</v>
      </c>
      <c r="BY617">
        <v>0.29411764709999999</v>
      </c>
      <c r="BZ617">
        <v>0.2843137255</v>
      </c>
      <c r="CA617">
        <v>4.9019607799999997E-2</v>
      </c>
      <c r="CB617">
        <v>6.8627451000000006E-2</v>
      </c>
      <c r="CC617">
        <v>7.8431372499999999E-2</v>
      </c>
      <c r="CD617">
        <v>0.1078431373</v>
      </c>
      <c r="CE617">
        <v>5.8823529399999998E-2</v>
      </c>
      <c r="CF617">
        <v>5.8823529399999998E-2</v>
      </c>
      <c r="CG617">
        <v>0.69607843140000003</v>
      </c>
      <c r="CH617">
        <v>0.59803921569999996</v>
      </c>
      <c r="CI617">
        <v>0.57843137249999999</v>
      </c>
      <c r="CJ617">
        <v>0.44117647059999998</v>
      </c>
      <c r="CK617">
        <v>0.41176470590000003</v>
      </c>
      <c r="CL617">
        <v>0.51960784309999997</v>
      </c>
      <c r="CM617">
        <v>0.16666666669999999</v>
      </c>
      <c r="CN617">
        <v>9.8039215999999995E-3</v>
      </c>
      <c r="CO617">
        <v>0</v>
      </c>
      <c r="CP617">
        <v>0</v>
      </c>
      <c r="CQ617">
        <v>9.8039215999999995E-3</v>
      </c>
      <c r="CR617">
        <v>0</v>
      </c>
      <c r="CS617">
        <v>0</v>
      </c>
      <c r="CT617">
        <v>3.9215686299999997E-2</v>
      </c>
      <c r="CU617">
        <v>0.1274509804</v>
      </c>
      <c r="CV617">
        <v>7.8431372499999999E-2</v>
      </c>
      <c r="CW617">
        <v>7.8431372499999999E-2</v>
      </c>
      <c r="CX617">
        <v>5.8823529399999998E-2</v>
      </c>
      <c r="CY617">
        <v>2.9411764699999999E-2</v>
      </c>
      <c r="CZ617">
        <v>5.8823529399999998E-2</v>
      </c>
      <c r="DA617">
        <v>2.9411764699999999E-2</v>
      </c>
      <c r="DB617">
        <v>0.1078431373</v>
      </c>
      <c r="DC617">
        <v>0.29411764709999999</v>
      </c>
      <c r="DD617">
        <v>0.36274509799999999</v>
      </c>
      <c r="DE617">
        <v>0.29411764709999999</v>
      </c>
      <c r="DF617">
        <v>0.3235294118</v>
      </c>
      <c r="DG617">
        <v>0.38235294120000002</v>
      </c>
      <c r="DH617">
        <v>0.47058823529999999</v>
      </c>
      <c r="DI617">
        <v>0.29411764709999999</v>
      </c>
      <c r="DJ617">
        <v>0.26470588239999998</v>
      </c>
      <c r="DK617">
        <v>0.34313725490000002</v>
      </c>
      <c r="DL617">
        <v>0.50980392159999999</v>
      </c>
      <c r="DM617">
        <v>0.57843137249999999</v>
      </c>
      <c r="DN617">
        <v>0.54901960780000003</v>
      </c>
      <c r="DO617">
        <v>0.49019607840000001</v>
      </c>
      <c r="DP617">
        <v>0.42156862750000001</v>
      </c>
      <c r="DQ617">
        <v>0.62745098040000002</v>
      </c>
      <c r="DR617">
        <v>0.52941176469999995</v>
      </c>
      <c r="DS617">
        <v>6.8627451000000006E-2</v>
      </c>
      <c r="DT617">
        <v>3.9215686299999997E-2</v>
      </c>
      <c r="DU617">
        <v>4.9019607799999997E-2</v>
      </c>
      <c r="DV617">
        <v>6.8627451000000006E-2</v>
      </c>
      <c r="DW617">
        <v>8.82352941E-2</v>
      </c>
      <c r="DX617">
        <v>4.9019607799999997E-2</v>
      </c>
      <c r="DY617">
        <v>4.9019607799999997E-2</v>
      </c>
      <c r="DZ617">
        <v>5.8823529399999998E-2</v>
      </c>
      <c r="EA617">
        <v>2.8736842105</v>
      </c>
      <c r="EB617">
        <v>3.4285714286000002</v>
      </c>
      <c r="EC617">
        <v>3.5257731958999998</v>
      </c>
      <c r="ED617">
        <v>3.5263157894999999</v>
      </c>
      <c r="EE617">
        <v>3.4838709677000002</v>
      </c>
      <c r="EF617">
        <v>3.3814432989999998</v>
      </c>
      <c r="EG617">
        <v>3.6288659794</v>
      </c>
      <c r="EH617">
        <v>3.3645833333000001</v>
      </c>
      <c r="EI617">
        <v>0</v>
      </c>
      <c r="EJ617">
        <v>9.8039215999999995E-3</v>
      </c>
      <c r="EK617">
        <v>9.8039215999999995E-3</v>
      </c>
      <c r="EL617">
        <v>9.8039215999999995E-3</v>
      </c>
      <c r="EM617">
        <v>1.9607843100000001E-2</v>
      </c>
      <c r="EN617">
        <v>1.9607843100000001E-2</v>
      </c>
      <c r="EO617">
        <v>5.8823529399999998E-2</v>
      </c>
      <c r="EP617">
        <v>0.1078431373</v>
      </c>
      <c r="EQ617">
        <v>0.23529411759999999</v>
      </c>
      <c r="ER617">
        <v>0.3921568627</v>
      </c>
      <c r="ES617">
        <v>0.13725490200000001</v>
      </c>
      <c r="ET617">
        <v>0</v>
      </c>
      <c r="EU617">
        <v>9.8039215999999995E-3</v>
      </c>
      <c r="EV617">
        <v>0</v>
      </c>
      <c r="EW617">
        <v>8.82352941E-2</v>
      </c>
      <c r="EX617">
        <v>9.8039215999999995E-3</v>
      </c>
      <c r="EY617">
        <v>0.3235294118</v>
      </c>
      <c r="EZ617">
        <v>0.30392156860000002</v>
      </c>
      <c r="FA617">
        <v>0.27450980390000002</v>
      </c>
      <c r="FB617">
        <v>0.26470588239999998</v>
      </c>
      <c r="FC617">
        <v>0.27450980390000002</v>
      </c>
      <c r="FD617">
        <v>0.45098039220000002</v>
      </c>
      <c r="FE617">
        <v>0.49019607840000001</v>
      </c>
      <c r="FF617">
        <v>0.50980392159999999</v>
      </c>
      <c r="FG617">
        <v>0.38235294120000002</v>
      </c>
      <c r="FH617">
        <v>0.52941176469999995</v>
      </c>
      <c r="FI617">
        <v>0.1274509804</v>
      </c>
      <c r="FJ617">
        <v>6.8627451000000006E-2</v>
      </c>
      <c r="FK617">
        <v>7.8431372499999999E-2</v>
      </c>
      <c r="FL617">
        <v>0.1274509804</v>
      </c>
      <c r="FM617">
        <v>3.9215686299999997E-2</v>
      </c>
      <c r="FN617">
        <v>4.9019607799999997E-2</v>
      </c>
      <c r="FO617">
        <v>3.9215686299999997E-2</v>
      </c>
      <c r="FP617">
        <v>5.8823529399999998E-2</v>
      </c>
      <c r="FQ617">
        <v>3.9215686299999997E-2</v>
      </c>
      <c r="FR617">
        <v>4.9019607799999997E-2</v>
      </c>
      <c r="FS617">
        <v>4.9019607799999997E-2</v>
      </c>
      <c r="FT617">
        <v>8.82352941E-2</v>
      </c>
      <c r="FU617">
        <v>7.8431372499999999E-2</v>
      </c>
      <c r="FV617">
        <v>9.8039215700000001E-2</v>
      </c>
      <c r="FW617">
        <v>9.8039215700000001E-2</v>
      </c>
      <c r="FX617">
        <v>1.9607843100000001E-2</v>
      </c>
      <c r="FY617">
        <v>0</v>
      </c>
      <c r="FZ617">
        <v>0</v>
      </c>
      <c r="GA617">
        <v>9.8039215999999995E-3</v>
      </c>
      <c r="GB617">
        <v>1.9607843100000001E-2</v>
      </c>
      <c r="GC617">
        <v>9.8039215999999995E-3</v>
      </c>
      <c r="GD617">
        <v>7.8431372499999999E-2</v>
      </c>
      <c r="GE617">
        <v>7.8431372499999999E-2</v>
      </c>
      <c r="GF617">
        <v>5.8823529399999998E-2</v>
      </c>
      <c r="GG617">
        <v>5.8823529399999998E-2</v>
      </c>
      <c r="GH617">
        <v>7.8431372499999999E-2</v>
      </c>
      <c r="GI617">
        <v>4.9019607799999997E-2</v>
      </c>
      <c r="GJ617">
        <v>3.21875</v>
      </c>
      <c r="GK617">
        <v>3.4020618557</v>
      </c>
      <c r="GL617">
        <v>3.3402061856</v>
      </c>
      <c r="GM617">
        <v>3.3645833333000001</v>
      </c>
      <c r="GN617">
        <v>3.2708333333000001</v>
      </c>
      <c r="GO617">
        <v>3.3684210526</v>
      </c>
      <c r="GP617">
        <v>0.51960784309999997</v>
      </c>
      <c r="GQ617">
        <v>0.41176470590000003</v>
      </c>
      <c r="GR617">
        <v>0.50980392159999999</v>
      </c>
      <c r="GS617">
        <v>0.45098039220000002</v>
      </c>
      <c r="GT617">
        <v>0.47058823529999999</v>
      </c>
      <c r="GU617">
        <v>0.4607843137</v>
      </c>
      <c r="GV617">
        <v>5.8823529399999998E-2</v>
      </c>
      <c r="GW617">
        <v>4.9019607799999997E-2</v>
      </c>
      <c r="GX617">
        <v>4.9019607799999997E-2</v>
      </c>
      <c r="GY617">
        <v>5.8823529399999998E-2</v>
      </c>
      <c r="GZ617">
        <v>5.8823529399999998E-2</v>
      </c>
      <c r="HA617">
        <v>6.8627451000000006E-2</v>
      </c>
      <c r="HB617">
        <v>0.3235294118</v>
      </c>
      <c r="HC617">
        <v>0.4607843137</v>
      </c>
      <c r="HD617">
        <v>0.38235294120000002</v>
      </c>
      <c r="HE617">
        <v>0.42156862750000001</v>
      </c>
      <c r="HF617">
        <v>0.37254901959999998</v>
      </c>
      <c r="HG617">
        <v>0.41176470590000003</v>
      </c>
      <c r="HH617" t="s">
        <v>1454</v>
      </c>
      <c r="HI617">
        <v>40</v>
      </c>
      <c r="HJ617">
        <v>102</v>
      </c>
      <c r="HK617">
        <v>131</v>
      </c>
      <c r="HL617" t="s">
        <v>675</v>
      </c>
      <c r="HM617">
        <v>332</v>
      </c>
      <c r="HN617">
        <v>4</v>
      </c>
    </row>
    <row r="618" spans="1:222" x14ac:dyDescent="0.25">
      <c r="A618">
        <v>610394</v>
      </c>
      <c r="B618" t="s">
        <v>639</v>
      </c>
      <c r="D618" t="s">
        <v>60</v>
      </c>
      <c r="E618" t="s">
        <v>45</v>
      </c>
      <c r="M618" t="s">
        <v>42</v>
      </c>
      <c r="N618">
        <v>26.886792453000002</v>
      </c>
      <c r="O618">
        <v>46</v>
      </c>
      <c r="P618">
        <v>46</v>
      </c>
      <c r="Q618">
        <v>0</v>
      </c>
      <c r="R618">
        <v>37</v>
      </c>
      <c r="S618">
        <v>2</v>
      </c>
      <c r="T618">
        <v>4</v>
      </c>
      <c r="U618">
        <v>0</v>
      </c>
      <c r="V618">
        <v>0</v>
      </c>
      <c r="W618">
        <v>1</v>
      </c>
      <c r="X618">
        <v>2</v>
      </c>
      <c r="Y618">
        <v>0</v>
      </c>
      <c r="Z618">
        <v>0</v>
      </c>
      <c r="AA618">
        <v>8.6956521699999997E-2</v>
      </c>
      <c r="AB618">
        <v>8.6956521699999997E-2</v>
      </c>
      <c r="AC618">
        <v>0.10869565220000001</v>
      </c>
      <c r="AD618">
        <v>6.5217391299999997E-2</v>
      </c>
      <c r="AE618">
        <v>8.6956521699999997E-2</v>
      </c>
      <c r="AF618">
        <v>0.15217391299999999</v>
      </c>
      <c r="AG618">
        <v>0.1739130435</v>
      </c>
      <c r="AH618">
        <v>0.2173913043</v>
      </c>
      <c r="AI618">
        <v>0.23913043480000001</v>
      </c>
      <c r="AJ618">
        <v>0.2173913043</v>
      </c>
      <c r="AK618">
        <v>0.23913043480000001</v>
      </c>
      <c r="AL618">
        <v>0.28260869570000002</v>
      </c>
      <c r="AM618">
        <v>0.1956521739</v>
      </c>
      <c r="AN618">
        <v>2.1739130400000001E-2</v>
      </c>
      <c r="AO618">
        <v>4.3478260900000003E-2</v>
      </c>
      <c r="AP618">
        <v>2.1739130400000001E-2</v>
      </c>
      <c r="AQ618">
        <v>6.5217391299999997E-2</v>
      </c>
      <c r="AR618">
        <v>4.3478260900000003E-2</v>
      </c>
      <c r="AS618">
        <v>0.67391304350000003</v>
      </c>
      <c r="AT618">
        <v>0.65217391300000005</v>
      </c>
      <c r="AU618">
        <v>0.5</v>
      </c>
      <c r="AV618">
        <v>0.39130434780000001</v>
      </c>
      <c r="AW618">
        <v>0.43478260870000002</v>
      </c>
      <c r="AX618">
        <v>3.6222222222</v>
      </c>
      <c r="AY618">
        <v>3.5909090908999999</v>
      </c>
      <c r="AZ618">
        <v>3.1777777777999998</v>
      </c>
      <c r="BA618">
        <v>3.0465116279000002</v>
      </c>
      <c r="BB618">
        <v>3</v>
      </c>
      <c r="BC618">
        <v>6.5217391299999997E-2</v>
      </c>
      <c r="BD618">
        <v>8.6956521699999997E-2</v>
      </c>
      <c r="BE618">
        <v>6.5217391299999997E-2</v>
      </c>
      <c r="BF618">
        <v>0.1956521739</v>
      </c>
      <c r="BG618">
        <v>0.1739130435</v>
      </c>
      <c r="BH618">
        <v>0.1956521739</v>
      </c>
      <c r="BI618">
        <v>6.5217391299999997E-2</v>
      </c>
      <c r="BJ618">
        <v>6.5217391299999997E-2</v>
      </c>
      <c r="BK618">
        <v>0.10869565220000001</v>
      </c>
      <c r="BL618">
        <v>0.15217391299999999</v>
      </c>
      <c r="BM618">
        <v>0.10869565220000001</v>
      </c>
      <c r="BN618">
        <v>0.10869565220000001</v>
      </c>
      <c r="BO618">
        <v>3.4782608696000001</v>
      </c>
      <c r="BP618">
        <v>3.4523809524</v>
      </c>
      <c r="BQ618">
        <v>3.2790697673999998</v>
      </c>
      <c r="BR618">
        <v>2.9090909091000001</v>
      </c>
      <c r="BS618">
        <v>3.0454545455000002</v>
      </c>
      <c r="BT618">
        <v>3</v>
      </c>
      <c r="BU618">
        <v>0.1956521739</v>
      </c>
      <c r="BV618">
        <v>0.10869565220000001</v>
      </c>
      <c r="BW618">
        <v>0.26086956519999999</v>
      </c>
      <c r="BX618">
        <v>0.15217391299999999</v>
      </c>
      <c r="BY618">
        <v>0.1739130435</v>
      </c>
      <c r="BZ618">
        <v>0.15217391299999999</v>
      </c>
      <c r="CA618">
        <v>0</v>
      </c>
      <c r="CB618">
        <v>8.6956521699999997E-2</v>
      </c>
      <c r="CC618">
        <v>6.5217391299999997E-2</v>
      </c>
      <c r="CD618">
        <v>4.3478260900000003E-2</v>
      </c>
      <c r="CE618">
        <v>4.3478260900000003E-2</v>
      </c>
      <c r="CF618">
        <v>4.3478260900000003E-2</v>
      </c>
      <c r="CG618">
        <v>0.67391304350000003</v>
      </c>
      <c r="CH618">
        <v>0.65217391300000005</v>
      </c>
      <c r="CI618">
        <v>0.5</v>
      </c>
      <c r="CJ618">
        <v>0.45652173909999999</v>
      </c>
      <c r="CK618">
        <v>0.5</v>
      </c>
      <c r="CL618">
        <v>0.5</v>
      </c>
      <c r="CM618">
        <v>0.2173913043</v>
      </c>
      <c r="CN618">
        <v>2.1739130400000001E-2</v>
      </c>
      <c r="CO618">
        <v>0</v>
      </c>
      <c r="CP618">
        <v>0</v>
      </c>
      <c r="CQ618">
        <v>2.1739130400000001E-2</v>
      </c>
      <c r="CR618">
        <v>6.5217391299999997E-2</v>
      </c>
      <c r="CS618">
        <v>4.3478260900000003E-2</v>
      </c>
      <c r="CT618">
        <v>6.5217391299999997E-2</v>
      </c>
      <c r="CU618">
        <v>0.10869565220000001</v>
      </c>
      <c r="CV618">
        <v>0.13043478259999999</v>
      </c>
      <c r="CW618">
        <v>8.6956521699999997E-2</v>
      </c>
      <c r="CX618">
        <v>8.6956521699999997E-2</v>
      </c>
      <c r="CY618">
        <v>0.13043478259999999</v>
      </c>
      <c r="CZ618">
        <v>0.10869565220000001</v>
      </c>
      <c r="DA618">
        <v>6.5217391299999997E-2</v>
      </c>
      <c r="DB618">
        <v>8.6956521699999997E-2</v>
      </c>
      <c r="DC618">
        <v>0.1956521739</v>
      </c>
      <c r="DD618">
        <v>0.2173913043</v>
      </c>
      <c r="DE618">
        <v>0.2173913043</v>
      </c>
      <c r="DF618">
        <v>0.26086956519999999</v>
      </c>
      <c r="DG618">
        <v>0.26086956519999999</v>
      </c>
      <c r="DH618">
        <v>0.3043478261</v>
      </c>
      <c r="DI618">
        <v>0.23913043480000001</v>
      </c>
      <c r="DJ618">
        <v>0.26086956519999999</v>
      </c>
      <c r="DK618">
        <v>0.34782608700000001</v>
      </c>
      <c r="DL618">
        <v>0.54347826089999995</v>
      </c>
      <c r="DM618">
        <v>0.56521739130000004</v>
      </c>
      <c r="DN618">
        <v>0.52173913039999997</v>
      </c>
      <c r="DO618">
        <v>0.45652173909999999</v>
      </c>
      <c r="DP618">
        <v>0.45652173909999999</v>
      </c>
      <c r="DQ618">
        <v>0.58695652170000001</v>
      </c>
      <c r="DR618">
        <v>0.5</v>
      </c>
      <c r="DS618">
        <v>0.13043478259999999</v>
      </c>
      <c r="DT618">
        <v>8.6956521699999997E-2</v>
      </c>
      <c r="DU618">
        <v>0.13043478259999999</v>
      </c>
      <c r="DV618">
        <v>0.13043478259999999</v>
      </c>
      <c r="DW618">
        <v>0.13043478259999999</v>
      </c>
      <c r="DX618">
        <v>6.5217391299999997E-2</v>
      </c>
      <c r="DY618">
        <v>6.5217391299999997E-2</v>
      </c>
      <c r="DZ618">
        <v>8.6956521699999997E-2</v>
      </c>
      <c r="EA618">
        <v>2.7749999999999999</v>
      </c>
      <c r="EB618">
        <v>3.4047619048</v>
      </c>
      <c r="EC618">
        <v>3.55</v>
      </c>
      <c r="ED618">
        <v>3.5</v>
      </c>
      <c r="EE618">
        <v>3.3250000000000002</v>
      </c>
      <c r="EF618">
        <v>3.2325581395</v>
      </c>
      <c r="EG618">
        <v>3.4651162791000001</v>
      </c>
      <c r="EH618">
        <v>3.3095238094999999</v>
      </c>
      <c r="EI618">
        <v>2.1739130400000001E-2</v>
      </c>
      <c r="EJ618">
        <v>0</v>
      </c>
      <c r="EK618">
        <v>0</v>
      </c>
      <c r="EL618">
        <v>8.6956521699999997E-2</v>
      </c>
      <c r="EM618">
        <v>8.6956521699999997E-2</v>
      </c>
      <c r="EN618">
        <v>6.5217391299999997E-2</v>
      </c>
      <c r="EO618">
        <v>6.5217391299999997E-2</v>
      </c>
      <c r="EP618">
        <v>0.10869565220000001</v>
      </c>
      <c r="EQ618">
        <v>0.10869565220000001</v>
      </c>
      <c r="ER618">
        <v>0.28260869570000002</v>
      </c>
      <c r="ES618">
        <v>0.1739130435</v>
      </c>
      <c r="ET618">
        <v>2.1739130400000001E-2</v>
      </c>
      <c r="EU618">
        <v>0</v>
      </c>
      <c r="EV618">
        <v>2.1739130400000001E-2</v>
      </c>
      <c r="EW618">
        <v>2.1739130400000001E-2</v>
      </c>
      <c r="EX618">
        <v>0</v>
      </c>
      <c r="EY618">
        <v>0.41304347829999999</v>
      </c>
      <c r="EZ618">
        <v>0.34782608700000001</v>
      </c>
      <c r="FA618">
        <v>0.36956521739999998</v>
      </c>
      <c r="FB618">
        <v>0.28260869570000002</v>
      </c>
      <c r="FC618">
        <v>0.36956521739999998</v>
      </c>
      <c r="FD618">
        <v>0.3043478261</v>
      </c>
      <c r="FE618">
        <v>0.36956521739999998</v>
      </c>
      <c r="FF618">
        <v>0.36956521739999998</v>
      </c>
      <c r="FG618">
        <v>0.41304347829999999</v>
      </c>
      <c r="FH618">
        <v>0.43478260870000002</v>
      </c>
      <c r="FI618">
        <v>0.15217391299999999</v>
      </c>
      <c r="FJ618">
        <v>0.13043478259999999</v>
      </c>
      <c r="FK618">
        <v>0.10869565220000001</v>
      </c>
      <c r="FL618">
        <v>8.6956521699999997E-2</v>
      </c>
      <c r="FM618">
        <v>6.5217391299999997E-2</v>
      </c>
      <c r="FN618">
        <v>2.1739130400000001E-2</v>
      </c>
      <c r="FO618">
        <v>2.1739130400000001E-2</v>
      </c>
      <c r="FP618">
        <v>2.1739130400000001E-2</v>
      </c>
      <c r="FQ618">
        <v>2.1739130400000001E-2</v>
      </c>
      <c r="FR618">
        <v>4.3478260900000003E-2</v>
      </c>
      <c r="FS618">
        <v>8.6956521699999997E-2</v>
      </c>
      <c r="FT618">
        <v>0.13043478259999999</v>
      </c>
      <c r="FU618">
        <v>0.10869565220000001</v>
      </c>
      <c r="FV618">
        <v>0.1739130435</v>
      </c>
      <c r="FW618">
        <v>8.6956521699999997E-2</v>
      </c>
      <c r="FX618">
        <v>6.5217391299999997E-2</v>
      </c>
      <c r="FY618">
        <v>4.3478260900000003E-2</v>
      </c>
      <c r="FZ618">
        <v>4.3478260900000003E-2</v>
      </c>
      <c r="GA618">
        <v>6.5217391299999997E-2</v>
      </c>
      <c r="GB618">
        <v>6.5217391299999997E-2</v>
      </c>
      <c r="GC618">
        <v>6.5217391299999997E-2</v>
      </c>
      <c r="GD618">
        <v>0.1956521739</v>
      </c>
      <c r="GE618">
        <v>0.2173913043</v>
      </c>
      <c r="GF618">
        <v>0.13043478259999999</v>
      </c>
      <c r="GG618">
        <v>0.1739130435</v>
      </c>
      <c r="GH618">
        <v>0.1739130435</v>
      </c>
      <c r="GI618">
        <v>0.13043478259999999</v>
      </c>
      <c r="GJ618">
        <v>3.0476190476</v>
      </c>
      <c r="GK618">
        <v>3.0487804878000002</v>
      </c>
      <c r="GL618">
        <v>3.1463414634000002</v>
      </c>
      <c r="GM618">
        <v>3.0731707316999999</v>
      </c>
      <c r="GN618">
        <v>3.1428571429000001</v>
      </c>
      <c r="GO618">
        <v>3.1707317072999999</v>
      </c>
      <c r="GP618">
        <v>0.28260869570000002</v>
      </c>
      <c r="GQ618">
        <v>0.28260869570000002</v>
      </c>
      <c r="GR618">
        <v>0.36956521739999998</v>
      </c>
      <c r="GS618">
        <v>0.28260869570000002</v>
      </c>
      <c r="GT618">
        <v>0.23913043480000001</v>
      </c>
      <c r="GU618">
        <v>0.28260869570000002</v>
      </c>
      <c r="GV618">
        <v>8.6956521699999997E-2</v>
      </c>
      <c r="GW618">
        <v>0.10869565220000001</v>
      </c>
      <c r="GX618">
        <v>0.10869565220000001</v>
      </c>
      <c r="GY618">
        <v>0.10869565220000001</v>
      </c>
      <c r="GZ618">
        <v>8.6956521699999997E-2</v>
      </c>
      <c r="HA618">
        <v>0.10869565220000001</v>
      </c>
      <c r="HB618">
        <v>0.36956521739999998</v>
      </c>
      <c r="HC618">
        <v>0.34782608700000001</v>
      </c>
      <c r="HD618">
        <v>0.34782608700000001</v>
      </c>
      <c r="HE618">
        <v>0.36956521739999998</v>
      </c>
      <c r="HF618">
        <v>0.43478260870000002</v>
      </c>
      <c r="HG618">
        <v>0.41304347829999999</v>
      </c>
      <c r="HH618" t="s">
        <v>1455</v>
      </c>
      <c r="HJ618">
        <v>46</v>
      </c>
      <c r="HK618">
        <v>57</v>
      </c>
      <c r="HL618" t="s">
        <v>639</v>
      </c>
      <c r="HM618">
        <v>212</v>
      </c>
      <c r="HN618">
        <v>0</v>
      </c>
    </row>
    <row r="619" spans="1:222" x14ac:dyDescent="0.25">
      <c r="A619">
        <v>610396</v>
      </c>
      <c r="B619" t="s">
        <v>622</v>
      </c>
      <c r="D619" t="s">
        <v>109</v>
      </c>
      <c r="E619" t="s">
        <v>45</v>
      </c>
      <c r="M619" t="s">
        <v>38</v>
      </c>
      <c r="N619">
        <v>19.305413687000001</v>
      </c>
      <c r="O619">
        <v>116</v>
      </c>
      <c r="P619">
        <v>116</v>
      </c>
      <c r="Q619">
        <v>0</v>
      </c>
      <c r="R619">
        <v>12</v>
      </c>
      <c r="S619">
        <v>1</v>
      </c>
      <c r="T619">
        <v>96</v>
      </c>
      <c r="U619">
        <v>0</v>
      </c>
      <c r="V619">
        <v>0</v>
      </c>
      <c r="W619">
        <v>1</v>
      </c>
      <c r="X619">
        <v>2</v>
      </c>
      <c r="Y619">
        <v>0</v>
      </c>
      <c r="Z619">
        <v>8.6206896999999998E-3</v>
      </c>
      <c r="AA619">
        <v>0</v>
      </c>
      <c r="AB619">
        <v>1.7241379300000002E-2</v>
      </c>
      <c r="AC619">
        <v>4.31034483E-2</v>
      </c>
      <c r="AD619">
        <v>3.4482758600000003E-2</v>
      </c>
      <c r="AE619">
        <v>2.5862069000000001E-2</v>
      </c>
      <c r="AF619">
        <v>2.5862069000000001E-2</v>
      </c>
      <c r="AG619">
        <v>9.4827586199999994E-2</v>
      </c>
      <c r="AH619">
        <v>9.4827586199999994E-2</v>
      </c>
      <c r="AI619">
        <v>0.34482758619999998</v>
      </c>
      <c r="AJ619">
        <v>0.40517241380000002</v>
      </c>
      <c r="AK619">
        <v>0.18965517239999999</v>
      </c>
      <c r="AL619">
        <v>0.25862068970000002</v>
      </c>
      <c r="AM619">
        <v>0.32758620690000001</v>
      </c>
      <c r="AN619">
        <v>2.5862069000000001E-2</v>
      </c>
      <c r="AO619">
        <v>5.1724137900000001E-2</v>
      </c>
      <c r="AP619">
        <v>5.1724137900000001E-2</v>
      </c>
      <c r="AQ619">
        <v>5.1724137900000001E-2</v>
      </c>
      <c r="AR619">
        <v>5.1724137900000001E-2</v>
      </c>
      <c r="AS619">
        <v>0.59482758619999998</v>
      </c>
      <c r="AT619">
        <v>0.50862068969999996</v>
      </c>
      <c r="AU619">
        <v>0.73275862069999997</v>
      </c>
      <c r="AV619">
        <v>0.57758620689999995</v>
      </c>
      <c r="AW619">
        <v>0.48275862069999997</v>
      </c>
      <c r="AX619">
        <v>3.5752212389000002</v>
      </c>
      <c r="AY619">
        <v>3.4909090908999998</v>
      </c>
      <c r="AZ619">
        <v>3.7454545454999999</v>
      </c>
      <c r="BA619">
        <v>3.4727272726999998</v>
      </c>
      <c r="BB619">
        <v>3.3181818181999998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8.6206896999999998E-3</v>
      </c>
      <c r="BI619">
        <v>8.6206896999999998E-3</v>
      </c>
      <c r="BJ619">
        <v>0</v>
      </c>
      <c r="BK619">
        <v>1.7241379300000002E-2</v>
      </c>
      <c r="BL619">
        <v>8.6206896999999998E-3</v>
      </c>
      <c r="BM619">
        <v>4.31034483E-2</v>
      </c>
      <c r="BN619">
        <v>1.7241379300000002E-2</v>
      </c>
      <c r="BO619">
        <v>3.8571428570999999</v>
      </c>
      <c r="BP619">
        <v>3.8392857142999999</v>
      </c>
      <c r="BQ619">
        <v>3.7837837838000001</v>
      </c>
      <c r="BR619">
        <v>3.7767857142999999</v>
      </c>
      <c r="BS619">
        <v>3.6636363635999998</v>
      </c>
      <c r="BT619">
        <v>3.6964285713999998</v>
      </c>
      <c r="BU619">
        <v>0.1206896552</v>
      </c>
      <c r="BV619">
        <v>0.15517241379999999</v>
      </c>
      <c r="BW619">
        <v>0.17241379309999999</v>
      </c>
      <c r="BX619">
        <v>0.19827586210000001</v>
      </c>
      <c r="BY619">
        <v>0.2327586207</v>
      </c>
      <c r="BZ619">
        <v>0.2327586207</v>
      </c>
      <c r="CA619">
        <v>3.4482758600000003E-2</v>
      </c>
      <c r="CB619">
        <v>3.4482758600000003E-2</v>
      </c>
      <c r="CC619">
        <v>4.31034483E-2</v>
      </c>
      <c r="CD619">
        <v>3.4482758600000003E-2</v>
      </c>
      <c r="CE619">
        <v>5.1724137900000001E-2</v>
      </c>
      <c r="CF619">
        <v>3.4482758600000003E-2</v>
      </c>
      <c r="CG619">
        <v>0.83620689660000003</v>
      </c>
      <c r="CH619">
        <v>0.81034482760000004</v>
      </c>
      <c r="CI619">
        <v>0.76724137930000003</v>
      </c>
      <c r="CJ619">
        <v>0.75862068969999996</v>
      </c>
      <c r="CK619">
        <v>0.67241379310000005</v>
      </c>
      <c r="CL619">
        <v>0.70689655169999999</v>
      </c>
      <c r="CM619">
        <v>9.4827586199999994E-2</v>
      </c>
      <c r="CN619">
        <v>8.6206896999999998E-3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8.6206896999999998E-3</v>
      </c>
      <c r="CU619">
        <v>0.18965517239999999</v>
      </c>
      <c r="CV619">
        <v>2.5862069000000001E-2</v>
      </c>
      <c r="CW619">
        <v>8.6206896999999998E-3</v>
      </c>
      <c r="CX619">
        <v>2.5862069000000001E-2</v>
      </c>
      <c r="CY619">
        <v>3.4482758600000003E-2</v>
      </c>
      <c r="CZ619">
        <v>2.5862069000000001E-2</v>
      </c>
      <c r="DA619">
        <v>0</v>
      </c>
      <c r="DB619">
        <v>2.5862069000000001E-2</v>
      </c>
      <c r="DC619">
        <v>0.31034482759999998</v>
      </c>
      <c r="DD619">
        <v>0.31896551719999999</v>
      </c>
      <c r="DE619">
        <v>0.25862068970000002</v>
      </c>
      <c r="DF619">
        <v>0.25</v>
      </c>
      <c r="DG619">
        <v>0.3534482759</v>
      </c>
      <c r="DH619">
        <v>0.37931034479999998</v>
      </c>
      <c r="DI619">
        <v>0.2844827586</v>
      </c>
      <c r="DJ619">
        <v>0.25</v>
      </c>
      <c r="DK619">
        <v>0.31896551719999999</v>
      </c>
      <c r="DL619">
        <v>0.60344827590000005</v>
      </c>
      <c r="DM619">
        <v>0.67241379310000005</v>
      </c>
      <c r="DN619">
        <v>0.66379310339999997</v>
      </c>
      <c r="DO619">
        <v>0.53448275860000005</v>
      </c>
      <c r="DP619">
        <v>0.50862068969999996</v>
      </c>
      <c r="DQ619">
        <v>0.65517241380000002</v>
      </c>
      <c r="DR619">
        <v>0.63793103449999999</v>
      </c>
      <c r="DS619">
        <v>8.6206896599999999E-2</v>
      </c>
      <c r="DT619">
        <v>4.31034483E-2</v>
      </c>
      <c r="DU619">
        <v>6.0344827599999998E-2</v>
      </c>
      <c r="DV619">
        <v>6.0344827599999998E-2</v>
      </c>
      <c r="DW619">
        <v>7.7586206899999996E-2</v>
      </c>
      <c r="DX619">
        <v>8.6206896599999999E-2</v>
      </c>
      <c r="DY619">
        <v>6.0344827599999998E-2</v>
      </c>
      <c r="DZ619">
        <v>7.7586206899999996E-2</v>
      </c>
      <c r="EA619">
        <v>2.9339622641999998</v>
      </c>
      <c r="EB619">
        <v>3.5855855856000001</v>
      </c>
      <c r="EC619">
        <v>3.7064220183000001</v>
      </c>
      <c r="ED619">
        <v>3.6788990826000001</v>
      </c>
      <c r="EE619">
        <v>3.5420560748000001</v>
      </c>
      <c r="EF619">
        <v>3.5283018868</v>
      </c>
      <c r="EG619">
        <v>3.6972477063999998</v>
      </c>
      <c r="EH619">
        <v>3.6448598131000001</v>
      </c>
      <c r="EI619">
        <v>0</v>
      </c>
      <c r="EJ619">
        <v>0</v>
      </c>
      <c r="EK619">
        <v>8.6206896999999998E-3</v>
      </c>
      <c r="EL619">
        <v>0</v>
      </c>
      <c r="EM619">
        <v>8.6206896999999998E-3</v>
      </c>
      <c r="EN619">
        <v>3.4482758600000003E-2</v>
      </c>
      <c r="EO619">
        <v>3.4482758600000003E-2</v>
      </c>
      <c r="EP619">
        <v>0.13793103449999999</v>
      </c>
      <c r="EQ619">
        <v>0.18103448280000001</v>
      </c>
      <c r="ER619">
        <v>0.47413793100000001</v>
      </c>
      <c r="ES619">
        <v>0.1206896552</v>
      </c>
      <c r="ET619">
        <v>8.6206896999999998E-3</v>
      </c>
      <c r="EU619">
        <v>8.6206896999999998E-3</v>
      </c>
      <c r="EV619">
        <v>0</v>
      </c>
      <c r="EW619">
        <v>6.8965517200000007E-2</v>
      </c>
      <c r="EX619">
        <v>0</v>
      </c>
      <c r="EY619">
        <v>0.25862068970000002</v>
      </c>
      <c r="EZ619">
        <v>0.2327586207</v>
      </c>
      <c r="FA619">
        <v>0.27586206899999999</v>
      </c>
      <c r="FB619">
        <v>0.32758620690000001</v>
      </c>
      <c r="FC619">
        <v>0.2155172414</v>
      </c>
      <c r="FD619">
        <v>0.63793103449999999</v>
      </c>
      <c r="FE619">
        <v>0.68103448280000001</v>
      </c>
      <c r="FF619">
        <v>0.58620689660000003</v>
      </c>
      <c r="FG619">
        <v>0.50862068969999996</v>
      </c>
      <c r="FH619">
        <v>0.67241379310000005</v>
      </c>
      <c r="FI619">
        <v>2.5862069000000001E-2</v>
      </c>
      <c r="FJ619">
        <v>2.5862069000000001E-2</v>
      </c>
      <c r="FK619">
        <v>5.1724137900000001E-2</v>
      </c>
      <c r="FL619">
        <v>2.5862069000000001E-2</v>
      </c>
      <c r="FM619">
        <v>2.5862069000000001E-2</v>
      </c>
      <c r="FN619">
        <v>2.5862069000000001E-2</v>
      </c>
      <c r="FO619">
        <v>1.7241379300000002E-2</v>
      </c>
      <c r="FP619">
        <v>2.5862069000000001E-2</v>
      </c>
      <c r="FQ619">
        <v>1.7241379300000002E-2</v>
      </c>
      <c r="FR619">
        <v>1.7241379300000002E-2</v>
      </c>
      <c r="FS619">
        <v>4.31034483E-2</v>
      </c>
      <c r="FT619">
        <v>3.4482758600000003E-2</v>
      </c>
      <c r="FU619">
        <v>6.0344827599999998E-2</v>
      </c>
      <c r="FV619">
        <v>5.1724137900000001E-2</v>
      </c>
      <c r="FW619">
        <v>6.8965517200000007E-2</v>
      </c>
      <c r="FX619">
        <v>0</v>
      </c>
      <c r="FY619">
        <v>0</v>
      </c>
      <c r="FZ619">
        <v>0</v>
      </c>
      <c r="GA619">
        <v>8.6206896999999998E-3</v>
      </c>
      <c r="GB619">
        <v>8.6206896999999998E-3</v>
      </c>
      <c r="GC619">
        <v>0</v>
      </c>
      <c r="GD619">
        <v>0.1293103448</v>
      </c>
      <c r="GE619">
        <v>5.1724137900000001E-2</v>
      </c>
      <c r="GF619">
        <v>3.4482758600000003E-2</v>
      </c>
      <c r="GG619">
        <v>6.8965517200000007E-2</v>
      </c>
      <c r="GH619">
        <v>6.8965517200000007E-2</v>
      </c>
      <c r="GI619">
        <v>6.8965517200000007E-2</v>
      </c>
      <c r="GJ619">
        <v>3.2882882883</v>
      </c>
      <c r="GK619">
        <v>3.4018691588999999</v>
      </c>
      <c r="GL619">
        <v>3.4259259259000001</v>
      </c>
      <c r="GM619">
        <v>3.3611111111</v>
      </c>
      <c r="GN619">
        <v>3.3333333333000001</v>
      </c>
      <c r="GO619">
        <v>3.3963963964000001</v>
      </c>
      <c r="GP619">
        <v>0.42241379309999999</v>
      </c>
      <c r="GQ619">
        <v>0.44827586209999998</v>
      </c>
      <c r="GR619">
        <v>0.4655172414</v>
      </c>
      <c r="GS619">
        <v>0.43103448280000001</v>
      </c>
      <c r="GT619">
        <v>0.45689655169999999</v>
      </c>
      <c r="GU619">
        <v>0.43965517240000002</v>
      </c>
      <c r="GV619">
        <v>4.31034483E-2</v>
      </c>
      <c r="GW619">
        <v>7.7586206899999996E-2</v>
      </c>
      <c r="GX619">
        <v>6.8965517200000007E-2</v>
      </c>
      <c r="GY619">
        <v>6.8965517200000007E-2</v>
      </c>
      <c r="GZ619">
        <v>6.8965517200000007E-2</v>
      </c>
      <c r="HA619">
        <v>4.31034483E-2</v>
      </c>
      <c r="HB619">
        <v>0.40517241380000002</v>
      </c>
      <c r="HC619">
        <v>0.42241379309999999</v>
      </c>
      <c r="HD619">
        <v>0.43103448280000001</v>
      </c>
      <c r="HE619">
        <v>0.42241379309999999</v>
      </c>
      <c r="HF619">
        <v>0.3965517241</v>
      </c>
      <c r="HG619">
        <v>0.44827586209999998</v>
      </c>
      <c r="HH619" t="s">
        <v>1456</v>
      </c>
      <c r="HJ619">
        <v>116</v>
      </c>
      <c r="HK619">
        <v>189</v>
      </c>
      <c r="HL619" t="s">
        <v>622</v>
      </c>
      <c r="HM619">
        <v>979</v>
      </c>
      <c r="HN619">
        <v>4</v>
      </c>
    </row>
    <row r="620" spans="1:222" x14ac:dyDescent="0.25">
      <c r="A620">
        <v>610402</v>
      </c>
      <c r="B620" t="s">
        <v>220</v>
      </c>
      <c r="D620" t="s">
        <v>47</v>
      </c>
      <c r="E620" t="s">
        <v>45</v>
      </c>
      <c r="M620" t="s">
        <v>42</v>
      </c>
      <c r="N620">
        <v>13.541666666999999</v>
      </c>
      <c r="O620">
        <v>26</v>
      </c>
      <c r="P620">
        <v>26</v>
      </c>
      <c r="Q620">
        <v>3</v>
      </c>
      <c r="R620">
        <v>8</v>
      </c>
      <c r="S620">
        <v>2</v>
      </c>
      <c r="T620">
        <v>11</v>
      </c>
      <c r="U620">
        <v>0</v>
      </c>
      <c r="V620">
        <v>0</v>
      </c>
      <c r="W620">
        <v>0</v>
      </c>
      <c r="X620">
        <v>2</v>
      </c>
      <c r="Y620">
        <v>0</v>
      </c>
      <c r="Z620">
        <v>0</v>
      </c>
      <c r="AA620">
        <v>0</v>
      </c>
      <c r="AB620">
        <v>0</v>
      </c>
      <c r="AC620">
        <v>3.8461538500000003E-2</v>
      </c>
      <c r="AD620">
        <v>0</v>
      </c>
      <c r="AE620">
        <v>3.8461538500000003E-2</v>
      </c>
      <c r="AF620">
        <v>0</v>
      </c>
      <c r="AG620">
        <v>7.6923076899999998E-2</v>
      </c>
      <c r="AH620">
        <v>7.6923076899999998E-2</v>
      </c>
      <c r="AI620">
        <v>0.1153846154</v>
      </c>
      <c r="AJ620">
        <v>0.1538461538</v>
      </c>
      <c r="AK620">
        <v>3.8461538500000003E-2</v>
      </c>
      <c r="AL620">
        <v>0.3076923077</v>
      </c>
      <c r="AM620">
        <v>0.2307692308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0.8846153846</v>
      </c>
      <c r="AT620">
        <v>0.8076923077</v>
      </c>
      <c r="AU620">
        <v>0.9615384615</v>
      </c>
      <c r="AV620">
        <v>0.6153846154</v>
      </c>
      <c r="AW620">
        <v>0.6538461538</v>
      </c>
      <c r="AX620">
        <v>3.8846153846</v>
      </c>
      <c r="AY620">
        <v>3.7692307692</v>
      </c>
      <c r="AZ620">
        <v>3.9615384615</v>
      </c>
      <c r="BA620">
        <v>3.5384615385</v>
      </c>
      <c r="BB620">
        <v>3.5</v>
      </c>
      <c r="BC620">
        <v>0</v>
      </c>
      <c r="BD620">
        <v>3.8461538500000003E-2</v>
      </c>
      <c r="BE620">
        <v>3.8461538500000003E-2</v>
      </c>
      <c r="BF620">
        <v>0</v>
      </c>
      <c r="BG620">
        <v>0.1538461538</v>
      </c>
      <c r="BH620">
        <v>0.1153846154</v>
      </c>
      <c r="BI620">
        <v>3.8461538500000003E-2</v>
      </c>
      <c r="BJ620">
        <v>0</v>
      </c>
      <c r="BK620">
        <v>0</v>
      </c>
      <c r="BL620">
        <v>3.8461538500000003E-2</v>
      </c>
      <c r="BM620">
        <v>7.6923076899999998E-2</v>
      </c>
      <c r="BN620">
        <v>3.8461538500000003E-2</v>
      </c>
      <c r="BO620">
        <v>3.7307692308</v>
      </c>
      <c r="BP620">
        <v>3.6923076923</v>
      </c>
      <c r="BQ620">
        <v>3.6538461538</v>
      </c>
      <c r="BR620">
        <v>3.6538461538</v>
      </c>
      <c r="BS620">
        <v>3.1538461538</v>
      </c>
      <c r="BT620">
        <v>3.4230769231</v>
      </c>
      <c r="BU620">
        <v>0.1923076923</v>
      </c>
      <c r="BV620">
        <v>0.1923076923</v>
      </c>
      <c r="BW620">
        <v>0.2307692308</v>
      </c>
      <c r="BX620">
        <v>0.2692307692</v>
      </c>
      <c r="BY620">
        <v>0.2307692308</v>
      </c>
      <c r="BZ620">
        <v>0.1538461538</v>
      </c>
      <c r="CA620">
        <v>0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0.7692307692</v>
      </c>
      <c r="CH620">
        <v>0.7692307692</v>
      </c>
      <c r="CI620">
        <v>0.7307692308</v>
      </c>
      <c r="CJ620">
        <v>0.6923076923</v>
      </c>
      <c r="CK620">
        <v>0.5384615385</v>
      </c>
      <c r="CL620">
        <v>0.6923076923</v>
      </c>
      <c r="CM620">
        <v>0.1153846154</v>
      </c>
      <c r="CN620">
        <v>3.8461538500000003E-2</v>
      </c>
      <c r="CO620">
        <v>3.8461538500000003E-2</v>
      </c>
      <c r="CP620">
        <v>3.8461538500000003E-2</v>
      </c>
      <c r="CQ620">
        <v>3.8461538500000003E-2</v>
      </c>
      <c r="CR620">
        <v>3.8461538500000003E-2</v>
      </c>
      <c r="CS620">
        <v>3.8461538500000003E-2</v>
      </c>
      <c r="CT620">
        <v>3.8461538500000003E-2</v>
      </c>
      <c r="CU620">
        <v>0.1153846154</v>
      </c>
      <c r="CV620">
        <v>3.8461538500000003E-2</v>
      </c>
      <c r="CW620">
        <v>0</v>
      </c>
      <c r="CX620">
        <v>3.8461538500000003E-2</v>
      </c>
      <c r="CY620">
        <v>3.8461538500000003E-2</v>
      </c>
      <c r="CZ620">
        <v>0</v>
      </c>
      <c r="DA620">
        <v>0</v>
      </c>
      <c r="DB620">
        <v>0.1153846154</v>
      </c>
      <c r="DC620">
        <v>0.1923076923</v>
      </c>
      <c r="DD620">
        <v>0.3076923077</v>
      </c>
      <c r="DE620">
        <v>0.3076923077</v>
      </c>
      <c r="DF620">
        <v>0.3076923077</v>
      </c>
      <c r="DG620">
        <v>0.2307692308</v>
      </c>
      <c r="DH620">
        <v>0.3461538462</v>
      </c>
      <c r="DI620">
        <v>0.1923076923</v>
      </c>
      <c r="DJ620">
        <v>0.1153846154</v>
      </c>
      <c r="DK620">
        <v>0.5769230769</v>
      </c>
      <c r="DL620">
        <v>0.6153846154</v>
      </c>
      <c r="DM620">
        <v>0.6538461538</v>
      </c>
      <c r="DN620">
        <v>0.6153846154</v>
      </c>
      <c r="DO620">
        <v>0.6923076923</v>
      </c>
      <c r="DP620">
        <v>0.6153846154</v>
      </c>
      <c r="DQ620">
        <v>0.7692307692</v>
      </c>
      <c r="DR620">
        <v>0.7307692308</v>
      </c>
      <c r="DS620">
        <v>0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3.2307692308</v>
      </c>
      <c r="EB620">
        <v>3.5</v>
      </c>
      <c r="EC620">
        <v>3.5769230769</v>
      </c>
      <c r="ED620">
        <v>3.5</v>
      </c>
      <c r="EE620">
        <v>3.5769230769</v>
      </c>
      <c r="EF620">
        <v>3.5384615385</v>
      </c>
      <c r="EG620">
        <v>3.6923076923</v>
      </c>
      <c r="EH620">
        <v>3.5384615385</v>
      </c>
      <c r="EI620">
        <v>0</v>
      </c>
      <c r="EJ620">
        <v>0</v>
      </c>
      <c r="EK620">
        <v>0</v>
      </c>
      <c r="EL620">
        <v>0</v>
      </c>
      <c r="EM620">
        <v>7.6923076899999998E-2</v>
      </c>
      <c r="EN620">
        <v>0</v>
      </c>
      <c r="EO620">
        <v>0</v>
      </c>
      <c r="EP620">
        <v>3.8461538500000003E-2</v>
      </c>
      <c r="EQ620">
        <v>0.1923076923</v>
      </c>
      <c r="ER620">
        <v>0.6923076923</v>
      </c>
      <c r="ES620">
        <v>0</v>
      </c>
      <c r="ET620">
        <v>0</v>
      </c>
      <c r="EU620">
        <v>0</v>
      </c>
      <c r="EV620">
        <v>0.1153846154</v>
      </c>
      <c r="EW620">
        <v>3.8461538500000003E-2</v>
      </c>
      <c r="EX620">
        <v>0</v>
      </c>
      <c r="EY620">
        <v>0.1923076923</v>
      </c>
      <c r="EZ620">
        <v>0.2307692308</v>
      </c>
      <c r="FA620">
        <v>0.1153846154</v>
      </c>
      <c r="FB620">
        <v>0.5</v>
      </c>
      <c r="FC620">
        <v>0.1923076923</v>
      </c>
      <c r="FD620">
        <v>0.7692307692</v>
      </c>
      <c r="FE620">
        <v>0.7692307692</v>
      </c>
      <c r="FF620">
        <v>0.1153846154</v>
      </c>
      <c r="FG620">
        <v>0.2692307692</v>
      </c>
      <c r="FH620">
        <v>0.8076923077</v>
      </c>
      <c r="FI620">
        <v>3.8461538500000003E-2</v>
      </c>
      <c r="FJ620">
        <v>0</v>
      </c>
      <c r="FK620">
        <v>7.6923076899999998E-2</v>
      </c>
      <c r="FL620">
        <v>0.1538461538</v>
      </c>
      <c r="FM620">
        <v>0</v>
      </c>
      <c r="FN620">
        <v>0</v>
      </c>
      <c r="FO620">
        <v>0</v>
      </c>
      <c r="FP620">
        <v>0.5769230769</v>
      </c>
      <c r="FQ620">
        <v>3.8461538500000003E-2</v>
      </c>
      <c r="FR620">
        <v>0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3.8461538500000003E-2</v>
      </c>
      <c r="FY620">
        <v>0</v>
      </c>
      <c r="FZ620">
        <v>0</v>
      </c>
      <c r="GA620">
        <v>0</v>
      </c>
      <c r="GB620">
        <v>3.8461538500000003E-2</v>
      </c>
      <c r="GC620">
        <v>7.6923076899999998E-2</v>
      </c>
      <c r="GD620">
        <v>0.1538461538</v>
      </c>
      <c r="GE620">
        <v>0</v>
      </c>
      <c r="GF620">
        <v>3.8461538500000003E-2</v>
      </c>
      <c r="GG620">
        <v>0.1153846154</v>
      </c>
      <c r="GH620">
        <v>0.1153846154</v>
      </c>
      <c r="GI620">
        <v>0.1153846154</v>
      </c>
      <c r="GJ620">
        <v>2.9615384615</v>
      </c>
      <c r="GK620">
        <v>3.5769230769</v>
      </c>
      <c r="GL620">
        <v>3.4615384615</v>
      </c>
      <c r="GM620">
        <v>3.4230769231</v>
      </c>
      <c r="GN620">
        <v>3.2083333333000001</v>
      </c>
      <c r="GO620">
        <v>3.1153846154</v>
      </c>
      <c r="GP620">
        <v>0.6153846154</v>
      </c>
      <c r="GQ620">
        <v>0.4230769231</v>
      </c>
      <c r="GR620">
        <v>0.4615384615</v>
      </c>
      <c r="GS620">
        <v>0.3461538462</v>
      </c>
      <c r="GT620">
        <v>0.3846153846</v>
      </c>
      <c r="GU620">
        <v>0.4230769231</v>
      </c>
      <c r="GV620">
        <v>0</v>
      </c>
      <c r="GW620">
        <v>0</v>
      </c>
      <c r="GX620">
        <v>0</v>
      </c>
      <c r="GY620">
        <v>0</v>
      </c>
      <c r="GZ620">
        <v>7.6923076899999998E-2</v>
      </c>
      <c r="HA620">
        <v>0</v>
      </c>
      <c r="HB620">
        <v>0.1923076923</v>
      </c>
      <c r="HC620">
        <v>0.5769230769</v>
      </c>
      <c r="HD620">
        <v>0.5</v>
      </c>
      <c r="HE620">
        <v>0.5384615385</v>
      </c>
      <c r="HF620">
        <v>0.3846153846</v>
      </c>
      <c r="HG620">
        <v>0.3846153846</v>
      </c>
      <c r="HH620" t="s">
        <v>1457</v>
      </c>
      <c r="HJ620">
        <v>26</v>
      </c>
      <c r="HK620">
        <v>26</v>
      </c>
      <c r="HL620" t="s">
        <v>220</v>
      </c>
      <c r="HM620">
        <v>192</v>
      </c>
      <c r="HN620">
        <v>0</v>
      </c>
    </row>
    <row r="621" spans="1:222" x14ac:dyDescent="0.25">
      <c r="A621">
        <v>610405</v>
      </c>
      <c r="B621" t="s">
        <v>613</v>
      </c>
      <c r="C621" t="s">
        <v>38</v>
      </c>
      <c r="D621" t="s">
        <v>64</v>
      </c>
      <c r="E621" s="151">
        <v>0.3</v>
      </c>
      <c r="F621">
        <v>63</v>
      </c>
      <c r="G621" t="s">
        <v>39</v>
      </c>
      <c r="H621">
        <v>56</v>
      </c>
      <c r="I621" t="s">
        <v>40</v>
      </c>
      <c r="J621">
        <v>49</v>
      </c>
      <c r="K621" t="s">
        <v>40</v>
      </c>
      <c r="L621">
        <v>8.86</v>
      </c>
      <c r="M621" t="s">
        <v>38</v>
      </c>
      <c r="N621">
        <v>18.765432099000002</v>
      </c>
      <c r="O621">
        <v>50</v>
      </c>
      <c r="P621">
        <v>50</v>
      </c>
      <c r="Q621">
        <v>8</v>
      </c>
      <c r="R621">
        <v>28</v>
      </c>
      <c r="S621">
        <v>2</v>
      </c>
      <c r="T621">
        <v>9</v>
      </c>
      <c r="U621">
        <v>0</v>
      </c>
      <c r="V621">
        <v>0</v>
      </c>
      <c r="W621">
        <v>0</v>
      </c>
      <c r="X621">
        <v>1</v>
      </c>
      <c r="Y621">
        <v>0</v>
      </c>
      <c r="Z621">
        <v>0.02</v>
      </c>
      <c r="AA621">
        <v>0.02</v>
      </c>
      <c r="AB621">
        <v>0</v>
      </c>
      <c r="AC621">
        <v>0.02</v>
      </c>
      <c r="AD621">
        <v>0.02</v>
      </c>
      <c r="AE621">
        <v>0.04</v>
      </c>
      <c r="AF621">
        <v>0</v>
      </c>
      <c r="AG621">
        <v>0.2</v>
      </c>
      <c r="AH621">
        <v>0.18</v>
      </c>
      <c r="AI621">
        <v>0.14000000000000001</v>
      </c>
      <c r="AJ621">
        <v>0.3</v>
      </c>
      <c r="AK621">
        <v>0.22</v>
      </c>
      <c r="AL621">
        <v>0.34</v>
      </c>
      <c r="AM621">
        <v>0.3</v>
      </c>
      <c r="AN621">
        <v>0</v>
      </c>
      <c r="AO621">
        <v>0.02</v>
      </c>
      <c r="AP621">
        <v>0.02</v>
      </c>
      <c r="AQ621">
        <v>0.04</v>
      </c>
      <c r="AR621">
        <v>0.02</v>
      </c>
      <c r="AS621">
        <v>0.84</v>
      </c>
      <c r="AT621">
        <v>0.62</v>
      </c>
      <c r="AU621">
        <v>0.74</v>
      </c>
      <c r="AV621">
        <v>0.42</v>
      </c>
      <c r="AW621">
        <v>0.48</v>
      </c>
      <c r="AX621">
        <v>3.82</v>
      </c>
      <c r="AY621">
        <v>3.5510204081999999</v>
      </c>
      <c r="AZ621">
        <v>3.7142857142999999</v>
      </c>
      <c r="BA621">
        <v>3.2291666666999999</v>
      </c>
      <c r="BB621">
        <v>3.2653061224000002</v>
      </c>
      <c r="BC621">
        <v>0</v>
      </c>
      <c r="BD621">
        <v>0</v>
      </c>
      <c r="BE621">
        <v>0.02</v>
      </c>
      <c r="BF621">
        <v>0.06</v>
      </c>
      <c r="BG621">
        <v>0.04</v>
      </c>
      <c r="BH621">
        <v>0.04</v>
      </c>
      <c r="BI621">
        <v>0</v>
      </c>
      <c r="BJ621">
        <v>0.02</v>
      </c>
      <c r="BK621">
        <v>0.02</v>
      </c>
      <c r="BL621">
        <v>0.04</v>
      </c>
      <c r="BM621">
        <v>0.12</v>
      </c>
      <c r="BN621">
        <v>0.12</v>
      </c>
      <c r="BO621">
        <v>3.8775510203999999</v>
      </c>
      <c r="BP621">
        <v>3.7959183673000001</v>
      </c>
      <c r="BQ621">
        <v>3.6530612245</v>
      </c>
      <c r="BR621">
        <v>3.3877551019999999</v>
      </c>
      <c r="BS621">
        <v>3.3541666666999999</v>
      </c>
      <c r="BT621">
        <v>3.375</v>
      </c>
      <c r="BU621">
        <v>0.12</v>
      </c>
      <c r="BV621">
        <v>0.16</v>
      </c>
      <c r="BW621">
        <v>0.24</v>
      </c>
      <c r="BX621">
        <v>0.34</v>
      </c>
      <c r="BY621">
        <v>0.26</v>
      </c>
      <c r="BZ621">
        <v>0.24</v>
      </c>
      <c r="CA621">
        <v>0.02</v>
      </c>
      <c r="CB621">
        <v>0.02</v>
      </c>
      <c r="CC621">
        <v>0.02</v>
      </c>
      <c r="CD621">
        <v>0.02</v>
      </c>
      <c r="CE621">
        <v>0.04</v>
      </c>
      <c r="CF621">
        <v>0.04</v>
      </c>
      <c r="CG621">
        <v>0.86</v>
      </c>
      <c r="CH621">
        <v>0.8</v>
      </c>
      <c r="CI621">
        <v>0.7</v>
      </c>
      <c r="CJ621">
        <v>0.54</v>
      </c>
      <c r="CK621">
        <v>0.54</v>
      </c>
      <c r="CL621">
        <v>0.56000000000000005</v>
      </c>
      <c r="CM621">
        <v>0.16</v>
      </c>
      <c r="CN621">
        <v>0.02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0.02</v>
      </c>
      <c r="CU621">
        <v>0.32</v>
      </c>
      <c r="CV621">
        <v>0.06</v>
      </c>
      <c r="CW621">
        <v>0.08</v>
      </c>
      <c r="CX621">
        <v>0.04</v>
      </c>
      <c r="CY621">
        <v>0.08</v>
      </c>
      <c r="CZ621">
        <v>0.06</v>
      </c>
      <c r="DA621">
        <v>0.04</v>
      </c>
      <c r="DB621">
        <v>0.04</v>
      </c>
      <c r="DC621">
        <v>0.2</v>
      </c>
      <c r="DD621">
        <v>0.22</v>
      </c>
      <c r="DE621">
        <v>0.22</v>
      </c>
      <c r="DF621">
        <v>0.3</v>
      </c>
      <c r="DG621">
        <v>0.3</v>
      </c>
      <c r="DH621">
        <v>0.34</v>
      </c>
      <c r="DI621">
        <v>0.22</v>
      </c>
      <c r="DJ621">
        <v>0.2</v>
      </c>
      <c r="DK621">
        <v>0.22</v>
      </c>
      <c r="DL621">
        <v>0.6</v>
      </c>
      <c r="DM621">
        <v>0.57999999999999996</v>
      </c>
      <c r="DN621">
        <v>0.54</v>
      </c>
      <c r="DO621">
        <v>0.5</v>
      </c>
      <c r="DP621">
        <v>0.52</v>
      </c>
      <c r="DQ621">
        <v>0.64</v>
      </c>
      <c r="DR621">
        <v>0.64</v>
      </c>
      <c r="DS621">
        <v>0.1</v>
      </c>
      <c r="DT621">
        <v>0.1</v>
      </c>
      <c r="DU621">
        <v>0.12</v>
      </c>
      <c r="DV621">
        <v>0.12</v>
      </c>
      <c r="DW621">
        <v>0.12</v>
      </c>
      <c r="DX621">
        <v>0.08</v>
      </c>
      <c r="DY621">
        <v>0.1</v>
      </c>
      <c r="DZ621">
        <v>0.1</v>
      </c>
      <c r="EA621">
        <v>2.5333333332999999</v>
      </c>
      <c r="EB621">
        <v>3.5555555555999998</v>
      </c>
      <c r="EC621">
        <v>3.5681818181999998</v>
      </c>
      <c r="ED621">
        <v>3.5681818181999998</v>
      </c>
      <c r="EE621">
        <v>3.4772727272999999</v>
      </c>
      <c r="EF621">
        <v>3.5</v>
      </c>
      <c r="EG621">
        <v>3.6666666666999999</v>
      </c>
      <c r="EH621">
        <v>3.6222222222</v>
      </c>
      <c r="EI621">
        <v>0</v>
      </c>
      <c r="EJ621">
        <v>0</v>
      </c>
      <c r="EK621">
        <v>0</v>
      </c>
      <c r="EL621">
        <v>0</v>
      </c>
      <c r="EM621">
        <v>0.02</v>
      </c>
      <c r="EN621">
        <v>0.04</v>
      </c>
      <c r="EO621">
        <v>0.08</v>
      </c>
      <c r="EP621">
        <v>0.14000000000000001</v>
      </c>
      <c r="EQ621">
        <v>0.22</v>
      </c>
      <c r="ER621">
        <v>0.38</v>
      </c>
      <c r="ES621">
        <v>0.12</v>
      </c>
      <c r="ET621">
        <v>0</v>
      </c>
      <c r="EU621">
        <v>0.04</v>
      </c>
      <c r="EV621">
        <v>0.02</v>
      </c>
      <c r="EW621">
        <v>0.06</v>
      </c>
      <c r="EX621">
        <v>0.1</v>
      </c>
      <c r="EY621">
        <v>0.24</v>
      </c>
      <c r="EZ621">
        <v>0.4</v>
      </c>
      <c r="FA621">
        <v>0.4</v>
      </c>
      <c r="FB621">
        <v>0.42</v>
      </c>
      <c r="FC621">
        <v>0.42</v>
      </c>
      <c r="FD621">
        <v>0.68</v>
      </c>
      <c r="FE621">
        <v>0.4</v>
      </c>
      <c r="FF621">
        <v>0.44</v>
      </c>
      <c r="FG621">
        <v>0.26</v>
      </c>
      <c r="FH621">
        <v>0.36</v>
      </c>
      <c r="FI621">
        <v>0</v>
      </c>
      <c r="FJ621">
        <v>0.06</v>
      </c>
      <c r="FK621">
        <v>0.02</v>
      </c>
      <c r="FL621">
        <v>0.08</v>
      </c>
      <c r="FM621">
        <v>0.02</v>
      </c>
      <c r="FN621">
        <v>0</v>
      </c>
      <c r="FO621">
        <v>0</v>
      </c>
      <c r="FP621">
        <v>0</v>
      </c>
      <c r="FQ621">
        <v>0.06</v>
      </c>
      <c r="FR621">
        <v>0</v>
      </c>
      <c r="FS621">
        <v>0.08</v>
      </c>
      <c r="FT621">
        <v>0.1</v>
      </c>
      <c r="FU621">
        <v>0.12</v>
      </c>
      <c r="FV621">
        <v>0.12</v>
      </c>
      <c r="FW621">
        <v>0.1</v>
      </c>
      <c r="FX621">
        <v>0.06</v>
      </c>
      <c r="FY621">
        <v>0.02</v>
      </c>
      <c r="FZ621">
        <v>0.04</v>
      </c>
      <c r="GA621">
        <v>0.04</v>
      </c>
      <c r="GB621">
        <v>0.12</v>
      </c>
      <c r="GC621">
        <v>0.1</v>
      </c>
      <c r="GD621">
        <v>0.4</v>
      </c>
      <c r="GE621">
        <v>0.16</v>
      </c>
      <c r="GF621">
        <v>0.1</v>
      </c>
      <c r="GG621">
        <v>0.22</v>
      </c>
      <c r="GH621">
        <v>0.26</v>
      </c>
      <c r="GI621">
        <v>0.28000000000000003</v>
      </c>
      <c r="GJ621">
        <v>2.5652173913</v>
      </c>
      <c r="GK621">
        <v>3.0465116279000002</v>
      </c>
      <c r="GL621">
        <v>3.1818181818000002</v>
      </c>
      <c r="GM621">
        <v>3.0227272727000001</v>
      </c>
      <c r="GN621">
        <v>2.6511627906999999</v>
      </c>
      <c r="GO621">
        <v>2.7272727272999999</v>
      </c>
      <c r="GP621">
        <v>0.34</v>
      </c>
      <c r="GQ621">
        <v>0.44</v>
      </c>
      <c r="GR621">
        <v>0.4</v>
      </c>
      <c r="GS621">
        <v>0.3</v>
      </c>
      <c r="GT621">
        <v>0.28000000000000003</v>
      </c>
      <c r="GU621">
        <v>0.26</v>
      </c>
      <c r="GV621">
        <v>0.08</v>
      </c>
      <c r="GW621">
        <v>0.14000000000000001</v>
      </c>
      <c r="GX621">
        <v>0.12</v>
      </c>
      <c r="GY621">
        <v>0.12</v>
      </c>
      <c r="GZ621">
        <v>0.14000000000000001</v>
      </c>
      <c r="HA621">
        <v>0.12</v>
      </c>
      <c r="HB621">
        <v>0.12</v>
      </c>
      <c r="HC621">
        <v>0.24</v>
      </c>
      <c r="HD621">
        <v>0.34</v>
      </c>
      <c r="HE621">
        <v>0.32</v>
      </c>
      <c r="HF621">
        <v>0.2</v>
      </c>
      <c r="HG621">
        <v>0.24</v>
      </c>
      <c r="HH621" t="s">
        <v>1458</v>
      </c>
      <c r="HI621">
        <v>30</v>
      </c>
      <c r="HJ621">
        <v>50</v>
      </c>
      <c r="HK621">
        <v>76</v>
      </c>
      <c r="HL621" t="s">
        <v>613</v>
      </c>
      <c r="HM621">
        <v>405</v>
      </c>
      <c r="HN621">
        <v>2</v>
      </c>
    </row>
    <row r="622" spans="1:222" x14ac:dyDescent="0.25">
      <c r="A622">
        <v>610499</v>
      </c>
      <c r="B622" t="s">
        <v>194</v>
      </c>
      <c r="C622" t="s">
        <v>42</v>
      </c>
      <c r="D622" t="s">
        <v>109</v>
      </c>
      <c r="E622" s="151">
        <v>0.37</v>
      </c>
      <c r="F622">
        <v>63</v>
      </c>
      <c r="G622" t="s">
        <v>39</v>
      </c>
      <c r="H622">
        <v>71</v>
      </c>
      <c r="I622" t="s">
        <v>39</v>
      </c>
      <c r="J622">
        <v>82</v>
      </c>
      <c r="K622" t="s">
        <v>62</v>
      </c>
      <c r="L622">
        <v>8.93</v>
      </c>
      <c r="M622" t="s">
        <v>42</v>
      </c>
      <c r="N622">
        <v>17.529880477999999</v>
      </c>
      <c r="O622">
        <v>33</v>
      </c>
      <c r="P622">
        <v>33</v>
      </c>
      <c r="Q622">
        <v>0</v>
      </c>
      <c r="R622">
        <v>33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3.0303030299999999E-2</v>
      </c>
      <c r="Z622">
        <v>0</v>
      </c>
      <c r="AA622">
        <v>9.0909090900000003E-2</v>
      </c>
      <c r="AB622">
        <v>3.0303030299999999E-2</v>
      </c>
      <c r="AC622">
        <v>9.0909090900000003E-2</v>
      </c>
      <c r="AD622">
        <v>6.0606060599999997E-2</v>
      </c>
      <c r="AE622">
        <v>6.0606060599999997E-2</v>
      </c>
      <c r="AF622">
        <v>9.0909090900000003E-2</v>
      </c>
      <c r="AG622">
        <v>6.0606060599999997E-2</v>
      </c>
      <c r="AH622">
        <v>9.0909090900000003E-2</v>
      </c>
      <c r="AI622">
        <v>0.18181818180000001</v>
      </c>
      <c r="AJ622">
        <v>0.27272727270000002</v>
      </c>
      <c r="AK622">
        <v>0.18181818180000001</v>
      </c>
      <c r="AL622">
        <v>0.303030303</v>
      </c>
      <c r="AM622">
        <v>0.303030303</v>
      </c>
      <c r="AN622">
        <v>0</v>
      </c>
      <c r="AO622">
        <v>0</v>
      </c>
      <c r="AP622">
        <v>0</v>
      </c>
      <c r="AQ622">
        <v>0</v>
      </c>
      <c r="AR622">
        <v>3.0303030299999999E-2</v>
      </c>
      <c r="AS622">
        <v>0.72727272730000003</v>
      </c>
      <c r="AT622">
        <v>0.66666666669999997</v>
      </c>
      <c r="AU622">
        <v>0.63636363640000004</v>
      </c>
      <c r="AV622">
        <v>0.60606060610000001</v>
      </c>
      <c r="AW622">
        <v>0.48484848479999998</v>
      </c>
      <c r="AX622">
        <v>3.6060606060999998</v>
      </c>
      <c r="AY622">
        <v>3.6060606060999998</v>
      </c>
      <c r="AZ622">
        <v>3.3636363636</v>
      </c>
      <c r="BA622">
        <v>3.4848484848000001</v>
      </c>
      <c r="BB622">
        <v>3.21875</v>
      </c>
      <c r="BC622">
        <v>0</v>
      </c>
      <c r="BD622">
        <v>0</v>
      </c>
      <c r="BE622">
        <v>6.0606060599999997E-2</v>
      </c>
      <c r="BF622">
        <v>0.12121212119999999</v>
      </c>
      <c r="BG622">
        <v>9.0909090900000003E-2</v>
      </c>
      <c r="BH622">
        <v>9.0909090900000003E-2</v>
      </c>
      <c r="BI622">
        <v>0</v>
      </c>
      <c r="BJ622">
        <v>3.0303030299999999E-2</v>
      </c>
      <c r="BK622">
        <v>0</v>
      </c>
      <c r="BL622">
        <v>6.0606060599999997E-2</v>
      </c>
      <c r="BM622">
        <v>0.1515151515</v>
      </c>
      <c r="BN622">
        <v>0.12121212119999999</v>
      </c>
      <c r="BO622">
        <v>3.8484848485000001</v>
      </c>
      <c r="BP622">
        <v>3.71875</v>
      </c>
      <c r="BQ622">
        <v>3.5151515151999999</v>
      </c>
      <c r="BR622">
        <v>3.3125</v>
      </c>
      <c r="BS622">
        <v>3.1818181818000002</v>
      </c>
      <c r="BT622">
        <v>3.3030303029999999</v>
      </c>
      <c r="BU622">
        <v>0.1515151515</v>
      </c>
      <c r="BV622">
        <v>0.21212121210000001</v>
      </c>
      <c r="BW622">
        <v>0.303030303</v>
      </c>
      <c r="BX622">
        <v>0.18181818180000001</v>
      </c>
      <c r="BY622">
        <v>0.24242424239999999</v>
      </c>
      <c r="BZ622">
        <v>0.18181818180000001</v>
      </c>
      <c r="CA622">
        <v>0</v>
      </c>
      <c r="CB622">
        <v>3.0303030299999999E-2</v>
      </c>
      <c r="CC622">
        <v>0</v>
      </c>
      <c r="CD622">
        <v>3.0303030299999999E-2</v>
      </c>
      <c r="CE622">
        <v>0</v>
      </c>
      <c r="CF622">
        <v>0</v>
      </c>
      <c r="CG622">
        <v>0.84848484850000006</v>
      </c>
      <c r="CH622">
        <v>0.72727272730000003</v>
      </c>
      <c r="CI622">
        <v>0.63636363640000004</v>
      </c>
      <c r="CJ622">
        <v>0.60606060610000001</v>
      </c>
      <c r="CK622">
        <v>0.51515151520000002</v>
      </c>
      <c r="CL622">
        <v>0.60606060610000001</v>
      </c>
      <c r="CM622">
        <v>0.24242424239999999</v>
      </c>
      <c r="CN622">
        <v>0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3.0303030299999999E-2</v>
      </c>
      <c r="CU622">
        <v>9.0909090900000003E-2</v>
      </c>
      <c r="CV622">
        <v>9.0909090900000003E-2</v>
      </c>
      <c r="CW622">
        <v>3.0303030299999999E-2</v>
      </c>
      <c r="CX622">
        <v>0.12121212119999999</v>
      </c>
      <c r="CY622">
        <v>9.0909090900000003E-2</v>
      </c>
      <c r="CZ622">
        <v>0.21212121210000001</v>
      </c>
      <c r="DA622">
        <v>3.0303030299999999E-2</v>
      </c>
      <c r="DB622">
        <v>0.1515151515</v>
      </c>
      <c r="DC622">
        <v>0.18181818180000001</v>
      </c>
      <c r="DD622">
        <v>0.27272727270000002</v>
      </c>
      <c r="DE622">
        <v>0.303030303</v>
      </c>
      <c r="DF622">
        <v>0.27272727270000002</v>
      </c>
      <c r="DG622">
        <v>0.21212121210000001</v>
      </c>
      <c r="DH622">
        <v>0.27272727270000002</v>
      </c>
      <c r="DI622">
        <v>0.33333333329999998</v>
      </c>
      <c r="DJ622">
        <v>0.18181818180000001</v>
      </c>
      <c r="DK622">
        <v>0.42424242420000002</v>
      </c>
      <c r="DL622">
        <v>0.60606060610000001</v>
      </c>
      <c r="DM622">
        <v>0.63636363640000004</v>
      </c>
      <c r="DN622">
        <v>0.57575757579999998</v>
      </c>
      <c r="DO622">
        <v>0.66666666669999997</v>
      </c>
      <c r="DP622">
        <v>0.48484848479999998</v>
      </c>
      <c r="DQ622">
        <v>0.60606060610000001</v>
      </c>
      <c r="DR622">
        <v>0.57575757579999998</v>
      </c>
      <c r="DS622">
        <v>6.0606060599999997E-2</v>
      </c>
      <c r="DT622">
        <v>3.0303030299999999E-2</v>
      </c>
      <c r="DU622">
        <v>3.0303030299999999E-2</v>
      </c>
      <c r="DV622">
        <v>3.0303030299999999E-2</v>
      </c>
      <c r="DW622">
        <v>3.0303030299999999E-2</v>
      </c>
      <c r="DX622">
        <v>3.0303030299999999E-2</v>
      </c>
      <c r="DY622">
        <v>3.0303030299999999E-2</v>
      </c>
      <c r="DZ622">
        <v>6.0606060599999997E-2</v>
      </c>
      <c r="EA622">
        <v>2.8387096773999998</v>
      </c>
      <c r="EB622">
        <v>3.53125</v>
      </c>
      <c r="EC622">
        <v>3.625</v>
      </c>
      <c r="ED622">
        <v>3.46875</v>
      </c>
      <c r="EE622">
        <v>3.59375</v>
      </c>
      <c r="EF622">
        <v>3.28125</v>
      </c>
      <c r="EG622">
        <v>3.59375</v>
      </c>
      <c r="EH622">
        <v>3.3870967742000002</v>
      </c>
      <c r="EI622">
        <v>0</v>
      </c>
      <c r="EJ622">
        <v>3.0303030299999999E-2</v>
      </c>
      <c r="EK622">
        <v>0</v>
      </c>
      <c r="EL622">
        <v>0</v>
      </c>
      <c r="EM622">
        <v>0</v>
      </c>
      <c r="EN622">
        <v>0</v>
      </c>
      <c r="EO622">
        <v>6.0606060599999997E-2</v>
      </c>
      <c r="EP622">
        <v>0.18181818180000001</v>
      </c>
      <c r="EQ622">
        <v>0.1515151515</v>
      </c>
      <c r="ER622">
        <v>0.4545454545</v>
      </c>
      <c r="ES622">
        <v>0.12121212119999999</v>
      </c>
      <c r="ET622">
        <v>0</v>
      </c>
      <c r="EU622">
        <v>0</v>
      </c>
      <c r="EV622">
        <v>3.0303030299999999E-2</v>
      </c>
      <c r="EW622">
        <v>0.1515151515</v>
      </c>
      <c r="EX622">
        <v>0</v>
      </c>
      <c r="EY622">
        <v>0.18181818180000001</v>
      </c>
      <c r="EZ622">
        <v>0.18181818180000001</v>
      </c>
      <c r="FA622">
        <v>0.18181818180000001</v>
      </c>
      <c r="FB622">
        <v>0.12121212119999999</v>
      </c>
      <c r="FC622">
        <v>0.24242424239999999</v>
      </c>
      <c r="FD622">
        <v>0.51515151520000002</v>
      </c>
      <c r="FE622">
        <v>0.51515151520000002</v>
      </c>
      <c r="FF622">
        <v>0.54545454550000005</v>
      </c>
      <c r="FG622">
        <v>0.4545454545</v>
      </c>
      <c r="FH622">
        <v>0.57575757579999998</v>
      </c>
      <c r="FI622">
        <v>0.1515151515</v>
      </c>
      <c r="FJ622">
        <v>0.1515151515</v>
      </c>
      <c r="FK622">
        <v>9.0909090900000003E-2</v>
      </c>
      <c r="FL622">
        <v>0.12121212119999999</v>
      </c>
      <c r="FM622">
        <v>3.0303030299999999E-2</v>
      </c>
      <c r="FN622">
        <v>9.0909090900000003E-2</v>
      </c>
      <c r="FO622">
        <v>9.0909090900000003E-2</v>
      </c>
      <c r="FP622">
        <v>9.0909090900000003E-2</v>
      </c>
      <c r="FQ622">
        <v>9.0909090900000003E-2</v>
      </c>
      <c r="FR622">
        <v>9.0909090900000003E-2</v>
      </c>
      <c r="FS622">
        <v>6.0606060599999997E-2</v>
      </c>
      <c r="FT622">
        <v>6.0606060599999997E-2</v>
      </c>
      <c r="FU622">
        <v>6.0606060599999997E-2</v>
      </c>
      <c r="FV622">
        <v>6.0606060599999997E-2</v>
      </c>
      <c r="FW622">
        <v>6.0606060599999997E-2</v>
      </c>
      <c r="FX622">
        <v>6.0606060599999997E-2</v>
      </c>
      <c r="FY622">
        <v>3.0303030299999999E-2</v>
      </c>
      <c r="FZ622">
        <v>3.0303030299999999E-2</v>
      </c>
      <c r="GA622">
        <v>0</v>
      </c>
      <c r="GB622">
        <v>0.12121212119999999</v>
      </c>
      <c r="GC622">
        <v>0</v>
      </c>
      <c r="GD622">
        <v>0.12121212119999999</v>
      </c>
      <c r="GE622">
        <v>0.12121212119999999</v>
      </c>
      <c r="GF622">
        <v>0.12121212119999999</v>
      </c>
      <c r="GG622">
        <v>6.0606060599999997E-2</v>
      </c>
      <c r="GH622">
        <v>3.0303030299999999E-2</v>
      </c>
      <c r="GI622">
        <v>6.0606060599999997E-2</v>
      </c>
      <c r="GJ622">
        <v>3.1612903226000002</v>
      </c>
      <c r="GK622">
        <v>3.4193548386999999</v>
      </c>
      <c r="GL622">
        <v>3.4</v>
      </c>
      <c r="GM622">
        <v>3.4482758621</v>
      </c>
      <c r="GN622">
        <v>3.1935483870999999</v>
      </c>
      <c r="GO622">
        <v>3.5161290322999998</v>
      </c>
      <c r="GP622">
        <v>0.36363636360000001</v>
      </c>
      <c r="GQ622">
        <v>0.21212121210000001</v>
      </c>
      <c r="GR622">
        <v>0.21212121210000001</v>
      </c>
      <c r="GS622">
        <v>0.36363636360000001</v>
      </c>
      <c r="GT622">
        <v>0.33333333329999998</v>
      </c>
      <c r="GU622">
        <v>0.33333333329999998</v>
      </c>
      <c r="GV622">
        <v>6.0606060599999997E-2</v>
      </c>
      <c r="GW622">
        <v>6.0606060599999997E-2</v>
      </c>
      <c r="GX622">
        <v>9.0909090900000003E-2</v>
      </c>
      <c r="GY622">
        <v>0.12121212119999999</v>
      </c>
      <c r="GZ622">
        <v>6.0606060599999997E-2</v>
      </c>
      <c r="HA622">
        <v>6.0606060599999997E-2</v>
      </c>
      <c r="HB622">
        <v>0.39393939389999999</v>
      </c>
      <c r="HC622">
        <v>0.57575757579999998</v>
      </c>
      <c r="HD622">
        <v>0.54545454550000005</v>
      </c>
      <c r="HE622">
        <v>0.4545454545</v>
      </c>
      <c r="HF622">
        <v>0.4545454545</v>
      </c>
      <c r="HG622">
        <v>0.54545454550000005</v>
      </c>
      <c r="HH622" t="s">
        <v>1459</v>
      </c>
      <c r="HI622">
        <v>37</v>
      </c>
      <c r="HJ622">
        <v>33</v>
      </c>
      <c r="HK622">
        <v>44</v>
      </c>
      <c r="HL622" t="s">
        <v>194</v>
      </c>
      <c r="HM622">
        <v>251</v>
      </c>
      <c r="HN622">
        <v>0</v>
      </c>
    </row>
    <row r="623" spans="1:222" x14ac:dyDescent="0.25">
      <c r="A623">
        <v>610503</v>
      </c>
      <c r="B623" t="s">
        <v>270</v>
      </c>
      <c r="D623" t="s">
        <v>94</v>
      </c>
      <c r="E623" t="s">
        <v>45</v>
      </c>
      <c r="M623" t="s">
        <v>38</v>
      </c>
      <c r="FD623"/>
      <c r="HH623" t="s">
        <v>1460</v>
      </c>
      <c r="HL623" t="s">
        <v>270</v>
      </c>
      <c r="HM623">
        <v>194</v>
      </c>
    </row>
    <row r="624" spans="1:222" x14ac:dyDescent="0.25">
      <c r="A624">
        <v>610504</v>
      </c>
      <c r="B624" t="s">
        <v>626</v>
      </c>
      <c r="C624" t="s">
        <v>38</v>
      </c>
      <c r="D624" t="s">
        <v>47</v>
      </c>
      <c r="E624" s="151">
        <v>0.74</v>
      </c>
      <c r="F624">
        <v>84</v>
      </c>
      <c r="G624" t="s">
        <v>62</v>
      </c>
      <c r="H624">
        <v>99</v>
      </c>
      <c r="I624" t="s">
        <v>62</v>
      </c>
      <c r="J624">
        <v>77</v>
      </c>
      <c r="K624" t="s">
        <v>39</v>
      </c>
      <c r="L624">
        <v>9.83</v>
      </c>
      <c r="M624" t="s">
        <v>38</v>
      </c>
      <c r="N624">
        <v>72.941176471000006</v>
      </c>
      <c r="O624">
        <v>116</v>
      </c>
      <c r="P624">
        <v>116</v>
      </c>
      <c r="Q624">
        <v>12</v>
      </c>
      <c r="R624">
        <v>0</v>
      </c>
      <c r="S624">
        <v>2</v>
      </c>
      <c r="T624">
        <v>91</v>
      </c>
      <c r="U624">
        <v>0</v>
      </c>
      <c r="V624">
        <v>0</v>
      </c>
      <c r="W624">
        <v>2</v>
      </c>
      <c r="X624">
        <v>3</v>
      </c>
      <c r="Y624">
        <v>0</v>
      </c>
      <c r="Z624">
        <v>0</v>
      </c>
      <c r="AA624">
        <v>0</v>
      </c>
      <c r="AB624">
        <v>8.6206896999999998E-3</v>
      </c>
      <c r="AC624">
        <v>2.5862069000000001E-2</v>
      </c>
      <c r="AD624">
        <v>8.6206896999999998E-3</v>
      </c>
      <c r="AE624">
        <v>3.4482758600000003E-2</v>
      </c>
      <c r="AF624">
        <v>8.6206896999999998E-3</v>
      </c>
      <c r="AG624">
        <v>5.1724137900000001E-2</v>
      </c>
      <c r="AH624">
        <v>6.8965517200000007E-2</v>
      </c>
      <c r="AI624">
        <v>0.18965517239999999</v>
      </c>
      <c r="AJ624">
        <v>0.25862068970000002</v>
      </c>
      <c r="AK624">
        <v>9.4827586199999994E-2</v>
      </c>
      <c r="AL624">
        <v>0.2327586207</v>
      </c>
      <c r="AM624">
        <v>0.27586206899999999</v>
      </c>
      <c r="AN624">
        <v>2.5862069000000001E-2</v>
      </c>
      <c r="AO624">
        <v>3.4482758600000003E-2</v>
      </c>
      <c r="AP624">
        <v>6.0344827599999998E-2</v>
      </c>
      <c r="AQ624">
        <v>5.1724137900000001E-2</v>
      </c>
      <c r="AR624">
        <v>6.0344827599999998E-2</v>
      </c>
      <c r="AS624">
        <v>0.77586206899999999</v>
      </c>
      <c r="AT624">
        <v>0.67241379310000005</v>
      </c>
      <c r="AU624">
        <v>0.83620689660000003</v>
      </c>
      <c r="AV624">
        <v>0.65517241380000002</v>
      </c>
      <c r="AW624">
        <v>0.56896551719999999</v>
      </c>
      <c r="AX624">
        <v>3.7876106195000001</v>
      </c>
      <c r="AY624">
        <v>3.6607142857000001</v>
      </c>
      <c r="AZ624">
        <v>3.8807339449999998</v>
      </c>
      <c r="BA624">
        <v>3.6181818182000001</v>
      </c>
      <c r="BB624">
        <v>3.4770642201999999</v>
      </c>
      <c r="BC624">
        <v>0</v>
      </c>
      <c r="BD624">
        <v>0</v>
      </c>
      <c r="BE624">
        <v>8.6206896999999998E-3</v>
      </c>
      <c r="BF624">
        <v>0</v>
      </c>
      <c r="BG624">
        <v>0</v>
      </c>
      <c r="BH624">
        <v>1.7241379300000002E-2</v>
      </c>
      <c r="BI624">
        <v>0</v>
      </c>
      <c r="BJ624">
        <v>8.6206896999999998E-3</v>
      </c>
      <c r="BK624">
        <v>1.7241379300000002E-2</v>
      </c>
      <c r="BL624">
        <v>1.7241379300000002E-2</v>
      </c>
      <c r="BM624">
        <v>3.4482758600000003E-2</v>
      </c>
      <c r="BN624">
        <v>0</v>
      </c>
      <c r="BO624">
        <v>3.9469026549000001</v>
      </c>
      <c r="BP624">
        <v>3.9196428570999999</v>
      </c>
      <c r="BQ624">
        <v>3.8468468468000001</v>
      </c>
      <c r="BR624">
        <v>3.8245614035000002</v>
      </c>
      <c r="BS624">
        <v>3.75</v>
      </c>
      <c r="BT624">
        <v>3.7857142857000001</v>
      </c>
      <c r="BU624">
        <v>5.1724137900000001E-2</v>
      </c>
      <c r="BV624">
        <v>6.0344827599999998E-2</v>
      </c>
      <c r="BW624">
        <v>8.6206896599999999E-2</v>
      </c>
      <c r="BX624">
        <v>0.13793103449999999</v>
      </c>
      <c r="BY624">
        <v>0.17241379309999999</v>
      </c>
      <c r="BZ624">
        <v>0.15517241379999999</v>
      </c>
      <c r="CA624">
        <v>2.5862069000000001E-2</v>
      </c>
      <c r="CB624">
        <v>3.4482758600000003E-2</v>
      </c>
      <c r="CC624">
        <v>4.31034483E-2</v>
      </c>
      <c r="CD624">
        <v>1.7241379300000002E-2</v>
      </c>
      <c r="CE624">
        <v>3.4482758600000003E-2</v>
      </c>
      <c r="CF624">
        <v>3.4482758600000003E-2</v>
      </c>
      <c r="CG624">
        <v>0.92241379310000005</v>
      </c>
      <c r="CH624">
        <v>0.89655172409999995</v>
      </c>
      <c r="CI624">
        <v>0.84482758619999998</v>
      </c>
      <c r="CJ624">
        <v>0.82758620689999995</v>
      </c>
      <c r="CK624">
        <v>0.75862068969999996</v>
      </c>
      <c r="CL624">
        <v>0.79310344830000001</v>
      </c>
      <c r="CM624">
        <v>0.11206896550000001</v>
      </c>
      <c r="CN624">
        <v>0</v>
      </c>
      <c r="CO624">
        <v>0</v>
      </c>
      <c r="CP624">
        <v>0</v>
      </c>
      <c r="CQ624">
        <v>0</v>
      </c>
      <c r="CR624">
        <v>8.6206896999999998E-3</v>
      </c>
      <c r="CS624">
        <v>0</v>
      </c>
      <c r="CT624">
        <v>0</v>
      </c>
      <c r="CU624">
        <v>2.5862069000000001E-2</v>
      </c>
      <c r="CV624">
        <v>8.6206896999999998E-3</v>
      </c>
      <c r="CW624">
        <v>0</v>
      </c>
      <c r="CX624">
        <v>1.7241379300000002E-2</v>
      </c>
      <c r="CY624">
        <v>8.6206896999999998E-3</v>
      </c>
      <c r="CZ624">
        <v>1.7241379300000002E-2</v>
      </c>
      <c r="DA624">
        <v>0</v>
      </c>
      <c r="DB624">
        <v>3.4482758600000003E-2</v>
      </c>
      <c r="DC624">
        <v>0.19827586210000001</v>
      </c>
      <c r="DD624">
        <v>0.1465517241</v>
      </c>
      <c r="DE624">
        <v>9.4827586199999994E-2</v>
      </c>
      <c r="DF624">
        <v>0.15517241379999999</v>
      </c>
      <c r="DG624">
        <v>0.1465517241</v>
      </c>
      <c r="DH624">
        <v>0.25862068970000002</v>
      </c>
      <c r="DI624">
        <v>6.8965517200000007E-2</v>
      </c>
      <c r="DJ624">
        <v>7.7586206899999996E-2</v>
      </c>
      <c r="DK624">
        <v>0.59482758619999998</v>
      </c>
      <c r="DL624">
        <v>0.76724137930000003</v>
      </c>
      <c r="DM624">
        <v>0.82758620689999995</v>
      </c>
      <c r="DN624">
        <v>0.75862068969999996</v>
      </c>
      <c r="DO624">
        <v>0.77586206899999999</v>
      </c>
      <c r="DP624">
        <v>0.64655172409999995</v>
      </c>
      <c r="DQ624">
        <v>0.86206896550000001</v>
      </c>
      <c r="DR624">
        <v>0.80172413789999997</v>
      </c>
      <c r="DS624">
        <v>6.8965517200000007E-2</v>
      </c>
      <c r="DT624">
        <v>7.7586206899999996E-2</v>
      </c>
      <c r="DU624">
        <v>7.7586206899999996E-2</v>
      </c>
      <c r="DV624">
        <v>6.8965517200000007E-2</v>
      </c>
      <c r="DW624">
        <v>6.8965517200000007E-2</v>
      </c>
      <c r="DX624">
        <v>6.8965517200000007E-2</v>
      </c>
      <c r="DY624">
        <v>6.8965517200000007E-2</v>
      </c>
      <c r="DZ624">
        <v>8.6206896599999999E-2</v>
      </c>
      <c r="EA624">
        <v>3.3703703703999999</v>
      </c>
      <c r="EB624">
        <v>3.8224299065</v>
      </c>
      <c r="EC624">
        <v>3.8971962617</v>
      </c>
      <c r="ED624">
        <v>3.7962962963</v>
      </c>
      <c r="EE624">
        <v>3.8240740740999999</v>
      </c>
      <c r="EF624">
        <v>3.6574074074</v>
      </c>
      <c r="EG624">
        <v>3.9259259259000001</v>
      </c>
      <c r="EH624">
        <v>3.8396226415000001</v>
      </c>
      <c r="EI624">
        <v>0</v>
      </c>
      <c r="EJ624">
        <v>0</v>
      </c>
      <c r="EK624">
        <v>0</v>
      </c>
      <c r="EL624">
        <v>0</v>
      </c>
      <c r="EM624">
        <v>8.6206896999999998E-3</v>
      </c>
      <c r="EN624">
        <v>8.6206896999999998E-3</v>
      </c>
      <c r="EO624">
        <v>0</v>
      </c>
      <c r="EP624">
        <v>8.6206896999999998E-3</v>
      </c>
      <c r="EQ624">
        <v>6.8965517200000007E-2</v>
      </c>
      <c r="ER624">
        <v>0.85344827590000005</v>
      </c>
      <c r="ES624">
        <v>5.1724137900000001E-2</v>
      </c>
      <c r="ET624">
        <v>0</v>
      </c>
      <c r="EU624">
        <v>3.4482758600000003E-2</v>
      </c>
      <c r="EV624">
        <v>0</v>
      </c>
      <c r="EW624">
        <v>9.4827586199999994E-2</v>
      </c>
      <c r="EX624">
        <v>0</v>
      </c>
      <c r="EY624">
        <v>0.1293103448</v>
      </c>
      <c r="EZ624">
        <v>0.19827586210000001</v>
      </c>
      <c r="FA624">
        <v>0.26724137930000003</v>
      </c>
      <c r="FB624">
        <v>0.3534482759</v>
      </c>
      <c r="FC624">
        <v>0.20689655169999999</v>
      </c>
      <c r="FD624">
        <v>0.81896551719999999</v>
      </c>
      <c r="FE624">
        <v>0.31034482759999998</v>
      </c>
      <c r="FF624">
        <v>0.5</v>
      </c>
      <c r="FG624">
        <v>0.45689655169999999</v>
      </c>
      <c r="FH624">
        <v>0.70689655169999999</v>
      </c>
      <c r="FI624">
        <v>0</v>
      </c>
      <c r="FJ624">
        <v>0.2155172414</v>
      </c>
      <c r="FK624">
        <v>0.1034482759</v>
      </c>
      <c r="FL624">
        <v>3.4482758600000003E-2</v>
      </c>
      <c r="FM624">
        <v>8.6206896999999998E-3</v>
      </c>
      <c r="FN624">
        <v>0</v>
      </c>
      <c r="FO624">
        <v>0.15517241379999999</v>
      </c>
      <c r="FP624">
        <v>5.1724137900000001E-2</v>
      </c>
      <c r="FQ624">
        <v>8.6206896999999998E-3</v>
      </c>
      <c r="FR624">
        <v>8.6206896999999998E-3</v>
      </c>
      <c r="FS624">
        <v>5.1724137900000001E-2</v>
      </c>
      <c r="FT624">
        <v>8.6206896599999999E-2</v>
      </c>
      <c r="FU624">
        <v>7.7586206899999996E-2</v>
      </c>
      <c r="FV624">
        <v>5.1724137900000001E-2</v>
      </c>
      <c r="FW624">
        <v>6.8965517200000007E-2</v>
      </c>
      <c r="FX624">
        <v>2.5862069000000001E-2</v>
      </c>
      <c r="FY624">
        <v>3.4482758600000003E-2</v>
      </c>
      <c r="FZ624">
        <v>0</v>
      </c>
      <c r="GA624">
        <v>2.5862069000000001E-2</v>
      </c>
      <c r="GB624">
        <v>2.5862069000000001E-2</v>
      </c>
      <c r="GC624">
        <v>2.5862069000000001E-2</v>
      </c>
      <c r="GD624">
        <v>0.13793103449999999</v>
      </c>
      <c r="GE624">
        <v>0.1034482759</v>
      </c>
      <c r="GF624">
        <v>8.6206896599999999E-2</v>
      </c>
      <c r="GG624">
        <v>9.4827586199999994E-2</v>
      </c>
      <c r="GH624">
        <v>9.4827586199999994E-2</v>
      </c>
      <c r="GI624">
        <v>0.1293103448</v>
      </c>
      <c r="GJ624">
        <v>3.1495327102999999</v>
      </c>
      <c r="GK624">
        <v>3.2647058823999999</v>
      </c>
      <c r="GL624">
        <v>3.4220183486</v>
      </c>
      <c r="GM624">
        <v>3.3490566037999998</v>
      </c>
      <c r="GN624">
        <v>3.3300970874</v>
      </c>
      <c r="GO624">
        <v>3.2222222222000001</v>
      </c>
      <c r="GP624">
        <v>0.43103448280000001</v>
      </c>
      <c r="GQ624">
        <v>0.33620689660000003</v>
      </c>
      <c r="GR624">
        <v>0.37068965520000002</v>
      </c>
      <c r="GS624">
        <v>0.32758620690000001</v>
      </c>
      <c r="GT624">
        <v>0.32758620690000001</v>
      </c>
      <c r="GU624">
        <v>0.38793103449999999</v>
      </c>
      <c r="GV624">
        <v>7.7586206899999996E-2</v>
      </c>
      <c r="GW624">
        <v>0.1206896552</v>
      </c>
      <c r="GX624">
        <v>6.0344827599999998E-2</v>
      </c>
      <c r="GY624">
        <v>8.6206896599999999E-2</v>
      </c>
      <c r="GZ624">
        <v>0.11206896550000001</v>
      </c>
      <c r="HA624">
        <v>6.8965517200000007E-2</v>
      </c>
      <c r="HB624">
        <v>0.32758620690000001</v>
      </c>
      <c r="HC624">
        <v>0.40517241380000002</v>
      </c>
      <c r="HD624">
        <v>0.48275862069999997</v>
      </c>
      <c r="HE624">
        <v>0.4655172414</v>
      </c>
      <c r="HF624">
        <v>0.43965517240000002</v>
      </c>
      <c r="HG624">
        <v>0.38793103449999999</v>
      </c>
      <c r="HH624" t="s">
        <v>1461</v>
      </c>
      <c r="HI624">
        <v>74</v>
      </c>
      <c r="HJ624">
        <v>116</v>
      </c>
      <c r="HK624">
        <v>124</v>
      </c>
      <c r="HL624" t="s">
        <v>626</v>
      </c>
      <c r="HM624">
        <v>170</v>
      </c>
      <c r="HN624">
        <v>6</v>
      </c>
    </row>
    <row r="625" spans="1:222" x14ac:dyDescent="0.25">
      <c r="A625">
        <v>610506</v>
      </c>
      <c r="B625" t="s">
        <v>624</v>
      </c>
      <c r="D625" t="s">
        <v>85</v>
      </c>
      <c r="E625" t="s">
        <v>45</v>
      </c>
      <c r="M625" t="s">
        <v>42</v>
      </c>
      <c r="N625">
        <v>33.333333332999999</v>
      </c>
      <c r="O625">
        <v>17</v>
      </c>
      <c r="P625">
        <v>17</v>
      </c>
      <c r="Q625">
        <v>1</v>
      </c>
      <c r="R625">
        <v>15</v>
      </c>
      <c r="S625">
        <v>0</v>
      </c>
      <c r="T625">
        <v>1</v>
      </c>
      <c r="U625">
        <v>0</v>
      </c>
      <c r="V625">
        <v>0</v>
      </c>
      <c r="W625">
        <v>0</v>
      </c>
      <c r="X625">
        <v>0</v>
      </c>
      <c r="Y625">
        <v>5.8823529399999998E-2</v>
      </c>
      <c r="Z625">
        <v>5.8823529399999998E-2</v>
      </c>
      <c r="AA625">
        <v>0</v>
      </c>
      <c r="AB625">
        <v>5.8823529399999998E-2</v>
      </c>
      <c r="AC625">
        <v>0.1176470588</v>
      </c>
      <c r="AD625">
        <v>0</v>
      </c>
      <c r="AE625">
        <v>5.8823529399999998E-2</v>
      </c>
      <c r="AF625">
        <v>5.8823529399999998E-2</v>
      </c>
      <c r="AG625">
        <v>0</v>
      </c>
      <c r="AH625">
        <v>0</v>
      </c>
      <c r="AI625">
        <v>0.23529411759999999</v>
      </c>
      <c r="AJ625">
        <v>0.1176470588</v>
      </c>
      <c r="AK625">
        <v>0.35294117650000001</v>
      </c>
      <c r="AL625">
        <v>0.29411764709999999</v>
      </c>
      <c r="AM625">
        <v>0.23529411759999999</v>
      </c>
      <c r="AN625">
        <v>0</v>
      </c>
      <c r="AO625">
        <v>0.1176470588</v>
      </c>
      <c r="AP625">
        <v>0.1176470588</v>
      </c>
      <c r="AQ625">
        <v>0.1176470588</v>
      </c>
      <c r="AR625">
        <v>0.1764705882</v>
      </c>
      <c r="AS625">
        <v>0.70588235290000001</v>
      </c>
      <c r="AT625">
        <v>0.64705882349999999</v>
      </c>
      <c r="AU625">
        <v>0.47058823529999999</v>
      </c>
      <c r="AV625">
        <v>0.52941176469999995</v>
      </c>
      <c r="AW625">
        <v>0.47058823529999999</v>
      </c>
      <c r="AX625">
        <v>3.5882352941</v>
      </c>
      <c r="AY625">
        <v>3.5333333332999999</v>
      </c>
      <c r="AZ625">
        <v>3.4666666667000001</v>
      </c>
      <c r="BA625">
        <v>3.4666666667000001</v>
      </c>
      <c r="BB625">
        <v>3.2857142857000001</v>
      </c>
      <c r="BC625">
        <v>0</v>
      </c>
      <c r="BD625">
        <v>5.8823529399999998E-2</v>
      </c>
      <c r="BE625">
        <v>0.1176470588</v>
      </c>
      <c r="BF625">
        <v>0.1764705882</v>
      </c>
      <c r="BG625">
        <v>5.8823529399999998E-2</v>
      </c>
      <c r="BH625">
        <v>0.1176470588</v>
      </c>
      <c r="BI625">
        <v>0.1176470588</v>
      </c>
      <c r="BJ625">
        <v>0</v>
      </c>
      <c r="BK625">
        <v>5.8823529399999998E-2</v>
      </c>
      <c r="BL625">
        <v>5.8823529399999998E-2</v>
      </c>
      <c r="BM625">
        <v>5.8823529399999998E-2</v>
      </c>
      <c r="BN625">
        <v>0</v>
      </c>
      <c r="BO625">
        <v>3.6470588235000001</v>
      </c>
      <c r="BP625">
        <v>3.6666666666999999</v>
      </c>
      <c r="BQ625">
        <v>3.2</v>
      </c>
      <c r="BR625">
        <v>3</v>
      </c>
      <c r="BS625">
        <v>3.4666666667000001</v>
      </c>
      <c r="BT625">
        <v>3.3333333333000001</v>
      </c>
      <c r="BU625">
        <v>0.1176470588</v>
      </c>
      <c r="BV625">
        <v>0.1176470588</v>
      </c>
      <c r="BW625">
        <v>0.23529411759999999</v>
      </c>
      <c r="BX625">
        <v>0.23529411759999999</v>
      </c>
      <c r="BY625">
        <v>0.1764705882</v>
      </c>
      <c r="BZ625">
        <v>0.23529411759999999</v>
      </c>
      <c r="CA625">
        <v>0</v>
      </c>
      <c r="CB625">
        <v>0.1176470588</v>
      </c>
      <c r="CC625">
        <v>0.1176470588</v>
      </c>
      <c r="CD625">
        <v>0.1176470588</v>
      </c>
      <c r="CE625">
        <v>0.1176470588</v>
      </c>
      <c r="CF625">
        <v>0.1176470588</v>
      </c>
      <c r="CG625">
        <v>0.76470588240000004</v>
      </c>
      <c r="CH625">
        <v>0.70588235290000001</v>
      </c>
      <c r="CI625">
        <v>0.47058823529999999</v>
      </c>
      <c r="CJ625">
        <v>0.41176470590000003</v>
      </c>
      <c r="CK625">
        <v>0.58823529409999997</v>
      </c>
      <c r="CL625">
        <v>0.52941176469999995</v>
      </c>
      <c r="CM625">
        <v>5.8823529399999998E-2</v>
      </c>
      <c r="CN625">
        <v>5.8823529399999998E-2</v>
      </c>
      <c r="CO625">
        <v>5.8823529399999998E-2</v>
      </c>
      <c r="CP625">
        <v>0</v>
      </c>
      <c r="CQ625">
        <v>5.8823529399999998E-2</v>
      </c>
      <c r="CR625">
        <v>5.8823529399999998E-2</v>
      </c>
      <c r="CS625">
        <v>0</v>
      </c>
      <c r="CT625">
        <v>0</v>
      </c>
      <c r="CU625">
        <v>0.1764705882</v>
      </c>
      <c r="CV625">
        <v>5.8823529399999998E-2</v>
      </c>
      <c r="CW625">
        <v>5.8823529399999998E-2</v>
      </c>
      <c r="CX625">
        <v>5.8823529399999998E-2</v>
      </c>
      <c r="CY625">
        <v>0</v>
      </c>
      <c r="CZ625">
        <v>0.1176470588</v>
      </c>
      <c r="DA625">
        <v>5.8823529399999998E-2</v>
      </c>
      <c r="DB625">
        <v>0.1176470588</v>
      </c>
      <c r="DC625">
        <v>0.1764705882</v>
      </c>
      <c r="DD625">
        <v>0.23529411759999999</v>
      </c>
      <c r="DE625">
        <v>0.1764705882</v>
      </c>
      <c r="DF625">
        <v>0.29411764709999999</v>
      </c>
      <c r="DG625">
        <v>0.23529411759999999</v>
      </c>
      <c r="DH625">
        <v>0.1176470588</v>
      </c>
      <c r="DI625">
        <v>0.1176470588</v>
      </c>
      <c r="DJ625">
        <v>0.1176470588</v>
      </c>
      <c r="DK625">
        <v>0.52941176469999995</v>
      </c>
      <c r="DL625">
        <v>0.47058823529999999</v>
      </c>
      <c r="DM625">
        <v>0.52941176469999995</v>
      </c>
      <c r="DN625">
        <v>0.47058823529999999</v>
      </c>
      <c r="DO625">
        <v>0.52941176469999995</v>
      </c>
      <c r="DP625">
        <v>0.64705882349999999</v>
      </c>
      <c r="DQ625">
        <v>0.64705882349999999</v>
      </c>
      <c r="DR625">
        <v>0.58823529409999997</v>
      </c>
      <c r="DS625">
        <v>5.8823529399999998E-2</v>
      </c>
      <c r="DT625">
        <v>0.1764705882</v>
      </c>
      <c r="DU625">
        <v>0.1764705882</v>
      </c>
      <c r="DV625">
        <v>0.1764705882</v>
      </c>
      <c r="DW625">
        <v>0.1764705882</v>
      </c>
      <c r="DX625">
        <v>5.8823529399999998E-2</v>
      </c>
      <c r="DY625">
        <v>0.1764705882</v>
      </c>
      <c r="DZ625">
        <v>0.1764705882</v>
      </c>
      <c r="EA625">
        <v>3.25</v>
      </c>
      <c r="EB625">
        <v>3.3571428570999999</v>
      </c>
      <c r="EC625">
        <v>3.4285714286000002</v>
      </c>
      <c r="ED625">
        <v>3.5</v>
      </c>
      <c r="EE625">
        <v>3.5</v>
      </c>
      <c r="EF625">
        <v>3.4375</v>
      </c>
      <c r="EG625">
        <v>3.7142857142999999</v>
      </c>
      <c r="EH625">
        <v>3.5714285713999998</v>
      </c>
      <c r="EI625">
        <v>5.8823529399999998E-2</v>
      </c>
      <c r="EJ625">
        <v>5.8823529399999998E-2</v>
      </c>
      <c r="EK625">
        <v>0</v>
      </c>
      <c r="EL625">
        <v>0</v>
      </c>
      <c r="EM625">
        <v>5.8823529399999998E-2</v>
      </c>
      <c r="EN625">
        <v>5.8823529399999998E-2</v>
      </c>
      <c r="EO625">
        <v>0.1764705882</v>
      </c>
      <c r="EP625">
        <v>0.1764705882</v>
      </c>
      <c r="EQ625">
        <v>0</v>
      </c>
      <c r="ER625">
        <v>0.23529411759999999</v>
      </c>
      <c r="ES625">
        <v>0.1764705882</v>
      </c>
      <c r="ET625">
        <v>0</v>
      </c>
      <c r="EU625">
        <v>0</v>
      </c>
      <c r="EV625">
        <v>0</v>
      </c>
      <c r="EW625">
        <v>5.8823529399999998E-2</v>
      </c>
      <c r="EX625">
        <v>0</v>
      </c>
      <c r="EY625">
        <v>0.1764705882</v>
      </c>
      <c r="EZ625">
        <v>0.1764705882</v>
      </c>
      <c r="FA625">
        <v>0.1764705882</v>
      </c>
      <c r="FB625">
        <v>0.23529411759999999</v>
      </c>
      <c r="FC625">
        <v>0.35294117650000001</v>
      </c>
      <c r="FD625">
        <v>0.35294117650000001</v>
      </c>
      <c r="FE625">
        <v>0.47058823529999999</v>
      </c>
      <c r="FF625">
        <v>0.35294117650000001</v>
      </c>
      <c r="FG625">
        <v>0.1764705882</v>
      </c>
      <c r="FH625">
        <v>0.35294117650000001</v>
      </c>
      <c r="FI625">
        <v>0.41176470590000003</v>
      </c>
      <c r="FJ625">
        <v>0.1764705882</v>
      </c>
      <c r="FK625">
        <v>0.29411764709999999</v>
      </c>
      <c r="FL625">
        <v>0.35294117650000001</v>
      </c>
      <c r="FM625">
        <v>0.1176470588</v>
      </c>
      <c r="FN625">
        <v>0</v>
      </c>
      <c r="FO625">
        <v>0</v>
      </c>
      <c r="FP625">
        <v>0</v>
      </c>
      <c r="FQ625">
        <v>0</v>
      </c>
      <c r="FR625">
        <v>0</v>
      </c>
      <c r="FS625">
        <v>5.8823529399999998E-2</v>
      </c>
      <c r="FT625">
        <v>0.1764705882</v>
      </c>
      <c r="FU625">
        <v>0.1764705882</v>
      </c>
      <c r="FV625">
        <v>0.1764705882</v>
      </c>
      <c r="FW625">
        <v>0.1764705882</v>
      </c>
      <c r="FX625">
        <v>0.23529411759999999</v>
      </c>
      <c r="FY625">
        <v>0.1176470588</v>
      </c>
      <c r="FZ625">
        <v>5.8823529399999998E-2</v>
      </c>
      <c r="GA625">
        <v>5.8823529399999998E-2</v>
      </c>
      <c r="GB625">
        <v>5.8823529399999998E-2</v>
      </c>
      <c r="GC625">
        <v>5.8823529399999998E-2</v>
      </c>
      <c r="GD625">
        <v>0.23529411759999999</v>
      </c>
      <c r="GE625">
        <v>5.8823529399999998E-2</v>
      </c>
      <c r="GF625">
        <v>5.8823529399999998E-2</v>
      </c>
      <c r="GG625">
        <v>0.1176470588</v>
      </c>
      <c r="GH625">
        <v>0.23529411759999999</v>
      </c>
      <c r="GI625">
        <v>0.1764705882</v>
      </c>
      <c r="GJ625">
        <v>2.4375</v>
      </c>
      <c r="GK625">
        <v>3.1428571429000001</v>
      </c>
      <c r="GL625">
        <v>3.2142857142999999</v>
      </c>
      <c r="GM625">
        <v>3.1428571429000001</v>
      </c>
      <c r="GN625">
        <v>3</v>
      </c>
      <c r="GO625">
        <v>3</v>
      </c>
      <c r="GP625">
        <v>0.29411764709999999</v>
      </c>
      <c r="GQ625">
        <v>0.23529411759999999</v>
      </c>
      <c r="GR625">
        <v>0.35294117650000001</v>
      </c>
      <c r="GS625">
        <v>0.29411764709999999</v>
      </c>
      <c r="GT625">
        <v>0.1764705882</v>
      </c>
      <c r="GU625">
        <v>0.29411764709999999</v>
      </c>
      <c r="GV625">
        <v>5.8823529399999998E-2</v>
      </c>
      <c r="GW625">
        <v>0.1764705882</v>
      </c>
      <c r="GX625">
        <v>0.1764705882</v>
      </c>
      <c r="GY625">
        <v>0.1764705882</v>
      </c>
      <c r="GZ625">
        <v>0.1764705882</v>
      </c>
      <c r="HA625">
        <v>0.1764705882</v>
      </c>
      <c r="HB625">
        <v>0.1764705882</v>
      </c>
      <c r="HC625">
        <v>0.41176470590000003</v>
      </c>
      <c r="HD625">
        <v>0.35294117650000001</v>
      </c>
      <c r="HE625">
        <v>0.35294117650000001</v>
      </c>
      <c r="HF625">
        <v>0.35294117650000001</v>
      </c>
      <c r="HG625">
        <v>0.29411764709999999</v>
      </c>
      <c r="HH625" t="s">
        <v>1462</v>
      </c>
      <c r="HJ625">
        <v>17</v>
      </c>
      <c r="HK625">
        <v>26</v>
      </c>
      <c r="HL625" t="s">
        <v>624</v>
      </c>
      <c r="HM625">
        <v>78</v>
      </c>
      <c r="HN625">
        <v>0</v>
      </c>
    </row>
    <row r="626" spans="1:222" x14ac:dyDescent="0.25">
      <c r="A626">
        <v>610513</v>
      </c>
      <c r="B626" t="s">
        <v>51</v>
      </c>
      <c r="D626" t="s">
        <v>64</v>
      </c>
      <c r="E626" t="s">
        <v>45</v>
      </c>
      <c r="M626" t="s">
        <v>42</v>
      </c>
      <c r="N626">
        <v>11.440677966000001</v>
      </c>
      <c r="O626">
        <v>23</v>
      </c>
      <c r="P626">
        <v>23</v>
      </c>
      <c r="Q626">
        <v>3</v>
      </c>
      <c r="R626">
        <v>14</v>
      </c>
      <c r="S626">
        <v>0</v>
      </c>
      <c r="T626">
        <v>4</v>
      </c>
      <c r="U626">
        <v>0</v>
      </c>
      <c r="V626">
        <v>0</v>
      </c>
      <c r="W626">
        <v>1</v>
      </c>
      <c r="X626">
        <v>1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4.3478260900000003E-2</v>
      </c>
      <c r="AF626">
        <v>4.3478260900000003E-2</v>
      </c>
      <c r="AG626">
        <v>8.6956521699999997E-2</v>
      </c>
      <c r="AH626">
        <v>0.2173913043</v>
      </c>
      <c r="AI626">
        <v>0.26086956519999999</v>
      </c>
      <c r="AJ626">
        <v>0.26086956519999999</v>
      </c>
      <c r="AK626">
        <v>0.1739130435</v>
      </c>
      <c r="AL626">
        <v>0.34782608700000001</v>
      </c>
      <c r="AM626">
        <v>0.34782608700000001</v>
      </c>
      <c r="AN626">
        <v>0</v>
      </c>
      <c r="AO626">
        <v>8.6956521699999997E-2</v>
      </c>
      <c r="AP626">
        <v>8.6956521699999997E-2</v>
      </c>
      <c r="AQ626">
        <v>4.3478260900000003E-2</v>
      </c>
      <c r="AR626">
        <v>4.3478260900000003E-2</v>
      </c>
      <c r="AS626">
        <v>0.73913043479999996</v>
      </c>
      <c r="AT626">
        <v>0.60869565219999999</v>
      </c>
      <c r="AU626">
        <v>0.6956521739</v>
      </c>
      <c r="AV626">
        <v>0.52173913039999997</v>
      </c>
      <c r="AW626">
        <v>0.39130434780000001</v>
      </c>
      <c r="AX626">
        <v>3.7391304347999998</v>
      </c>
      <c r="AY626">
        <v>3.6190476189999998</v>
      </c>
      <c r="AZ626">
        <v>3.7142857142999999</v>
      </c>
      <c r="BA626">
        <v>3.4545454544999998</v>
      </c>
      <c r="BB626">
        <v>3.1818181818000002</v>
      </c>
      <c r="BC626">
        <v>0</v>
      </c>
      <c r="BD626">
        <v>0</v>
      </c>
      <c r="BE626">
        <v>0</v>
      </c>
      <c r="BF626">
        <v>8.6956521699999997E-2</v>
      </c>
      <c r="BG626">
        <v>0.13043478259999999</v>
      </c>
      <c r="BH626">
        <v>0.13043478259999999</v>
      </c>
      <c r="BI626">
        <v>0</v>
      </c>
      <c r="BJ626">
        <v>0</v>
      </c>
      <c r="BK626">
        <v>0</v>
      </c>
      <c r="BL626">
        <v>0.1739130435</v>
      </c>
      <c r="BM626">
        <v>0.1739130435</v>
      </c>
      <c r="BN626">
        <v>0.1739130435</v>
      </c>
      <c r="BO626">
        <v>3.7272727272999999</v>
      </c>
      <c r="BP626">
        <v>3.7727272727000001</v>
      </c>
      <c r="BQ626">
        <v>3.4761904762000002</v>
      </c>
      <c r="BR626">
        <v>3.1363636364</v>
      </c>
      <c r="BS626">
        <v>2.9545454544999998</v>
      </c>
      <c r="BT626">
        <v>2.9545454544999998</v>
      </c>
      <c r="BU626">
        <v>0.26086956519999999</v>
      </c>
      <c r="BV626">
        <v>0.2173913043</v>
      </c>
      <c r="BW626">
        <v>0.47826086960000003</v>
      </c>
      <c r="BX626">
        <v>0.2173913043</v>
      </c>
      <c r="BY626">
        <v>0.26086956519999999</v>
      </c>
      <c r="BZ626">
        <v>0.26086956519999999</v>
      </c>
      <c r="CA626">
        <v>4.3478260900000003E-2</v>
      </c>
      <c r="CB626">
        <v>4.3478260900000003E-2</v>
      </c>
      <c r="CC626">
        <v>8.6956521699999997E-2</v>
      </c>
      <c r="CD626">
        <v>4.3478260900000003E-2</v>
      </c>
      <c r="CE626">
        <v>4.3478260900000003E-2</v>
      </c>
      <c r="CF626">
        <v>4.3478260900000003E-2</v>
      </c>
      <c r="CG626">
        <v>0.6956521739</v>
      </c>
      <c r="CH626">
        <v>0.73913043479999996</v>
      </c>
      <c r="CI626">
        <v>0.43478260870000002</v>
      </c>
      <c r="CJ626">
        <v>0.47826086960000003</v>
      </c>
      <c r="CK626">
        <v>0.39130434780000001</v>
      </c>
      <c r="CL626">
        <v>0.39130434780000001</v>
      </c>
      <c r="CM626">
        <v>8.6956521699999997E-2</v>
      </c>
      <c r="CN626">
        <v>0</v>
      </c>
      <c r="CO626">
        <v>0</v>
      </c>
      <c r="CP626">
        <v>4.3478260900000003E-2</v>
      </c>
      <c r="CQ626">
        <v>0</v>
      </c>
      <c r="CR626">
        <v>0</v>
      </c>
      <c r="CS626">
        <v>4.3478260900000003E-2</v>
      </c>
      <c r="CT626">
        <v>0</v>
      </c>
      <c r="CU626">
        <v>0.34782608700000001</v>
      </c>
      <c r="CV626">
        <v>8.6956521699999997E-2</v>
      </c>
      <c r="CW626">
        <v>4.3478260900000003E-2</v>
      </c>
      <c r="CX626">
        <v>0.13043478259999999</v>
      </c>
      <c r="CY626">
        <v>0.13043478259999999</v>
      </c>
      <c r="CZ626">
        <v>8.6956521699999997E-2</v>
      </c>
      <c r="DA626">
        <v>0</v>
      </c>
      <c r="DB626">
        <v>0</v>
      </c>
      <c r="DC626">
        <v>0.26086956519999999</v>
      </c>
      <c r="DD626">
        <v>0.34782608700000001</v>
      </c>
      <c r="DE626">
        <v>0.43478260870000002</v>
      </c>
      <c r="DF626">
        <v>0.3043478261</v>
      </c>
      <c r="DG626">
        <v>0.43478260870000002</v>
      </c>
      <c r="DH626">
        <v>0.39130434780000001</v>
      </c>
      <c r="DI626">
        <v>0.39130434780000001</v>
      </c>
      <c r="DJ626">
        <v>0.43478260870000002</v>
      </c>
      <c r="DK626">
        <v>0.1739130435</v>
      </c>
      <c r="DL626">
        <v>0.43478260870000002</v>
      </c>
      <c r="DM626">
        <v>0.43478260870000002</v>
      </c>
      <c r="DN626">
        <v>0.43478260870000002</v>
      </c>
      <c r="DO626">
        <v>0.3043478261</v>
      </c>
      <c r="DP626">
        <v>0.47826086960000003</v>
      </c>
      <c r="DQ626">
        <v>0.52173913039999997</v>
      </c>
      <c r="DR626">
        <v>0.52173913039999997</v>
      </c>
      <c r="DS626">
        <v>0.13043478259999999</v>
      </c>
      <c r="DT626">
        <v>0.13043478259999999</v>
      </c>
      <c r="DU626">
        <v>8.6956521699999997E-2</v>
      </c>
      <c r="DV626">
        <v>8.6956521699999997E-2</v>
      </c>
      <c r="DW626">
        <v>0.13043478259999999</v>
      </c>
      <c r="DX626">
        <v>4.3478260900000003E-2</v>
      </c>
      <c r="DY626">
        <v>4.3478260900000003E-2</v>
      </c>
      <c r="DZ626">
        <v>4.3478260900000003E-2</v>
      </c>
      <c r="EA626">
        <v>2.6</v>
      </c>
      <c r="EB626">
        <v>3.4</v>
      </c>
      <c r="EC626">
        <v>3.4285714286000002</v>
      </c>
      <c r="ED626">
        <v>3.2380952381000001</v>
      </c>
      <c r="EE626">
        <v>3.2</v>
      </c>
      <c r="EF626">
        <v>3.4090909091000001</v>
      </c>
      <c r="EG626">
        <v>3.4545454544999998</v>
      </c>
      <c r="EH626">
        <v>3.5454545455000002</v>
      </c>
      <c r="EI626">
        <v>0</v>
      </c>
      <c r="EJ626">
        <v>0</v>
      </c>
      <c r="EK626">
        <v>0</v>
      </c>
      <c r="EL626">
        <v>0</v>
      </c>
      <c r="EM626">
        <v>0.13043478259999999</v>
      </c>
      <c r="EN626">
        <v>0</v>
      </c>
      <c r="EO626">
        <v>8.6956521699999997E-2</v>
      </c>
      <c r="EP626">
        <v>0.3043478261</v>
      </c>
      <c r="EQ626">
        <v>4.3478260900000003E-2</v>
      </c>
      <c r="ER626">
        <v>0.3043478261</v>
      </c>
      <c r="ES626">
        <v>0.13043478259999999</v>
      </c>
      <c r="ET626">
        <v>0</v>
      </c>
      <c r="EU626">
        <v>4.3478260900000003E-2</v>
      </c>
      <c r="EV626">
        <v>4.3478260900000003E-2</v>
      </c>
      <c r="EW626">
        <v>0.2173913043</v>
      </c>
      <c r="EX626">
        <v>0</v>
      </c>
      <c r="EY626">
        <v>0.3043478261</v>
      </c>
      <c r="EZ626">
        <v>0.3043478261</v>
      </c>
      <c r="FA626">
        <v>0.47826086960000003</v>
      </c>
      <c r="FB626">
        <v>0.47826086960000003</v>
      </c>
      <c r="FC626">
        <v>0.52173913039999997</v>
      </c>
      <c r="FD626">
        <v>0.47826086960000003</v>
      </c>
      <c r="FE626">
        <v>0.47826086960000003</v>
      </c>
      <c r="FF626">
        <v>0.34782608700000001</v>
      </c>
      <c r="FG626">
        <v>0.2173913043</v>
      </c>
      <c r="FH626">
        <v>0.39130434780000001</v>
      </c>
      <c r="FI626">
        <v>0.13043478259999999</v>
      </c>
      <c r="FJ626">
        <v>8.6956521699999997E-2</v>
      </c>
      <c r="FK626">
        <v>4.3478260900000003E-2</v>
      </c>
      <c r="FL626">
        <v>4.3478260900000003E-2</v>
      </c>
      <c r="FM626">
        <v>4.3478260900000003E-2</v>
      </c>
      <c r="FN626">
        <v>0</v>
      </c>
      <c r="FO626">
        <v>0</v>
      </c>
      <c r="FP626">
        <v>0</v>
      </c>
      <c r="FQ626">
        <v>0</v>
      </c>
      <c r="FR626">
        <v>0</v>
      </c>
      <c r="FS626">
        <v>8.6956521699999997E-2</v>
      </c>
      <c r="FT626">
        <v>8.6956521699999997E-2</v>
      </c>
      <c r="FU626">
        <v>8.6956521699999997E-2</v>
      </c>
      <c r="FV626">
        <v>4.3478260900000003E-2</v>
      </c>
      <c r="FW626">
        <v>4.3478260900000003E-2</v>
      </c>
      <c r="FX626">
        <v>0.13043478259999999</v>
      </c>
      <c r="FY626">
        <v>4.3478260900000003E-2</v>
      </c>
      <c r="FZ626">
        <v>4.3478260900000003E-2</v>
      </c>
      <c r="GA626">
        <v>0.13043478259999999</v>
      </c>
      <c r="GB626">
        <v>0</v>
      </c>
      <c r="GC626">
        <v>0</v>
      </c>
      <c r="GD626">
        <v>0.13043478259999999</v>
      </c>
      <c r="GE626">
        <v>0.13043478259999999</v>
      </c>
      <c r="GF626">
        <v>0.1739130435</v>
      </c>
      <c r="GG626">
        <v>8.6956521699999997E-2</v>
      </c>
      <c r="GH626">
        <v>0.2173913043</v>
      </c>
      <c r="GI626">
        <v>0.2173913043</v>
      </c>
      <c r="GJ626">
        <v>2.7272727272999999</v>
      </c>
      <c r="GK626">
        <v>3.0909090908999999</v>
      </c>
      <c r="GL626">
        <v>2.9545454544999998</v>
      </c>
      <c r="GM626">
        <v>2.8636363636</v>
      </c>
      <c r="GN626">
        <v>3</v>
      </c>
      <c r="GO626">
        <v>2.9047619048</v>
      </c>
      <c r="GP626">
        <v>0.56521739130000004</v>
      </c>
      <c r="GQ626">
        <v>0.47826086960000003</v>
      </c>
      <c r="GR626">
        <v>0.52173913039999997</v>
      </c>
      <c r="GS626">
        <v>0.52173913039999997</v>
      </c>
      <c r="GT626">
        <v>0.43478260870000002</v>
      </c>
      <c r="GU626">
        <v>0.56521739130000004</v>
      </c>
      <c r="GV626">
        <v>4.3478260900000003E-2</v>
      </c>
      <c r="GW626">
        <v>4.3478260900000003E-2</v>
      </c>
      <c r="GX626">
        <v>4.3478260900000003E-2</v>
      </c>
      <c r="GY626">
        <v>4.3478260900000003E-2</v>
      </c>
      <c r="GZ626">
        <v>0.13043478259999999</v>
      </c>
      <c r="HA626">
        <v>8.6956521699999997E-2</v>
      </c>
      <c r="HB626">
        <v>0.13043478259999999</v>
      </c>
      <c r="HC626">
        <v>0.3043478261</v>
      </c>
      <c r="HD626">
        <v>0.2173913043</v>
      </c>
      <c r="HE626">
        <v>0.2173913043</v>
      </c>
      <c r="HF626">
        <v>0.2173913043</v>
      </c>
      <c r="HG626">
        <v>0.13043478259999999</v>
      </c>
      <c r="HH626" t="s">
        <v>1463</v>
      </c>
      <c r="HJ626">
        <v>23</v>
      </c>
      <c r="HK626">
        <v>27</v>
      </c>
      <c r="HL626" t="s">
        <v>51</v>
      </c>
      <c r="HM626">
        <v>236</v>
      </c>
      <c r="HN626">
        <v>0</v>
      </c>
    </row>
    <row r="627" spans="1:222" x14ac:dyDescent="0.25">
      <c r="A627">
        <v>610515</v>
      </c>
      <c r="B627" t="s">
        <v>224</v>
      </c>
      <c r="C627" t="s">
        <v>38</v>
      </c>
      <c r="D627" t="s">
        <v>53</v>
      </c>
      <c r="E627" t="s">
        <v>45</v>
      </c>
      <c r="M627" t="s">
        <v>38</v>
      </c>
      <c r="FD627"/>
      <c r="HH627" t="s">
        <v>1464</v>
      </c>
      <c r="HI627">
        <v>47</v>
      </c>
      <c r="HL627" t="s">
        <v>224</v>
      </c>
      <c r="HM627">
        <v>428</v>
      </c>
    </row>
    <row r="628" spans="1:222" x14ac:dyDescent="0.25">
      <c r="A628">
        <v>610518</v>
      </c>
      <c r="B628" t="s">
        <v>702</v>
      </c>
      <c r="D628" t="s">
        <v>98</v>
      </c>
      <c r="E628" t="s">
        <v>45</v>
      </c>
      <c r="M628" t="s">
        <v>42</v>
      </c>
      <c r="FD628"/>
      <c r="HH628" t="s">
        <v>1497</v>
      </c>
      <c r="HL628" t="s">
        <v>702</v>
      </c>
      <c r="HM628">
        <v>222</v>
      </c>
    </row>
    <row r="629" spans="1:222" x14ac:dyDescent="0.25">
      <c r="A629">
        <v>610520</v>
      </c>
      <c r="B629" t="s">
        <v>381</v>
      </c>
      <c r="C629" t="s">
        <v>38</v>
      </c>
      <c r="D629" t="s">
        <v>47</v>
      </c>
      <c r="E629" t="s">
        <v>45</v>
      </c>
      <c r="M629" t="s">
        <v>38</v>
      </c>
      <c r="FD629"/>
      <c r="HH629" t="s">
        <v>1465</v>
      </c>
      <c r="HI629">
        <v>31</v>
      </c>
      <c r="HL629" t="s">
        <v>381</v>
      </c>
      <c r="HM629">
        <v>592</v>
      </c>
    </row>
    <row r="630" spans="1:222" x14ac:dyDescent="0.25">
      <c r="A630">
        <v>610521</v>
      </c>
      <c r="B630" t="s">
        <v>211</v>
      </c>
      <c r="C630" t="s">
        <v>38</v>
      </c>
      <c r="D630" t="s">
        <v>85</v>
      </c>
      <c r="E630" s="151">
        <v>0.44</v>
      </c>
      <c r="F630">
        <v>55</v>
      </c>
      <c r="G630" t="s">
        <v>40</v>
      </c>
      <c r="H630">
        <v>67</v>
      </c>
      <c r="I630" t="s">
        <v>39</v>
      </c>
      <c r="J630">
        <v>83</v>
      </c>
      <c r="K630" t="s">
        <v>62</v>
      </c>
      <c r="L630">
        <v>9.15</v>
      </c>
      <c r="M630" t="s">
        <v>38</v>
      </c>
      <c r="N630">
        <v>43.09623431</v>
      </c>
      <c r="O630">
        <v>75</v>
      </c>
      <c r="P630">
        <v>75</v>
      </c>
      <c r="Q630">
        <v>0</v>
      </c>
      <c r="R630">
        <v>68</v>
      </c>
      <c r="S630">
        <v>0</v>
      </c>
      <c r="T630">
        <v>3</v>
      </c>
      <c r="U630">
        <v>0</v>
      </c>
      <c r="V630">
        <v>0</v>
      </c>
      <c r="W630">
        <v>2</v>
      </c>
      <c r="X630">
        <v>1</v>
      </c>
      <c r="Y630">
        <v>0</v>
      </c>
      <c r="Z630">
        <v>0</v>
      </c>
      <c r="AA630">
        <v>1.33333333E-2</v>
      </c>
      <c r="AB630">
        <v>5.3333333300000001E-2</v>
      </c>
      <c r="AC630">
        <v>9.3333333300000001E-2</v>
      </c>
      <c r="AD630">
        <v>6.6666666700000002E-2</v>
      </c>
      <c r="AE630">
        <v>0.04</v>
      </c>
      <c r="AF630">
        <v>0.08</v>
      </c>
      <c r="AG630">
        <v>9.3333333300000001E-2</v>
      </c>
      <c r="AH630">
        <v>0.1333333333</v>
      </c>
      <c r="AI630">
        <v>0.22666666669999999</v>
      </c>
      <c r="AJ630">
        <v>0.24</v>
      </c>
      <c r="AK630">
        <v>0.1733333333</v>
      </c>
      <c r="AL630">
        <v>0.25333333330000002</v>
      </c>
      <c r="AM630">
        <v>0.2666666667</v>
      </c>
      <c r="AN630">
        <v>1.33333333E-2</v>
      </c>
      <c r="AO630">
        <v>1.33333333E-2</v>
      </c>
      <c r="AP630">
        <v>2.6666666700000001E-2</v>
      </c>
      <c r="AQ630">
        <v>0.04</v>
      </c>
      <c r="AR630">
        <v>2.6666666700000001E-2</v>
      </c>
      <c r="AS630">
        <v>0.69333333330000002</v>
      </c>
      <c r="AT630">
        <v>0.7066666667</v>
      </c>
      <c r="AU630">
        <v>0.7066666667</v>
      </c>
      <c r="AV630">
        <v>0.56000000000000005</v>
      </c>
      <c r="AW630">
        <v>0.48</v>
      </c>
      <c r="AX630">
        <v>3.6351351351000001</v>
      </c>
      <c r="AY630">
        <v>3.6756756757</v>
      </c>
      <c r="AZ630">
        <v>3.6164383562000002</v>
      </c>
      <c r="BA630">
        <v>3.375</v>
      </c>
      <c r="BB630">
        <v>3.1643835615999998</v>
      </c>
      <c r="BC630">
        <v>0</v>
      </c>
      <c r="BD630">
        <v>1.33333333E-2</v>
      </c>
      <c r="BE630">
        <v>1.33333333E-2</v>
      </c>
      <c r="BF630">
        <v>1.33333333E-2</v>
      </c>
      <c r="BG630">
        <v>1.33333333E-2</v>
      </c>
      <c r="BH630">
        <v>2.6666666700000001E-2</v>
      </c>
      <c r="BI630">
        <v>2.6666666700000001E-2</v>
      </c>
      <c r="BJ630">
        <v>6.6666666700000002E-2</v>
      </c>
      <c r="BK630">
        <v>0.08</v>
      </c>
      <c r="BL630">
        <v>5.3333333300000001E-2</v>
      </c>
      <c r="BM630">
        <v>0.08</v>
      </c>
      <c r="BN630">
        <v>0.04</v>
      </c>
      <c r="BO630">
        <v>3.8219178081999998</v>
      </c>
      <c r="BP630">
        <v>3.7260273973000002</v>
      </c>
      <c r="BQ630">
        <v>3.6428571429000001</v>
      </c>
      <c r="BR630">
        <v>3.5945945946000002</v>
      </c>
      <c r="BS630">
        <v>3.5890410958999999</v>
      </c>
      <c r="BT630">
        <v>3.6575342466</v>
      </c>
      <c r="BU630">
        <v>0.12</v>
      </c>
      <c r="BV630">
        <v>9.3333333300000001E-2</v>
      </c>
      <c r="BW630">
        <v>0.1333333333</v>
      </c>
      <c r="BX630">
        <v>0.25333333330000002</v>
      </c>
      <c r="BY630">
        <v>0.2</v>
      </c>
      <c r="BZ630">
        <v>0.1733333333</v>
      </c>
      <c r="CA630">
        <v>2.6666666700000001E-2</v>
      </c>
      <c r="CB630">
        <v>2.6666666700000001E-2</v>
      </c>
      <c r="CC630">
        <v>6.6666666700000002E-2</v>
      </c>
      <c r="CD630">
        <v>1.33333333E-2</v>
      </c>
      <c r="CE630">
        <v>2.6666666700000001E-2</v>
      </c>
      <c r="CF630">
        <v>2.6666666700000001E-2</v>
      </c>
      <c r="CG630">
        <v>0.8266666667</v>
      </c>
      <c r="CH630">
        <v>0.8</v>
      </c>
      <c r="CI630">
        <v>0.7066666667</v>
      </c>
      <c r="CJ630">
        <v>0.66666666669999997</v>
      </c>
      <c r="CK630">
        <v>0.68</v>
      </c>
      <c r="CL630">
        <v>0.73333333329999995</v>
      </c>
      <c r="CM630">
        <v>0.1466666667</v>
      </c>
      <c r="CN630">
        <v>0.04</v>
      </c>
      <c r="CO630">
        <v>1.33333333E-2</v>
      </c>
      <c r="CP630">
        <v>1.33333333E-2</v>
      </c>
      <c r="CQ630">
        <v>0</v>
      </c>
      <c r="CR630">
        <v>1.33333333E-2</v>
      </c>
      <c r="CS630">
        <v>1.33333333E-2</v>
      </c>
      <c r="CT630">
        <v>2.6666666700000001E-2</v>
      </c>
      <c r="CU630">
        <v>0.16</v>
      </c>
      <c r="CV630">
        <v>5.3333333300000001E-2</v>
      </c>
      <c r="CW630">
        <v>1.33333333E-2</v>
      </c>
      <c r="CX630">
        <v>6.6666666700000002E-2</v>
      </c>
      <c r="CY630">
        <v>6.6666666700000002E-2</v>
      </c>
      <c r="CZ630">
        <v>0.12</v>
      </c>
      <c r="DA630">
        <v>0.04</v>
      </c>
      <c r="DB630">
        <v>5.3333333300000001E-2</v>
      </c>
      <c r="DC630">
        <v>0.33333333329999998</v>
      </c>
      <c r="DD630">
        <v>0.1466666667</v>
      </c>
      <c r="DE630">
        <v>0.1733333333</v>
      </c>
      <c r="DF630">
        <v>0.16</v>
      </c>
      <c r="DG630">
        <v>0.2666666667</v>
      </c>
      <c r="DH630">
        <v>0.25333333330000002</v>
      </c>
      <c r="DI630">
        <v>0.1733333333</v>
      </c>
      <c r="DJ630">
        <v>0.28000000000000003</v>
      </c>
      <c r="DK630">
        <v>0.33333333329999998</v>
      </c>
      <c r="DL630">
        <v>0.73333333329999995</v>
      </c>
      <c r="DM630">
        <v>0.73333333329999995</v>
      </c>
      <c r="DN630">
        <v>0.69333333330000002</v>
      </c>
      <c r="DO630">
        <v>0.6</v>
      </c>
      <c r="DP630">
        <v>0.58666666670000001</v>
      </c>
      <c r="DQ630">
        <v>0.69333333330000002</v>
      </c>
      <c r="DR630">
        <v>0.6</v>
      </c>
      <c r="DS630">
        <v>2.6666666700000001E-2</v>
      </c>
      <c r="DT630">
        <v>2.6666666700000001E-2</v>
      </c>
      <c r="DU630">
        <v>6.6666666700000002E-2</v>
      </c>
      <c r="DV630">
        <v>6.6666666700000002E-2</v>
      </c>
      <c r="DW630">
        <v>6.6666666700000002E-2</v>
      </c>
      <c r="DX630">
        <v>2.6666666700000001E-2</v>
      </c>
      <c r="DY630">
        <v>0.08</v>
      </c>
      <c r="DZ630">
        <v>0.04</v>
      </c>
      <c r="EA630">
        <v>2.8767123288000001</v>
      </c>
      <c r="EB630">
        <v>3.6164383562000002</v>
      </c>
      <c r="EC630">
        <v>3.7428571429000002</v>
      </c>
      <c r="ED630">
        <v>3.6428571429000001</v>
      </c>
      <c r="EE630">
        <v>3.5714285713999998</v>
      </c>
      <c r="EF630">
        <v>3.4520547945</v>
      </c>
      <c r="EG630">
        <v>3.6811594203000002</v>
      </c>
      <c r="EH630">
        <v>3.5138888889</v>
      </c>
      <c r="EI630">
        <v>0</v>
      </c>
      <c r="EJ630">
        <v>0</v>
      </c>
      <c r="EK630">
        <v>0</v>
      </c>
      <c r="EL630">
        <v>0</v>
      </c>
      <c r="EM630">
        <v>1.33333333E-2</v>
      </c>
      <c r="EN630">
        <v>2.6666666700000001E-2</v>
      </c>
      <c r="EO630">
        <v>9.3333333300000001E-2</v>
      </c>
      <c r="EP630">
        <v>0.12</v>
      </c>
      <c r="EQ630">
        <v>0.1066666667</v>
      </c>
      <c r="ER630">
        <v>0.58666666670000001</v>
      </c>
      <c r="ES630">
        <v>5.3333333300000001E-2</v>
      </c>
      <c r="ET630">
        <v>1.33333333E-2</v>
      </c>
      <c r="EU630">
        <v>0</v>
      </c>
      <c r="EV630">
        <v>1.33333333E-2</v>
      </c>
      <c r="EW630">
        <v>5.3333333300000001E-2</v>
      </c>
      <c r="EX630">
        <v>0</v>
      </c>
      <c r="EY630">
        <v>0.1733333333</v>
      </c>
      <c r="EZ630">
        <v>0.22666666669999999</v>
      </c>
      <c r="FA630">
        <v>0.24</v>
      </c>
      <c r="FB630">
        <v>0.30666666669999998</v>
      </c>
      <c r="FC630">
        <v>0.16</v>
      </c>
      <c r="FD630">
        <v>0.66666666669999997</v>
      </c>
      <c r="FE630">
        <v>0.66666666669999997</v>
      </c>
      <c r="FF630">
        <v>0.64</v>
      </c>
      <c r="FG630">
        <v>0.56000000000000005</v>
      </c>
      <c r="FH630">
        <v>0.78666666669999996</v>
      </c>
      <c r="FI630">
        <v>0.1333333333</v>
      </c>
      <c r="FJ630">
        <v>0.04</v>
      </c>
      <c r="FK630">
        <v>0.04</v>
      </c>
      <c r="FL630">
        <v>0.04</v>
      </c>
      <c r="FM630">
        <v>1.33333333E-2</v>
      </c>
      <c r="FN630">
        <v>1.33333333E-2</v>
      </c>
      <c r="FO630">
        <v>1.33333333E-2</v>
      </c>
      <c r="FP630">
        <v>1.33333333E-2</v>
      </c>
      <c r="FQ630">
        <v>1.33333333E-2</v>
      </c>
      <c r="FR630">
        <v>1.33333333E-2</v>
      </c>
      <c r="FS630">
        <v>0</v>
      </c>
      <c r="FT630">
        <v>5.3333333300000001E-2</v>
      </c>
      <c r="FU630">
        <v>5.3333333300000001E-2</v>
      </c>
      <c r="FV630">
        <v>2.6666666700000001E-2</v>
      </c>
      <c r="FW630">
        <v>2.6666666700000001E-2</v>
      </c>
      <c r="FX630">
        <v>6.6666666700000002E-2</v>
      </c>
      <c r="FY630">
        <v>5.3333333300000001E-2</v>
      </c>
      <c r="FZ630">
        <v>1.33333333E-2</v>
      </c>
      <c r="GA630">
        <v>5.3333333300000001E-2</v>
      </c>
      <c r="GB630">
        <v>6.6666666700000002E-2</v>
      </c>
      <c r="GC630">
        <v>6.6666666700000002E-2</v>
      </c>
      <c r="GD630">
        <v>0.28000000000000003</v>
      </c>
      <c r="GE630">
        <v>0.1066666667</v>
      </c>
      <c r="GF630">
        <v>0.08</v>
      </c>
      <c r="GG630">
        <v>9.3333333300000001E-2</v>
      </c>
      <c r="GH630">
        <v>0.1066666667</v>
      </c>
      <c r="GI630">
        <v>0.16</v>
      </c>
      <c r="GJ630">
        <v>2.8918918918999998</v>
      </c>
      <c r="GK630">
        <v>3.2702702703000002</v>
      </c>
      <c r="GL630">
        <v>3.3918918918999998</v>
      </c>
      <c r="GM630">
        <v>3.2465753424999999</v>
      </c>
      <c r="GN630">
        <v>3.1884057971000002</v>
      </c>
      <c r="GO630">
        <v>3.1081081081000002</v>
      </c>
      <c r="GP630">
        <v>0.33333333329999998</v>
      </c>
      <c r="GQ630">
        <v>0.34666666670000001</v>
      </c>
      <c r="GR630">
        <v>0.4</v>
      </c>
      <c r="GS630">
        <v>0.38666666669999999</v>
      </c>
      <c r="GT630">
        <v>0.33333333329999998</v>
      </c>
      <c r="GU630">
        <v>0.36</v>
      </c>
      <c r="GV630">
        <v>1.33333333E-2</v>
      </c>
      <c r="GW630">
        <v>1.33333333E-2</v>
      </c>
      <c r="GX630">
        <v>1.33333333E-2</v>
      </c>
      <c r="GY630">
        <v>2.6666666700000001E-2</v>
      </c>
      <c r="GZ630">
        <v>0.08</v>
      </c>
      <c r="HA630">
        <v>1.33333333E-2</v>
      </c>
      <c r="HB630">
        <v>0.30666666669999998</v>
      </c>
      <c r="HC630">
        <v>0.48</v>
      </c>
      <c r="HD630">
        <v>0.49333333330000001</v>
      </c>
      <c r="HE630">
        <v>0.44</v>
      </c>
      <c r="HF630">
        <v>0.41333333329999999</v>
      </c>
      <c r="HG630">
        <v>0.4</v>
      </c>
      <c r="HH630" t="s">
        <v>1466</v>
      </c>
      <c r="HI630">
        <v>44</v>
      </c>
      <c r="HJ630">
        <v>75</v>
      </c>
      <c r="HK630">
        <v>103</v>
      </c>
      <c r="HL630" t="s">
        <v>211</v>
      </c>
      <c r="HM630">
        <v>239</v>
      </c>
      <c r="HN630">
        <v>1</v>
      </c>
    </row>
    <row r="631" spans="1:222" x14ac:dyDescent="0.25">
      <c r="A631">
        <v>610523</v>
      </c>
      <c r="B631" t="s">
        <v>244</v>
      </c>
      <c r="C631" t="s">
        <v>38</v>
      </c>
      <c r="D631" t="s">
        <v>53</v>
      </c>
      <c r="E631" s="151">
        <v>0.41</v>
      </c>
      <c r="F631">
        <v>78</v>
      </c>
      <c r="G631" t="s">
        <v>39</v>
      </c>
      <c r="H631">
        <v>40</v>
      </c>
      <c r="I631" t="s">
        <v>40</v>
      </c>
      <c r="J631">
        <v>28</v>
      </c>
      <c r="K631" t="s">
        <v>49</v>
      </c>
      <c r="L631">
        <v>9.17</v>
      </c>
      <c r="M631" t="s">
        <v>38</v>
      </c>
      <c r="N631">
        <v>27.541589648999999</v>
      </c>
      <c r="O631">
        <v>93</v>
      </c>
      <c r="P631">
        <v>93</v>
      </c>
      <c r="Q631">
        <v>59</v>
      </c>
      <c r="R631">
        <v>0</v>
      </c>
      <c r="S631">
        <v>2</v>
      </c>
      <c r="T631">
        <v>14</v>
      </c>
      <c r="U631">
        <v>0</v>
      </c>
      <c r="V631">
        <v>2</v>
      </c>
      <c r="W631">
        <v>6</v>
      </c>
      <c r="X631">
        <v>3</v>
      </c>
      <c r="Y631">
        <v>0</v>
      </c>
      <c r="Z631">
        <v>0</v>
      </c>
      <c r="AA631">
        <v>0</v>
      </c>
      <c r="AB631">
        <v>0</v>
      </c>
      <c r="AC631">
        <v>2.15053763E-2</v>
      </c>
      <c r="AD631">
        <v>3.2258064500000003E-2</v>
      </c>
      <c r="AE631">
        <v>1.0752688200000001E-2</v>
      </c>
      <c r="AF631">
        <v>4.3010752700000002E-2</v>
      </c>
      <c r="AG631">
        <v>2.15053763E-2</v>
      </c>
      <c r="AH631">
        <v>7.5268817200000004E-2</v>
      </c>
      <c r="AI631">
        <v>0.15053763440000001</v>
      </c>
      <c r="AJ631">
        <v>0.1827956989</v>
      </c>
      <c r="AK631">
        <v>0.13978494620000001</v>
      </c>
      <c r="AL631">
        <v>0.3655913978</v>
      </c>
      <c r="AM631">
        <v>0.2688172043</v>
      </c>
      <c r="AN631">
        <v>0</v>
      </c>
      <c r="AO631">
        <v>1.0752688200000001E-2</v>
      </c>
      <c r="AP631">
        <v>0</v>
      </c>
      <c r="AQ631">
        <v>1.0752688200000001E-2</v>
      </c>
      <c r="AR631">
        <v>1.0752688200000001E-2</v>
      </c>
      <c r="AS631">
        <v>0.81720430109999997</v>
      </c>
      <c r="AT631">
        <v>0.79569892470000003</v>
      </c>
      <c r="AU631">
        <v>0.81720430109999997</v>
      </c>
      <c r="AV631">
        <v>0.60215053760000004</v>
      </c>
      <c r="AW631">
        <v>0.62365591399999998</v>
      </c>
      <c r="AX631">
        <v>3.7849462366000002</v>
      </c>
      <c r="AY631">
        <v>3.7934782609000002</v>
      </c>
      <c r="AZ631">
        <v>3.7741935484</v>
      </c>
      <c r="BA631">
        <v>3.5869565216999999</v>
      </c>
      <c r="BB631">
        <v>3.5108695652000002</v>
      </c>
      <c r="BC631">
        <v>0</v>
      </c>
      <c r="BD631">
        <v>2.15053763E-2</v>
      </c>
      <c r="BE631">
        <v>1.0752688200000001E-2</v>
      </c>
      <c r="BF631">
        <v>4.3010752700000002E-2</v>
      </c>
      <c r="BG631">
        <v>8.6021505400000003E-2</v>
      </c>
      <c r="BH631">
        <v>6.4516129000000005E-2</v>
      </c>
      <c r="BI631">
        <v>2.15053763E-2</v>
      </c>
      <c r="BJ631">
        <v>3.2258064500000003E-2</v>
      </c>
      <c r="BK631">
        <v>4.3010752700000002E-2</v>
      </c>
      <c r="BL631">
        <v>7.5268817200000004E-2</v>
      </c>
      <c r="BM631">
        <v>9.6774193499999994E-2</v>
      </c>
      <c r="BN631">
        <v>9.6774193499999994E-2</v>
      </c>
      <c r="BO631">
        <v>3.8172043010999999</v>
      </c>
      <c r="BP631">
        <v>3.752688172</v>
      </c>
      <c r="BQ631">
        <v>3.6666666666999999</v>
      </c>
      <c r="BR631">
        <v>3.5591397849000002</v>
      </c>
      <c r="BS631">
        <v>3.4239130434999998</v>
      </c>
      <c r="BT631">
        <v>3.4673913043</v>
      </c>
      <c r="BU631">
        <v>0.13978494620000001</v>
      </c>
      <c r="BV631">
        <v>0.11827956990000001</v>
      </c>
      <c r="BW631">
        <v>0.21505376339999999</v>
      </c>
      <c r="BX631">
        <v>0.16129032260000001</v>
      </c>
      <c r="BY631">
        <v>0.11827956990000001</v>
      </c>
      <c r="BZ631">
        <v>0.13978494620000001</v>
      </c>
      <c r="CA631">
        <v>0</v>
      </c>
      <c r="CB631">
        <v>0</v>
      </c>
      <c r="CC631">
        <v>0</v>
      </c>
      <c r="CD631">
        <v>0</v>
      </c>
      <c r="CE631">
        <v>1.0752688200000001E-2</v>
      </c>
      <c r="CF631">
        <v>1.0752688200000001E-2</v>
      </c>
      <c r="CG631">
        <v>0.83870967740000002</v>
      </c>
      <c r="CH631">
        <v>0.82795698920000005</v>
      </c>
      <c r="CI631">
        <v>0.7311827957</v>
      </c>
      <c r="CJ631">
        <v>0.72043010750000003</v>
      </c>
      <c r="CK631">
        <v>0.68817204300000001</v>
      </c>
      <c r="CL631">
        <v>0.68817204300000001</v>
      </c>
      <c r="CM631">
        <v>7.5268817200000004E-2</v>
      </c>
      <c r="CN631">
        <v>0</v>
      </c>
      <c r="CO631">
        <v>0</v>
      </c>
      <c r="CP631">
        <v>1.0752688200000001E-2</v>
      </c>
      <c r="CQ631">
        <v>2.15053763E-2</v>
      </c>
      <c r="CR631">
        <v>1.0752688200000001E-2</v>
      </c>
      <c r="CS631">
        <v>2.15053763E-2</v>
      </c>
      <c r="CT631">
        <v>0</v>
      </c>
      <c r="CU631">
        <v>0.13978494620000001</v>
      </c>
      <c r="CV631">
        <v>4.3010752700000002E-2</v>
      </c>
      <c r="CW631">
        <v>0</v>
      </c>
      <c r="CX631">
        <v>2.15053763E-2</v>
      </c>
      <c r="CY631">
        <v>5.3763440900000001E-2</v>
      </c>
      <c r="CZ631">
        <v>6.4516129000000005E-2</v>
      </c>
      <c r="DA631">
        <v>2.15053763E-2</v>
      </c>
      <c r="DB631">
        <v>7.5268817200000004E-2</v>
      </c>
      <c r="DC631">
        <v>0.29032258059999999</v>
      </c>
      <c r="DD631">
        <v>0.23655913980000001</v>
      </c>
      <c r="DE631">
        <v>0.2688172043</v>
      </c>
      <c r="DF631">
        <v>0.27956989249999997</v>
      </c>
      <c r="DG631">
        <v>0.30107526880000002</v>
      </c>
      <c r="DH631">
        <v>0.31182795699999999</v>
      </c>
      <c r="DI631">
        <v>0.22580645160000001</v>
      </c>
      <c r="DJ631">
        <v>0.15053763440000001</v>
      </c>
      <c r="DK631">
        <v>0.45161290320000003</v>
      </c>
      <c r="DL631">
        <v>0.69892473119999998</v>
      </c>
      <c r="DM631">
        <v>0.70967741939999995</v>
      </c>
      <c r="DN631">
        <v>0.67741935480000004</v>
      </c>
      <c r="DO631">
        <v>0.61290322580000001</v>
      </c>
      <c r="DP631">
        <v>0.59139784949999996</v>
      </c>
      <c r="DQ631">
        <v>0.70967741939999995</v>
      </c>
      <c r="DR631">
        <v>0.75268817200000004</v>
      </c>
      <c r="DS631">
        <v>4.3010752700000002E-2</v>
      </c>
      <c r="DT631">
        <v>2.15053763E-2</v>
      </c>
      <c r="DU631">
        <v>2.15053763E-2</v>
      </c>
      <c r="DV631">
        <v>1.0752688200000001E-2</v>
      </c>
      <c r="DW631">
        <v>1.0752688200000001E-2</v>
      </c>
      <c r="DX631">
        <v>2.15053763E-2</v>
      </c>
      <c r="DY631">
        <v>2.15053763E-2</v>
      </c>
      <c r="DZ631">
        <v>2.15053763E-2</v>
      </c>
      <c r="EA631">
        <v>3.1685393257999999</v>
      </c>
      <c r="EB631">
        <v>3.6703296703000001</v>
      </c>
      <c r="EC631">
        <v>3.7252747252999998</v>
      </c>
      <c r="ED631">
        <v>3.6413043477999998</v>
      </c>
      <c r="EE631">
        <v>3.5217391303999999</v>
      </c>
      <c r="EF631">
        <v>3.5164835165000001</v>
      </c>
      <c r="EG631">
        <v>3.6593406593000002</v>
      </c>
      <c r="EH631">
        <v>3.6923076923</v>
      </c>
      <c r="EI631">
        <v>0</v>
      </c>
      <c r="EJ631">
        <v>2.15053763E-2</v>
      </c>
      <c r="EK631">
        <v>0</v>
      </c>
      <c r="EL631">
        <v>2.15053763E-2</v>
      </c>
      <c r="EM631">
        <v>0</v>
      </c>
      <c r="EN631">
        <v>1.0752688200000001E-2</v>
      </c>
      <c r="EO631">
        <v>5.3763440900000001E-2</v>
      </c>
      <c r="EP631">
        <v>6.4516129000000005E-2</v>
      </c>
      <c r="EQ631">
        <v>0.13978494620000001</v>
      </c>
      <c r="ER631">
        <v>0.62365591399999998</v>
      </c>
      <c r="ES631">
        <v>6.4516129000000005E-2</v>
      </c>
      <c r="ET631">
        <v>2.15053763E-2</v>
      </c>
      <c r="EU631">
        <v>0.11827956990000001</v>
      </c>
      <c r="EV631">
        <v>6.4516129000000005E-2</v>
      </c>
      <c r="EW631">
        <v>0.13978494620000001</v>
      </c>
      <c r="EX631">
        <v>9.6774193499999994E-2</v>
      </c>
      <c r="EY631">
        <v>0.33333333329999998</v>
      </c>
      <c r="EZ631">
        <v>0.39784946240000002</v>
      </c>
      <c r="FA631">
        <v>0.50537634409999999</v>
      </c>
      <c r="FB631">
        <v>0.40860215049999998</v>
      </c>
      <c r="FC631">
        <v>0.44086021510000001</v>
      </c>
      <c r="FD631">
        <v>0.61290322580000001</v>
      </c>
      <c r="FE631">
        <v>0.37634408600000002</v>
      </c>
      <c r="FF631">
        <v>0.38709677419999999</v>
      </c>
      <c r="FG631">
        <v>0.32258064520000002</v>
      </c>
      <c r="FH631">
        <v>0.43010752689999998</v>
      </c>
      <c r="FI631">
        <v>1.0752688200000001E-2</v>
      </c>
      <c r="FJ631">
        <v>8.6021505400000003E-2</v>
      </c>
      <c r="FK631">
        <v>1.0752688200000001E-2</v>
      </c>
      <c r="FL631">
        <v>6.4516129000000005E-2</v>
      </c>
      <c r="FM631">
        <v>1.0752688200000001E-2</v>
      </c>
      <c r="FN631">
        <v>1.0752688200000001E-2</v>
      </c>
      <c r="FO631">
        <v>1.0752688200000001E-2</v>
      </c>
      <c r="FP631">
        <v>1.0752688200000001E-2</v>
      </c>
      <c r="FQ631">
        <v>4.3010752700000002E-2</v>
      </c>
      <c r="FR631">
        <v>1.0752688200000001E-2</v>
      </c>
      <c r="FS631">
        <v>1.0752688200000001E-2</v>
      </c>
      <c r="FT631">
        <v>1.0752688200000001E-2</v>
      </c>
      <c r="FU631">
        <v>2.15053763E-2</v>
      </c>
      <c r="FV631">
        <v>2.15053763E-2</v>
      </c>
      <c r="FW631">
        <v>1.0752688200000001E-2</v>
      </c>
      <c r="FX631">
        <v>6.4516129000000005E-2</v>
      </c>
      <c r="FY631">
        <v>1.0752688200000001E-2</v>
      </c>
      <c r="FZ631">
        <v>2.15053763E-2</v>
      </c>
      <c r="GA631">
        <v>8.6021505400000003E-2</v>
      </c>
      <c r="GB631">
        <v>0.11827956990000001</v>
      </c>
      <c r="GC631">
        <v>6.4516129000000005E-2</v>
      </c>
      <c r="GD631">
        <v>0.30107526880000002</v>
      </c>
      <c r="GE631">
        <v>0.1827956989</v>
      </c>
      <c r="GF631">
        <v>0.12903225809999999</v>
      </c>
      <c r="GG631">
        <v>0.22580645160000001</v>
      </c>
      <c r="GH631">
        <v>0.1935483871</v>
      </c>
      <c r="GI631">
        <v>0.1827956989</v>
      </c>
      <c r="GJ631">
        <v>2.7692307692</v>
      </c>
      <c r="GK631">
        <v>3.0909090908999999</v>
      </c>
      <c r="GL631">
        <v>3.2197802198000001</v>
      </c>
      <c r="GM631">
        <v>2.8804347826000001</v>
      </c>
      <c r="GN631">
        <v>2.8333333333000001</v>
      </c>
      <c r="GO631">
        <v>3.1123595505999999</v>
      </c>
      <c r="GP631">
        <v>0.40860215049999998</v>
      </c>
      <c r="GQ631">
        <v>0.4623655914</v>
      </c>
      <c r="GR631">
        <v>0.44086021510000001</v>
      </c>
      <c r="GS631">
        <v>0.39784946240000002</v>
      </c>
      <c r="GT631">
        <v>0.23655913980000001</v>
      </c>
      <c r="GU631">
        <v>0.29032258059999999</v>
      </c>
      <c r="GV631">
        <v>2.15053763E-2</v>
      </c>
      <c r="GW631">
        <v>5.3763440900000001E-2</v>
      </c>
      <c r="GX631">
        <v>2.15053763E-2</v>
      </c>
      <c r="GY631">
        <v>1.0752688200000001E-2</v>
      </c>
      <c r="GZ631">
        <v>0.16129032260000001</v>
      </c>
      <c r="HA631">
        <v>4.3010752700000002E-2</v>
      </c>
      <c r="HB631">
        <v>0.2043010753</v>
      </c>
      <c r="HC631">
        <v>0.29032258059999999</v>
      </c>
      <c r="HD631">
        <v>0.38709677419999999</v>
      </c>
      <c r="HE631">
        <v>0.27956989249999997</v>
      </c>
      <c r="HF631">
        <v>0.29032258059999999</v>
      </c>
      <c r="HG631">
        <v>0.41935483870000001</v>
      </c>
      <c r="HH631" t="s">
        <v>1467</v>
      </c>
      <c r="HI631">
        <v>41</v>
      </c>
      <c r="HJ631">
        <v>93</v>
      </c>
      <c r="HK631">
        <v>149</v>
      </c>
      <c r="HL631" t="s">
        <v>244</v>
      </c>
      <c r="HM631">
        <v>541</v>
      </c>
      <c r="HN631">
        <v>7</v>
      </c>
    </row>
    <row r="632" spans="1:222" x14ac:dyDescent="0.25">
      <c r="A632">
        <v>610524</v>
      </c>
      <c r="B632" t="s">
        <v>56</v>
      </c>
      <c r="D632" t="s">
        <v>55</v>
      </c>
      <c r="E632" t="s">
        <v>45</v>
      </c>
      <c r="M632" t="s">
        <v>42</v>
      </c>
      <c r="N632">
        <v>26.279863481</v>
      </c>
      <c r="O632">
        <v>65</v>
      </c>
      <c r="P632">
        <v>65</v>
      </c>
      <c r="Q632">
        <v>9</v>
      </c>
      <c r="R632">
        <v>7</v>
      </c>
      <c r="S632">
        <v>0</v>
      </c>
      <c r="T632">
        <v>43</v>
      </c>
      <c r="U632">
        <v>0</v>
      </c>
      <c r="V632">
        <v>0</v>
      </c>
      <c r="W632">
        <v>3</v>
      </c>
      <c r="X632">
        <v>0</v>
      </c>
      <c r="Y632">
        <v>1.5384615399999999E-2</v>
      </c>
      <c r="Z632">
        <v>1.5384615399999999E-2</v>
      </c>
      <c r="AA632">
        <v>7.6923076899999998E-2</v>
      </c>
      <c r="AB632">
        <v>9.2307692299999994E-2</v>
      </c>
      <c r="AC632">
        <v>0.1538461538</v>
      </c>
      <c r="AD632">
        <v>1.5384615399999999E-2</v>
      </c>
      <c r="AE632">
        <v>4.6153846200000001E-2</v>
      </c>
      <c r="AF632">
        <v>0.1230769231</v>
      </c>
      <c r="AG632">
        <v>0.2307692308</v>
      </c>
      <c r="AH632">
        <v>0.1538461538</v>
      </c>
      <c r="AI632">
        <v>0.32307692310000002</v>
      </c>
      <c r="AJ632">
        <v>0.4</v>
      </c>
      <c r="AK632">
        <v>0.35384615380000001</v>
      </c>
      <c r="AL632">
        <v>0.27692307690000001</v>
      </c>
      <c r="AM632">
        <v>0.32307692310000002</v>
      </c>
      <c r="AN632">
        <v>1.5384615399999999E-2</v>
      </c>
      <c r="AO632">
        <v>3.0769230799999998E-2</v>
      </c>
      <c r="AP632">
        <v>1.5384615399999999E-2</v>
      </c>
      <c r="AQ632">
        <v>4.6153846200000001E-2</v>
      </c>
      <c r="AR632">
        <v>3.0769230799999998E-2</v>
      </c>
      <c r="AS632">
        <v>0.63076923080000002</v>
      </c>
      <c r="AT632">
        <v>0.50769230769999996</v>
      </c>
      <c r="AU632">
        <v>0.43076923080000001</v>
      </c>
      <c r="AV632">
        <v>0.35384615380000001</v>
      </c>
      <c r="AW632">
        <v>0.33846153849999999</v>
      </c>
      <c r="AX632">
        <v>3.59375</v>
      </c>
      <c r="AY632">
        <v>3.4444444444000002</v>
      </c>
      <c r="AZ632">
        <v>3.15625</v>
      </c>
      <c r="BA632">
        <v>2.9354838710000002</v>
      </c>
      <c r="BB632">
        <v>2.8730158729999999</v>
      </c>
      <c r="BC632">
        <v>1.5384615399999999E-2</v>
      </c>
      <c r="BD632">
        <v>3.0769230799999998E-2</v>
      </c>
      <c r="BE632">
        <v>1.5384615399999999E-2</v>
      </c>
      <c r="BF632">
        <v>4.6153846200000001E-2</v>
      </c>
      <c r="BG632">
        <v>0.1076923077</v>
      </c>
      <c r="BH632">
        <v>3.0769230799999998E-2</v>
      </c>
      <c r="BI632">
        <v>3.0769230799999998E-2</v>
      </c>
      <c r="BJ632">
        <v>4.6153846200000001E-2</v>
      </c>
      <c r="BK632">
        <v>3.0769230799999998E-2</v>
      </c>
      <c r="BL632">
        <v>0.13846153850000001</v>
      </c>
      <c r="BM632">
        <v>0.2</v>
      </c>
      <c r="BN632">
        <v>0.16923076919999999</v>
      </c>
      <c r="BO632">
        <v>3.6461538461999998</v>
      </c>
      <c r="BP632">
        <v>3.546875</v>
      </c>
      <c r="BQ632">
        <v>3.5396825396999998</v>
      </c>
      <c r="BR632">
        <v>3.1774193548</v>
      </c>
      <c r="BS632">
        <v>2.9523809524</v>
      </c>
      <c r="BT632">
        <v>3.203125</v>
      </c>
      <c r="BU632">
        <v>0.2461538462</v>
      </c>
      <c r="BV632">
        <v>0.26153846149999999</v>
      </c>
      <c r="BW632">
        <v>0.33846153849999999</v>
      </c>
      <c r="BX632">
        <v>0.36923076919999998</v>
      </c>
      <c r="BY632">
        <v>0.29230769229999998</v>
      </c>
      <c r="BZ632">
        <v>0.35384615380000001</v>
      </c>
      <c r="CA632">
        <v>0</v>
      </c>
      <c r="CB632">
        <v>1.5384615399999999E-2</v>
      </c>
      <c r="CC632">
        <v>3.0769230799999998E-2</v>
      </c>
      <c r="CD632">
        <v>4.6153846200000001E-2</v>
      </c>
      <c r="CE632">
        <v>3.0769230799999998E-2</v>
      </c>
      <c r="CF632">
        <v>1.5384615399999999E-2</v>
      </c>
      <c r="CG632">
        <v>0.70769230770000002</v>
      </c>
      <c r="CH632">
        <v>0.64615384620000005</v>
      </c>
      <c r="CI632">
        <v>0.58461538459999995</v>
      </c>
      <c r="CJ632">
        <v>0.4</v>
      </c>
      <c r="CK632">
        <v>0.36923076919999998</v>
      </c>
      <c r="CL632">
        <v>0.43076923080000001</v>
      </c>
      <c r="CM632">
        <v>9.2307692299999994E-2</v>
      </c>
      <c r="CN632">
        <v>0</v>
      </c>
      <c r="CO632">
        <v>1.5384615399999999E-2</v>
      </c>
      <c r="CP632">
        <v>1.5384615399999999E-2</v>
      </c>
      <c r="CQ632">
        <v>1.5384615399999999E-2</v>
      </c>
      <c r="CR632">
        <v>1.5384615399999999E-2</v>
      </c>
      <c r="CS632">
        <v>0</v>
      </c>
      <c r="CT632">
        <v>1.5384615399999999E-2</v>
      </c>
      <c r="CU632">
        <v>0.1230769231</v>
      </c>
      <c r="CV632">
        <v>3.0769230799999998E-2</v>
      </c>
      <c r="CW632">
        <v>3.0769230799999998E-2</v>
      </c>
      <c r="CX632">
        <v>0.13846153850000001</v>
      </c>
      <c r="CY632">
        <v>0.1076923077</v>
      </c>
      <c r="CZ632">
        <v>9.2307692299999994E-2</v>
      </c>
      <c r="DA632">
        <v>4.6153846200000001E-2</v>
      </c>
      <c r="DB632">
        <v>0.1538461538</v>
      </c>
      <c r="DC632">
        <v>0.47692307690000002</v>
      </c>
      <c r="DD632">
        <v>0.50769230769999996</v>
      </c>
      <c r="DE632">
        <v>0.44615384619999998</v>
      </c>
      <c r="DF632">
        <v>0.4</v>
      </c>
      <c r="DG632">
        <v>0.43076923080000001</v>
      </c>
      <c r="DH632">
        <v>0.4615384615</v>
      </c>
      <c r="DI632">
        <v>0.35384615380000001</v>
      </c>
      <c r="DJ632">
        <v>0.43076923080000001</v>
      </c>
      <c r="DK632">
        <v>0.2307692308</v>
      </c>
      <c r="DL632">
        <v>0.43076923080000001</v>
      </c>
      <c r="DM632">
        <v>0.44615384619999998</v>
      </c>
      <c r="DN632">
        <v>0.41538461539999999</v>
      </c>
      <c r="DO632">
        <v>0.4</v>
      </c>
      <c r="DP632">
        <v>0.4</v>
      </c>
      <c r="DQ632">
        <v>0.55384615380000002</v>
      </c>
      <c r="DR632">
        <v>0.3076923077</v>
      </c>
      <c r="DS632">
        <v>7.6923076899999998E-2</v>
      </c>
      <c r="DT632">
        <v>3.0769230799999998E-2</v>
      </c>
      <c r="DU632">
        <v>6.1538461500000002E-2</v>
      </c>
      <c r="DV632">
        <v>3.0769230799999998E-2</v>
      </c>
      <c r="DW632">
        <v>4.6153846200000001E-2</v>
      </c>
      <c r="DX632">
        <v>3.0769230799999998E-2</v>
      </c>
      <c r="DY632">
        <v>4.6153846200000001E-2</v>
      </c>
      <c r="DZ632">
        <v>9.2307692299999994E-2</v>
      </c>
      <c r="EA632">
        <v>2.9166666666999999</v>
      </c>
      <c r="EB632">
        <v>3.4126984127000002</v>
      </c>
      <c r="EC632">
        <v>3.4098360656</v>
      </c>
      <c r="ED632">
        <v>3.2539682540000001</v>
      </c>
      <c r="EE632">
        <v>3.2741935484</v>
      </c>
      <c r="EF632">
        <v>3.2857142857000001</v>
      </c>
      <c r="EG632">
        <v>3.5322580645000001</v>
      </c>
      <c r="EH632">
        <v>3.1355932203000001</v>
      </c>
      <c r="EI632">
        <v>0</v>
      </c>
      <c r="EJ632">
        <v>1.5384615399999999E-2</v>
      </c>
      <c r="EK632">
        <v>3.0769230799999998E-2</v>
      </c>
      <c r="EL632">
        <v>0</v>
      </c>
      <c r="EM632">
        <v>0</v>
      </c>
      <c r="EN632">
        <v>4.6153846200000001E-2</v>
      </c>
      <c r="EO632">
        <v>7.6923076899999998E-2</v>
      </c>
      <c r="EP632">
        <v>0.21538461540000001</v>
      </c>
      <c r="EQ632">
        <v>0.13846153850000001</v>
      </c>
      <c r="ER632">
        <v>0.35384615380000001</v>
      </c>
      <c r="ES632">
        <v>0.1230769231</v>
      </c>
      <c r="ET632">
        <v>0</v>
      </c>
      <c r="EU632">
        <v>0</v>
      </c>
      <c r="EV632">
        <v>6.1538461500000002E-2</v>
      </c>
      <c r="EW632">
        <v>7.6923076899999998E-2</v>
      </c>
      <c r="EX632">
        <v>0</v>
      </c>
      <c r="EY632">
        <v>0.4</v>
      </c>
      <c r="EZ632">
        <v>0.43076923080000001</v>
      </c>
      <c r="FA632">
        <v>0.3846153846</v>
      </c>
      <c r="FB632">
        <v>0.41538461539999999</v>
      </c>
      <c r="FC632">
        <v>0.3846153846</v>
      </c>
      <c r="FD632">
        <v>0.32307692310000002</v>
      </c>
      <c r="FE632">
        <v>0.36923076919999998</v>
      </c>
      <c r="FF632">
        <v>0.41538461539999999</v>
      </c>
      <c r="FG632">
        <v>0.3076923077</v>
      </c>
      <c r="FH632">
        <v>0.49230769229999999</v>
      </c>
      <c r="FI632">
        <v>0.2461538462</v>
      </c>
      <c r="FJ632">
        <v>0.13846153850000001</v>
      </c>
      <c r="FK632">
        <v>6.1538461500000002E-2</v>
      </c>
      <c r="FL632">
        <v>0.1230769231</v>
      </c>
      <c r="FM632">
        <v>4.6153846200000001E-2</v>
      </c>
      <c r="FN632">
        <v>1.5384615399999999E-2</v>
      </c>
      <c r="FO632">
        <v>1.5384615399999999E-2</v>
      </c>
      <c r="FP632">
        <v>1.5384615399999999E-2</v>
      </c>
      <c r="FQ632">
        <v>4.6153846200000001E-2</v>
      </c>
      <c r="FR632">
        <v>4.6153846200000001E-2</v>
      </c>
      <c r="FS632">
        <v>1.5384615399999999E-2</v>
      </c>
      <c r="FT632">
        <v>4.6153846200000001E-2</v>
      </c>
      <c r="FU632">
        <v>6.1538461500000002E-2</v>
      </c>
      <c r="FV632">
        <v>3.0769230799999998E-2</v>
      </c>
      <c r="FW632">
        <v>3.0769230799999998E-2</v>
      </c>
      <c r="FX632">
        <v>1.5384615399999999E-2</v>
      </c>
      <c r="FY632">
        <v>0</v>
      </c>
      <c r="FZ632">
        <v>0</v>
      </c>
      <c r="GA632">
        <v>3.0769230799999998E-2</v>
      </c>
      <c r="GB632">
        <v>6.1538461500000002E-2</v>
      </c>
      <c r="GC632">
        <v>3.0769230799999998E-2</v>
      </c>
      <c r="GD632">
        <v>0.27692307690000001</v>
      </c>
      <c r="GE632">
        <v>0.2</v>
      </c>
      <c r="GF632">
        <v>0.1538461538</v>
      </c>
      <c r="GG632">
        <v>0.26153846149999999</v>
      </c>
      <c r="GH632">
        <v>0.2307692308</v>
      </c>
      <c r="GI632">
        <v>0.2307692308</v>
      </c>
      <c r="GJ632">
        <v>2.890625</v>
      </c>
      <c r="GK632">
        <v>3.1935483870999999</v>
      </c>
      <c r="GL632">
        <v>3.1774193548</v>
      </c>
      <c r="GM632">
        <v>2.9516129032</v>
      </c>
      <c r="GN632">
        <v>2.9322033898000002</v>
      </c>
      <c r="GO632">
        <v>3.0317460317</v>
      </c>
      <c r="GP632">
        <v>0.49230769229999999</v>
      </c>
      <c r="GQ632">
        <v>0.36923076919999998</v>
      </c>
      <c r="GR632">
        <v>0.47692307690000002</v>
      </c>
      <c r="GS632">
        <v>0.3846153846</v>
      </c>
      <c r="GT632">
        <v>0.32307692310000002</v>
      </c>
      <c r="GU632">
        <v>0.3846153846</v>
      </c>
      <c r="GV632">
        <v>1.5384615399999999E-2</v>
      </c>
      <c r="GW632">
        <v>4.6153846200000001E-2</v>
      </c>
      <c r="GX632">
        <v>4.6153846200000001E-2</v>
      </c>
      <c r="GY632">
        <v>4.6153846200000001E-2</v>
      </c>
      <c r="GZ632">
        <v>9.2307692299999994E-2</v>
      </c>
      <c r="HA632">
        <v>3.0769230799999998E-2</v>
      </c>
      <c r="HB632">
        <v>0.2</v>
      </c>
      <c r="HC632">
        <v>0.3846153846</v>
      </c>
      <c r="HD632">
        <v>0.32307692310000002</v>
      </c>
      <c r="HE632">
        <v>0.27692307690000001</v>
      </c>
      <c r="HF632">
        <v>0.29230769229999998</v>
      </c>
      <c r="HG632">
        <v>0.32307692310000002</v>
      </c>
      <c r="HH632" t="s">
        <v>1468</v>
      </c>
      <c r="HJ632">
        <v>65</v>
      </c>
      <c r="HK632">
        <v>77</v>
      </c>
      <c r="HL632" t="s">
        <v>56</v>
      </c>
      <c r="HM632">
        <v>293</v>
      </c>
      <c r="HN632">
        <v>3</v>
      </c>
    </row>
    <row r="633" spans="1:222" x14ac:dyDescent="0.25">
      <c r="A633">
        <v>610529</v>
      </c>
      <c r="B633" t="s">
        <v>494</v>
      </c>
      <c r="D633" t="s">
        <v>64</v>
      </c>
      <c r="E633" t="s">
        <v>45</v>
      </c>
      <c r="M633" t="s">
        <v>42</v>
      </c>
      <c r="FD633"/>
      <c r="HH633" t="s">
        <v>1469</v>
      </c>
      <c r="HL633" t="s">
        <v>494</v>
      </c>
      <c r="HM633">
        <v>863</v>
      </c>
    </row>
    <row r="634" spans="1:222" x14ac:dyDescent="0.25">
      <c r="A634">
        <v>610530</v>
      </c>
      <c r="B634" t="s">
        <v>600</v>
      </c>
      <c r="C634" t="s">
        <v>38</v>
      </c>
      <c r="D634" t="s">
        <v>69</v>
      </c>
      <c r="E634" s="151">
        <v>0.59</v>
      </c>
      <c r="F634">
        <v>51</v>
      </c>
      <c r="G634" t="s">
        <v>40</v>
      </c>
      <c r="H634">
        <v>41</v>
      </c>
      <c r="I634" t="s">
        <v>40</v>
      </c>
      <c r="J634">
        <v>55</v>
      </c>
      <c r="K634" t="s">
        <v>40</v>
      </c>
      <c r="L634">
        <v>7.87</v>
      </c>
      <c r="M634" t="s">
        <v>38</v>
      </c>
      <c r="N634">
        <v>58.354755783999998</v>
      </c>
      <c r="O634">
        <v>154</v>
      </c>
      <c r="P634">
        <v>154</v>
      </c>
      <c r="Q634">
        <v>2</v>
      </c>
      <c r="R634">
        <v>135</v>
      </c>
      <c r="S634">
        <v>0</v>
      </c>
      <c r="T634">
        <v>1</v>
      </c>
      <c r="U634">
        <v>0</v>
      </c>
      <c r="V634">
        <v>0</v>
      </c>
      <c r="W634">
        <v>4</v>
      </c>
      <c r="X634">
        <v>8</v>
      </c>
      <c r="Y634">
        <v>6.4935065000000002E-3</v>
      </c>
      <c r="Z634">
        <v>0</v>
      </c>
      <c r="AA634">
        <v>2.5974026000000001E-2</v>
      </c>
      <c r="AB634">
        <v>3.24675325E-2</v>
      </c>
      <c r="AC634">
        <v>7.7922077899999997E-2</v>
      </c>
      <c r="AD634">
        <v>3.24675325E-2</v>
      </c>
      <c r="AE634">
        <v>5.19480519E-2</v>
      </c>
      <c r="AF634">
        <v>6.4935064900000006E-2</v>
      </c>
      <c r="AG634">
        <v>0.17532467530000001</v>
      </c>
      <c r="AH634">
        <v>0.1233766234</v>
      </c>
      <c r="AI634">
        <v>0.2337662338</v>
      </c>
      <c r="AJ634">
        <v>0.28571428570000001</v>
      </c>
      <c r="AK634">
        <v>0.20129870129999999</v>
      </c>
      <c r="AL634">
        <v>0.29220779219999998</v>
      </c>
      <c r="AM634">
        <v>0.33116883120000001</v>
      </c>
      <c r="AN634">
        <v>0</v>
      </c>
      <c r="AO634">
        <v>3.24675325E-2</v>
      </c>
      <c r="AP634">
        <v>5.19480519E-2</v>
      </c>
      <c r="AQ634">
        <v>5.19480519E-2</v>
      </c>
      <c r="AR634">
        <v>3.8961039000000003E-2</v>
      </c>
      <c r="AS634">
        <v>0.72727272730000003</v>
      </c>
      <c r="AT634">
        <v>0.62987012990000002</v>
      </c>
      <c r="AU634">
        <v>0.65584415579999999</v>
      </c>
      <c r="AV634">
        <v>0.44805194809999999</v>
      </c>
      <c r="AW634">
        <v>0.42857142860000003</v>
      </c>
      <c r="AX634">
        <v>3.6818181818000002</v>
      </c>
      <c r="AY634">
        <v>3.5973154362000002</v>
      </c>
      <c r="AZ634">
        <v>3.5684931507000002</v>
      </c>
      <c r="BA634">
        <v>3.2191780822</v>
      </c>
      <c r="BB634">
        <v>3.1554054053999998</v>
      </c>
      <c r="BC634">
        <v>0</v>
      </c>
      <c r="BD634">
        <v>0</v>
      </c>
      <c r="BE634">
        <v>1.9480519500000001E-2</v>
      </c>
      <c r="BF634">
        <v>1.2987013E-2</v>
      </c>
      <c r="BG634">
        <v>9.0909090900000003E-2</v>
      </c>
      <c r="BH634">
        <v>5.19480519E-2</v>
      </c>
      <c r="BI634">
        <v>1.9480519500000001E-2</v>
      </c>
      <c r="BJ634">
        <v>6.4935065000000002E-3</v>
      </c>
      <c r="BK634">
        <v>8.4415584399999993E-2</v>
      </c>
      <c r="BL634">
        <v>9.7402597399999999E-2</v>
      </c>
      <c r="BM634">
        <v>0.15584415579999999</v>
      </c>
      <c r="BN634">
        <v>9.7402597399999999E-2</v>
      </c>
      <c r="BO634">
        <v>3.7843137255000001</v>
      </c>
      <c r="BP634">
        <v>3.7785234899</v>
      </c>
      <c r="BQ634">
        <v>3.4527027026999999</v>
      </c>
      <c r="BR634">
        <v>3.5273972602999999</v>
      </c>
      <c r="BS634">
        <v>3.1466666666999998</v>
      </c>
      <c r="BT634">
        <v>3.3947368420999999</v>
      </c>
      <c r="BU634">
        <v>0.17532467530000001</v>
      </c>
      <c r="BV634">
        <v>0.20129870129999999</v>
      </c>
      <c r="BW634">
        <v>0.29870129870000001</v>
      </c>
      <c r="BX634">
        <v>0.21428571430000001</v>
      </c>
      <c r="BY634">
        <v>0.24675324679999999</v>
      </c>
      <c r="BZ634">
        <v>0.24675324679999999</v>
      </c>
      <c r="CA634">
        <v>6.4935065000000002E-3</v>
      </c>
      <c r="CB634">
        <v>3.24675325E-2</v>
      </c>
      <c r="CC634">
        <v>3.8961039000000003E-2</v>
      </c>
      <c r="CD634">
        <v>5.19480519E-2</v>
      </c>
      <c r="CE634">
        <v>2.5974026000000001E-2</v>
      </c>
      <c r="CF634">
        <v>1.2987013E-2</v>
      </c>
      <c r="CG634">
        <v>0.79870129869999995</v>
      </c>
      <c r="CH634">
        <v>0.75974025970000003</v>
      </c>
      <c r="CI634">
        <v>0.55844155839999998</v>
      </c>
      <c r="CJ634">
        <v>0.6233766234</v>
      </c>
      <c r="CK634">
        <v>0.48051948049999998</v>
      </c>
      <c r="CL634">
        <v>0.59090909089999999</v>
      </c>
      <c r="CM634">
        <v>0.1233766234</v>
      </c>
      <c r="CN634">
        <v>2.5974026000000001E-2</v>
      </c>
      <c r="CO634">
        <v>1.9480519500000001E-2</v>
      </c>
      <c r="CP634">
        <v>2.5974026000000001E-2</v>
      </c>
      <c r="CQ634">
        <v>3.8961039000000003E-2</v>
      </c>
      <c r="CR634">
        <v>3.24675325E-2</v>
      </c>
      <c r="CS634">
        <v>6.4935065000000002E-3</v>
      </c>
      <c r="CT634">
        <v>1.9480519500000001E-2</v>
      </c>
      <c r="CU634">
        <v>0.2337662338</v>
      </c>
      <c r="CV634">
        <v>5.19480519E-2</v>
      </c>
      <c r="CW634">
        <v>3.8961039000000003E-2</v>
      </c>
      <c r="CX634">
        <v>0.13636363639999999</v>
      </c>
      <c r="CY634">
        <v>0.14935064940000001</v>
      </c>
      <c r="CZ634">
        <v>0.14935064940000001</v>
      </c>
      <c r="DA634">
        <v>9.0909090900000003E-2</v>
      </c>
      <c r="DB634">
        <v>0.13636363639999999</v>
      </c>
      <c r="DC634">
        <v>0.3116883117</v>
      </c>
      <c r="DD634">
        <v>0.2402597403</v>
      </c>
      <c r="DE634">
        <v>0.28571428570000001</v>
      </c>
      <c r="DF634">
        <v>0.2662337662</v>
      </c>
      <c r="DG634">
        <v>0.32467532469999999</v>
      </c>
      <c r="DH634">
        <v>0.36363636360000001</v>
      </c>
      <c r="DI634">
        <v>0.27922077919999999</v>
      </c>
      <c r="DJ634">
        <v>0.2402597403</v>
      </c>
      <c r="DK634">
        <v>0.27922077919999999</v>
      </c>
      <c r="DL634">
        <v>0.63636363640000004</v>
      </c>
      <c r="DM634">
        <v>0.59090909089999999</v>
      </c>
      <c r="DN634">
        <v>0.47402597400000002</v>
      </c>
      <c r="DO634">
        <v>0.42857142860000003</v>
      </c>
      <c r="DP634">
        <v>0.39610389610000002</v>
      </c>
      <c r="DQ634">
        <v>0.56493506490000001</v>
      </c>
      <c r="DR634">
        <v>0.54545454550000005</v>
      </c>
      <c r="DS634">
        <v>5.19480519E-2</v>
      </c>
      <c r="DT634">
        <v>4.5454545499999999E-2</v>
      </c>
      <c r="DU634">
        <v>6.4935064900000006E-2</v>
      </c>
      <c r="DV634">
        <v>9.7402597399999999E-2</v>
      </c>
      <c r="DW634">
        <v>5.8441558400000003E-2</v>
      </c>
      <c r="DX634">
        <v>5.8441558400000003E-2</v>
      </c>
      <c r="DY634">
        <v>5.8441558400000003E-2</v>
      </c>
      <c r="DZ634">
        <v>5.8441558400000003E-2</v>
      </c>
      <c r="EA634">
        <v>2.7876712329000002</v>
      </c>
      <c r="EB634">
        <v>3.5578231293</v>
      </c>
      <c r="EC634">
        <v>3.5486111111</v>
      </c>
      <c r="ED634">
        <v>3.3165467625999998</v>
      </c>
      <c r="EE634">
        <v>3.2137931034</v>
      </c>
      <c r="EF634">
        <v>3.1931034483</v>
      </c>
      <c r="EG634">
        <v>3.4896551724</v>
      </c>
      <c r="EH634">
        <v>3.3931034483000002</v>
      </c>
      <c r="EI634">
        <v>0</v>
      </c>
      <c r="EJ634">
        <v>1.9480519500000001E-2</v>
      </c>
      <c r="EK634">
        <v>1.9480519500000001E-2</v>
      </c>
      <c r="EL634">
        <v>3.8961039000000003E-2</v>
      </c>
      <c r="EM634">
        <v>8.4415584399999993E-2</v>
      </c>
      <c r="EN634">
        <v>7.7922077899999997E-2</v>
      </c>
      <c r="EO634">
        <v>0.10389610389999999</v>
      </c>
      <c r="EP634">
        <v>0.1233766234</v>
      </c>
      <c r="EQ634">
        <v>0.1168831169</v>
      </c>
      <c r="ER634">
        <v>0.32467532469999999</v>
      </c>
      <c r="ES634">
        <v>9.0909090900000003E-2</v>
      </c>
      <c r="ET634">
        <v>0</v>
      </c>
      <c r="EU634">
        <v>6.4935065000000002E-3</v>
      </c>
      <c r="EV634">
        <v>1.2987013E-2</v>
      </c>
      <c r="EW634">
        <v>0.1168831169</v>
      </c>
      <c r="EX634">
        <v>1.2987013E-2</v>
      </c>
      <c r="EY634">
        <v>0.38311688310000003</v>
      </c>
      <c r="EZ634">
        <v>0.3766233766</v>
      </c>
      <c r="FA634">
        <v>0.3766233766</v>
      </c>
      <c r="FB634">
        <v>0.3896103896</v>
      </c>
      <c r="FC634">
        <v>0.32467532469999999</v>
      </c>
      <c r="FD634">
        <v>0.51948051949999996</v>
      </c>
      <c r="FE634">
        <v>0.48051948049999998</v>
      </c>
      <c r="FF634">
        <v>0.44805194809999999</v>
      </c>
      <c r="FG634">
        <v>0.33116883120000001</v>
      </c>
      <c r="FH634">
        <v>0.53896103900000003</v>
      </c>
      <c r="FI634">
        <v>5.8441558400000003E-2</v>
      </c>
      <c r="FJ634">
        <v>8.4415584399999993E-2</v>
      </c>
      <c r="FK634">
        <v>7.7922077899999997E-2</v>
      </c>
      <c r="FL634">
        <v>8.4415584399999993E-2</v>
      </c>
      <c r="FM634">
        <v>6.4935064900000006E-2</v>
      </c>
      <c r="FN634">
        <v>1.2987013E-2</v>
      </c>
      <c r="FO634">
        <v>1.9480519500000001E-2</v>
      </c>
      <c r="FP634">
        <v>1.9480519500000001E-2</v>
      </c>
      <c r="FQ634">
        <v>2.5974026000000001E-2</v>
      </c>
      <c r="FR634">
        <v>1.2987013E-2</v>
      </c>
      <c r="FS634">
        <v>2.5974026000000001E-2</v>
      </c>
      <c r="FT634">
        <v>3.24675325E-2</v>
      </c>
      <c r="FU634">
        <v>6.4935064900000006E-2</v>
      </c>
      <c r="FV634">
        <v>5.19480519E-2</v>
      </c>
      <c r="FW634">
        <v>4.5454545499999999E-2</v>
      </c>
      <c r="FX634">
        <v>9.0909090900000003E-2</v>
      </c>
      <c r="FY634">
        <v>7.1428571400000002E-2</v>
      </c>
      <c r="FZ634">
        <v>2.5974026000000001E-2</v>
      </c>
      <c r="GA634">
        <v>8.4415584399999993E-2</v>
      </c>
      <c r="GB634">
        <v>5.19480519E-2</v>
      </c>
      <c r="GC634">
        <v>5.8441558400000003E-2</v>
      </c>
      <c r="GD634">
        <v>0.32467532469999999</v>
      </c>
      <c r="GE634">
        <v>0.20779220779999999</v>
      </c>
      <c r="GF634">
        <v>0.2272727273</v>
      </c>
      <c r="GG634">
        <v>0.25974025969999998</v>
      </c>
      <c r="GH634">
        <v>0.21428571430000001</v>
      </c>
      <c r="GI634">
        <v>0.20129870129999999</v>
      </c>
      <c r="GJ634">
        <v>2.7266666666999999</v>
      </c>
      <c r="GK634">
        <v>2.9657534246999999</v>
      </c>
      <c r="GL634">
        <v>3.0476190476</v>
      </c>
      <c r="GM634">
        <v>2.8639455782000001</v>
      </c>
      <c r="GN634">
        <v>2.9718309859000001</v>
      </c>
      <c r="GO634">
        <v>2.9931506848999998</v>
      </c>
      <c r="GP634">
        <v>0.31818181820000002</v>
      </c>
      <c r="GQ634">
        <v>0.35064935060000002</v>
      </c>
      <c r="GR634">
        <v>0.3766233766</v>
      </c>
      <c r="GS634">
        <v>0.3116883117</v>
      </c>
      <c r="GT634">
        <v>0.36363636360000001</v>
      </c>
      <c r="GU634">
        <v>0.3766233766</v>
      </c>
      <c r="GV634">
        <v>2.5974026000000001E-2</v>
      </c>
      <c r="GW634">
        <v>5.19480519E-2</v>
      </c>
      <c r="GX634">
        <v>4.5454545499999999E-2</v>
      </c>
      <c r="GY634">
        <v>4.5454545499999999E-2</v>
      </c>
      <c r="GZ634">
        <v>7.7922077899999997E-2</v>
      </c>
      <c r="HA634">
        <v>5.19480519E-2</v>
      </c>
      <c r="HB634">
        <v>0.2402597403</v>
      </c>
      <c r="HC634">
        <v>0.31818181820000002</v>
      </c>
      <c r="HD634">
        <v>0.32467532469999999</v>
      </c>
      <c r="HE634">
        <v>0.29870129870000001</v>
      </c>
      <c r="HF634">
        <v>0.29220779219999998</v>
      </c>
      <c r="HG634">
        <v>0.3116883117</v>
      </c>
      <c r="HH634" t="s">
        <v>1470</v>
      </c>
      <c r="HI634">
        <v>59</v>
      </c>
      <c r="HJ634">
        <v>154</v>
      </c>
      <c r="HK634">
        <v>227</v>
      </c>
      <c r="HL634" t="s">
        <v>600</v>
      </c>
      <c r="HM634">
        <v>389</v>
      </c>
      <c r="HN634">
        <v>4</v>
      </c>
    </row>
    <row r="635" spans="1:222" x14ac:dyDescent="0.25">
      <c r="A635">
        <v>610532</v>
      </c>
      <c r="B635" t="s">
        <v>322</v>
      </c>
      <c r="D635" t="s">
        <v>78</v>
      </c>
      <c r="E635" t="s">
        <v>45</v>
      </c>
      <c r="M635" t="s">
        <v>38</v>
      </c>
      <c r="N635">
        <v>10.467479675</v>
      </c>
      <c r="O635">
        <v>86</v>
      </c>
      <c r="P635">
        <v>86</v>
      </c>
      <c r="Q635">
        <v>0</v>
      </c>
      <c r="R635">
        <v>1</v>
      </c>
      <c r="S635">
        <v>0</v>
      </c>
      <c r="T635">
        <v>85</v>
      </c>
      <c r="U635">
        <v>0</v>
      </c>
      <c r="V635">
        <v>0</v>
      </c>
      <c r="W635">
        <v>0</v>
      </c>
      <c r="X635">
        <v>0</v>
      </c>
      <c r="Y635">
        <v>1.1627907E-2</v>
      </c>
      <c r="Z635">
        <v>1.1627907E-2</v>
      </c>
      <c r="AA635">
        <v>1.1627907E-2</v>
      </c>
      <c r="AB635">
        <v>3.4883720899999998E-2</v>
      </c>
      <c r="AC635">
        <v>8.1395348800000003E-2</v>
      </c>
      <c r="AD635">
        <v>2.3255814E-2</v>
      </c>
      <c r="AE635">
        <v>4.6511627899999998E-2</v>
      </c>
      <c r="AF635">
        <v>4.6511627899999998E-2</v>
      </c>
      <c r="AG635">
        <v>0.1162790698</v>
      </c>
      <c r="AH635">
        <v>0.16279069769999999</v>
      </c>
      <c r="AI635">
        <v>0.40697674420000002</v>
      </c>
      <c r="AJ635">
        <v>0.48837209300000001</v>
      </c>
      <c r="AK635">
        <v>0.2790697674</v>
      </c>
      <c r="AL635">
        <v>0.30232558139999999</v>
      </c>
      <c r="AM635">
        <v>0.31395348839999998</v>
      </c>
      <c r="AN635">
        <v>0</v>
      </c>
      <c r="AO635">
        <v>1.1627907E-2</v>
      </c>
      <c r="AP635">
        <v>3.4883720899999998E-2</v>
      </c>
      <c r="AQ635">
        <v>3.4883720899999998E-2</v>
      </c>
      <c r="AR635">
        <v>4.6511627899999998E-2</v>
      </c>
      <c r="AS635">
        <v>0.55813953490000001</v>
      </c>
      <c r="AT635">
        <v>0.44186046509999999</v>
      </c>
      <c r="AU635">
        <v>0.62790697669999995</v>
      </c>
      <c r="AV635">
        <v>0.51162790700000005</v>
      </c>
      <c r="AW635">
        <v>0.39534883720000003</v>
      </c>
      <c r="AX635">
        <v>3.5116279069999998</v>
      </c>
      <c r="AY635">
        <v>3.3764705882000001</v>
      </c>
      <c r="AZ635">
        <v>3.5783132530000001</v>
      </c>
      <c r="BA635">
        <v>3.3373493976000002</v>
      </c>
      <c r="BB635">
        <v>3.0731707316999999</v>
      </c>
      <c r="BC635">
        <v>0</v>
      </c>
      <c r="BD635">
        <v>1.1627907E-2</v>
      </c>
      <c r="BE635">
        <v>0</v>
      </c>
      <c r="BF635">
        <v>3.4883720899999998E-2</v>
      </c>
      <c r="BG635">
        <v>5.8139534899999998E-2</v>
      </c>
      <c r="BH635">
        <v>3.4883720899999998E-2</v>
      </c>
      <c r="BI635">
        <v>1.1627907E-2</v>
      </c>
      <c r="BJ635">
        <v>2.3255814E-2</v>
      </c>
      <c r="BK635">
        <v>3.4883720899999998E-2</v>
      </c>
      <c r="BL635">
        <v>9.3023255799999996E-2</v>
      </c>
      <c r="BM635">
        <v>0.2209302326</v>
      </c>
      <c r="BN635">
        <v>0.1395348837</v>
      </c>
      <c r="BO635">
        <v>3.8139534884000001</v>
      </c>
      <c r="BP635">
        <v>3.6046511628000002</v>
      </c>
      <c r="BQ635">
        <v>3.6219512195000001</v>
      </c>
      <c r="BR635">
        <v>3.375</v>
      </c>
      <c r="BS635">
        <v>3.0813953488000001</v>
      </c>
      <c r="BT635">
        <v>3.2941176471000002</v>
      </c>
      <c r="BU635">
        <v>0.16279069769999999</v>
      </c>
      <c r="BV635">
        <v>0.31395348839999998</v>
      </c>
      <c r="BW635">
        <v>0.29069767439999999</v>
      </c>
      <c r="BX635">
        <v>0.29069767439999999</v>
      </c>
      <c r="BY635">
        <v>0.30232558139999999</v>
      </c>
      <c r="BZ635">
        <v>0.31395348839999998</v>
      </c>
      <c r="CA635">
        <v>0</v>
      </c>
      <c r="CB635">
        <v>0</v>
      </c>
      <c r="CC635">
        <v>4.6511627899999998E-2</v>
      </c>
      <c r="CD635">
        <v>6.9767441900000005E-2</v>
      </c>
      <c r="CE635">
        <v>0</v>
      </c>
      <c r="CF635">
        <v>1.1627907E-2</v>
      </c>
      <c r="CG635">
        <v>0.82558139529999996</v>
      </c>
      <c r="CH635">
        <v>0.65116279070000005</v>
      </c>
      <c r="CI635">
        <v>0.62790697669999995</v>
      </c>
      <c r="CJ635">
        <v>0.51162790700000005</v>
      </c>
      <c r="CK635">
        <v>0.41860465120000001</v>
      </c>
      <c r="CL635">
        <v>0.5</v>
      </c>
      <c r="CM635">
        <v>0.1046511628</v>
      </c>
      <c r="CN635">
        <v>0</v>
      </c>
      <c r="CO635">
        <v>0</v>
      </c>
      <c r="CP635">
        <v>0</v>
      </c>
      <c r="CQ635">
        <v>1.1627907E-2</v>
      </c>
      <c r="CR635">
        <v>1.1627907E-2</v>
      </c>
      <c r="CS635">
        <v>0</v>
      </c>
      <c r="CT635">
        <v>2.3255814E-2</v>
      </c>
      <c r="CU635">
        <v>0.16279069769999999</v>
      </c>
      <c r="CV635">
        <v>8.1395348800000003E-2</v>
      </c>
      <c r="CW635">
        <v>6.9767441900000005E-2</v>
      </c>
      <c r="CX635">
        <v>8.1395348800000003E-2</v>
      </c>
      <c r="CY635">
        <v>8.1395348800000003E-2</v>
      </c>
      <c r="CZ635">
        <v>5.8139534899999998E-2</v>
      </c>
      <c r="DA635">
        <v>1.1627907E-2</v>
      </c>
      <c r="DB635">
        <v>0.1046511628</v>
      </c>
      <c r="DC635">
        <v>0.33720930230000001</v>
      </c>
      <c r="DD635">
        <v>0.32558139530000002</v>
      </c>
      <c r="DE635">
        <v>0.38372093019999998</v>
      </c>
      <c r="DF635">
        <v>0.32558139530000002</v>
      </c>
      <c r="DG635">
        <v>0.41860465120000001</v>
      </c>
      <c r="DH635">
        <v>0.40697674420000002</v>
      </c>
      <c r="DI635">
        <v>0.2790697674</v>
      </c>
      <c r="DJ635">
        <v>0.33720930230000001</v>
      </c>
      <c r="DK635">
        <v>0.31395348839999998</v>
      </c>
      <c r="DL635">
        <v>0.54651162789999996</v>
      </c>
      <c r="DM635">
        <v>0.52325581399999999</v>
      </c>
      <c r="DN635">
        <v>0.55813953490000001</v>
      </c>
      <c r="DO635">
        <v>0.4302325581</v>
      </c>
      <c r="DP635">
        <v>0.46511627909999997</v>
      </c>
      <c r="DQ635">
        <v>0.68604651159999996</v>
      </c>
      <c r="DR635">
        <v>0.48837209300000001</v>
      </c>
      <c r="DS635">
        <v>8.1395348800000003E-2</v>
      </c>
      <c r="DT635">
        <v>4.6511627899999998E-2</v>
      </c>
      <c r="DU635">
        <v>2.3255814E-2</v>
      </c>
      <c r="DV635">
        <v>3.4883720899999998E-2</v>
      </c>
      <c r="DW635">
        <v>5.8139534899999998E-2</v>
      </c>
      <c r="DX635">
        <v>5.8139534899999998E-2</v>
      </c>
      <c r="DY635">
        <v>2.3255814E-2</v>
      </c>
      <c r="DZ635">
        <v>4.6511627899999998E-2</v>
      </c>
      <c r="EA635">
        <v>2.9367088608</v>
      </c>
      <c r="EB635">
        <v>3.4878048779999999</v>
      </c>
      <c r="EC635">
        <v>3.4642857142999999</v>
      </c>
      <c r="ED635">
        <v>3.4939759036</v>
      </c>
      <c r="EE635">
        <v>3.3456790123000002</v>
      </c>
      <c r="EF635">
        <v>3.4074074074</v>
      </c>
      <c r="EG635">
        <v>3.6904761905000001</v>
      </c>
      <c r="EH635">
        <v>3.3536585365999998</v>
      </c>
      <c r="EI635">
        <v>0</v>
      </c>
      <c r="EJ635">
        <v>0</v>
      </c>
      <c r="EK635">
        <v>0</v>
      </c>
      <c r="EL635">
        <v>0</v>
      </c>
      <c r="EM635">
        <v>5.8139534899999998E-2</v>
      </c>
      <c r="EN635">
        <v>3.4883720899999998E-2</v>
      </c>
      <c r="EO635">
        <v>4.6511627899999998E-2</v>
      </c>
      <c r="EP635">
        <v>0.1395348837</v>
      </c>
      <c r="EQ635">
        <v>0.19767441860000001</v>
      </c>
      <c r="ER635">
        <v>0.41860465120000001</v>
      </c>
      <c r="ES635">
        <v>0.1046511628</v>
      </c>
      <c r="ET635">
        <v>0</v>
      </c>
      <c r="EU635">
        <v>1.1627907E-2</v>
      </c>
      <c r="EV635">
        <v>1.1627907E-2</v>
      </c>
      <c r="EW635">
        <v>0.1162790698</v>
      </c>
      <c r="EX635">
        <v>0</v>
      </c>
      <c r="EY635">
        <v>0.30232558139999999</v>
      </c>
      <c r="EZ635">
        <v>0.32558139530000002</v>
      </c>
      <c r="FA635">
        <v>0.2790697674</v>
      </c>
      <c r="FB635">
        <v>0.40697674420000002</v>
      </c>
      <c r="FC635">
        <v>0.31395348839999998</v>
      </c>
      <c r="FD635">
        <v>0.55813953490000001</v>
      </c>
      <c r="FE635">
        <v>0.54651162789999996</v>
      </c>
      <c r="FF635">
        <v>0.61627906980000002</v>
      </c>
      <c r="FG635">
        <v>0.3604651163</v>
      </c>
      <c r="FH635">
        <v>0.59302325580000004</v>
      </c>
      <c r="FI635">
        <v>8.1395348800000003E-2</v>
      </c>
      <c r="FJ635">
        <v>4.6511627899999998E-2</v>
      </c>
      <c r="FK635">
        <v>3.4883720899999998E-2</v>
      </c>
      <c r="FL635">
        <v>8.1395348800000003E-2</v>
      </c>
      <c r="FM635">
        <v>2.3255814E-2</v>
      </c>
      <c r="FN635">
        <v>4.6511627899999998E-2</v>
      </c>
      <c r="FO635">
        <v>4.6511627899999998E-2</v>
      </c>
      <c r="FP635">
        <v>3.4883720899999998E-2</v>
      </c>
      <c r="FQ635">
        <v>2.3255814E-2</v>
      </c>
      <c r="FR635">
        <v>4.6511627899999998E-2</v>
      </c>
      <c r="FS635">
        <v>1.1627907E-2</v>
      </c>
      <c r="FT635">
        <v>2.3255814E-2</v>
      </c>
      <c r="FU635">
        <v>2.3255814E-2</v>
      </c>
      <c r="FV635">
        <v>1.1627907E-2</v>
      </c>
      <c r="FW635">
        <v>2.3255814E-2</v>
      </c>
      <c r="FX635">
        <v>1.1627907E-2</v>
      </c>
      <c r="FY635">
        <v>2.3255814E-2</v>
      </c>
      <c r="FZ635">
        <v>1.1627907E-2</v>
      </c>
      <c r="GA635">
        <v>1.1627907E-2</v>
      </c>
      <c r="GB635">
        <v>1.1627907E-2</v>
      </c>
      <c r="GC635">
        <v>1.1627907E-2</v>
      </c>
      <c r="GD635">
        <v>6.9767441900000005E-2</v>
      </c>
      <c r="GE635">
        <v>6.9767441900000005E-2</v>
      </c>
      <c r="GF635">
        <v>4.6511627899999998E-2</v>
      </c>
      <c r="GG635">
        <v>5.8139534899999998E-2</v>
      </c>
      <c r="GH635">
        <v>4.6511627899999998E-2</v>
      </c>
      <c r="GI635">
        <v>5.8139534899999998E-2</v>
      </c>
      <c r="GJ635">
        <v>3.2261904762000002</v>
      </c>
      <c r="GK635">
        <v>3.3333333333000001</v>
      </c>
      <c r="GL635">
        <v>3.4235294118000001</v>
      </c>
      <c r="GM635">
        <v>3.3882352940999998</v>
      </c>
      <c r="GN635">
        <v>3.3176470588</v>
      </c>
      <c r="GO635">
        <v>3.4216867469999999</v>
      </c>
      <c r="GP635">
        <v>0.58139534879999999</v>
      </c>
      <c r="GQ635">
        <v>0.44186046509999999</v>
      </c>
      <c r="GR635">
        <v>0.44186046509999999</v>
      </c>
      <c r="GS635">
        <v>0.45348837209999998</v>
      </c>
      <c r="GT635">
        <v>0.54651162789999996</v>
      </c>
      <c r="GU635">
        <v>0.40697674420000002</v>
      </c>
      <c r="GV635">
        <v>2.3255814E-2</v>
      </c>
      <c r="GW635">
        <v>2.3255814E-2</v>
      </c>
      <c r="GX635">
        <v>1.1627907E-2</v>
      </c>
      <c r="GY635">
        <v>1.1627907E-2</v>
      </c>
      <c r="GZ635">
        <v>1.1627907E-2</v>
      </c>
      <c r="HA635">
        <v>3.4883720899999998E-2</v>
      </c>
      <c r="HB635">
        <v>0.31395348839999998</v>
      </c>
      <c r="HC635">
        <v>0.44186046509999999</v>
      </c>
      <c r="HD635">
        <v>0.48837209300000001</v>
      </c>
      <c r="HE635">
        <v>0.46511627909999997</v>
      </c>
      <c r="HF635">
        <v>0.38372093019999998</v>
      </c>
      <c r="HG635">
        <v>0.48837209300000001</v>
      </c>
      <c r="HH635" t="s">
        <v>1471</v>
      </c>
      <c r="HJ635">
        <v>86</v>
      </c>
      <c r="HK635">
        <v>103</v>
      </c>
      <c r="HL635" t="s">
        <v>322</v>
      </c>
      <c r="HM635">
        <v>984</v>
      </c>
      <c r="HN635">
        <v>0</v>
      </c>
    </row>
    <row r="636" spans="1:222" x14ac:dyDescent="0.25">
      <c r="A636">
        <v>610533</v>
      </c>
      <c r="B636" t="s">
        <v>542</v>
      </c>
      <c r="C636" t="s">
        <v>38</v>
      </c>
      <c r="D636" t="s">
        <v>47</v>
      </c>
      <c r="E636" s="151">
        <v>0.39</v>
      </c>
      <c r="F636">
        <v>45</v>
      </c>
      <c r="G636" t="s">
        <v>40</v>
      </c>
      <c r="H636">
        <v>75</v>
      </c>
      <c r="I636" t="s">
        <v>39</v>
      </c>
      <c r="J636">
        <v>71</v>
      </c>
      <c r="K636" t="s">
        <v>39</v>
      </c>
      <c r="L636">
        <v>8.9499999999999993</v>
      </c>
      <c r="M636" t="s">
        <v>38</v>
      </c>
      <c r="N636">
        <v>38.716148445000002</v>
      </c>
      <c r="O636">
        <v>225</v>
      </c>
      <c r="P636">
        <v>225</v>
      </c>
      <c r="Q636">
        <v>8</v>
      </c>
      <c r="R636">
        <v>8</v>
      </c>
      <c r="S636">
        <v>0</v>
      </c>
      <c r="T636">
        <v>199</v>
      </c>
      <c r="U636">
        <v>0</v>
      </c>
      <c r="V636">
        <v>0</v>
      </c>
      <c r="W636">
        <v>0</v>
      </c>
      <c r="X636">
        <v>1</v>
      </c>
      <c r="Y636">
        <v>8.8888888999999992E-3</v>
      </c>
      <c r="Z636">
        <v>1.7777777799999998E-2</v>
      </c>
      <c r="AA636">
        <v>1.7777777799999998E-2</v>
      </c>
      <c r="AB636">
        <v>2.2222222199999999E-2</v>
      </c>
      <c r="AC636">
        <v>6.2222222200000003E-2</v>
      </c>
      <c r="AD636">
        <v>7.5555555600000004E-2</v>
      </c>
      <c r="AE636">
        <v>5.3333333300000001E-2</v>
      </c>
      <c r="AF636">
        <v>2.6666666700000001E-2</v>
      </c>
      <c r="AG636">
        <v>5.7777777799999999E-2</v>
      </c>
      <c r="AH636">
        <v>0.15555555560000001</v>
      </c>
      <c r="AI636">
        <v>0.37333333330000001</v>
      </c>
      <c r="AJ636">
        <v>0.40444444439999999</v>
      </c>
      <c r="AK636">
        <v>0.2666666667</v>
      </c>
      <c r="AL636">
        <v>0.38222222220000002</v>
      </c>
      <c r="AM636">
        <v>0.33333333329999998</v>
      </c>
      <c r="AN636">
        <v>3.5555555599999997E-2</v>
      </c>
      <c r="AO636">
        <v>5.3333333300000001E-2</v>
      </c>
      <c r="AP636">
        <v>3.5555555599999997E-2</v>
      </c>
      <c r="AQ636">
        <v>0.08</v>
      </c>
      <c r="AR636">
        <v>6.2222222200000003E-2</v>
      </c>
      <c r="AS636">
        <v>0.50666666670000005</v>
      </c>
      <c r="AT636">
        <v>0.47111111109999998</v>
      </c>
      <c r="AU636">
        <v>0.65333333329999999</v>
      </c>
      <c r="AV636">
        <v>0.45777777780000001</v>
      </c>
      <c r="AW636">
        <v>0.38666666669999999</v>
      </c>
      <c r="AX636">
        <v>3.4285714286000002</v>
      </c>
      <c r="AY636">
        <v>3.4037558684999998</v>
      </c>
      <c r="AZ636">
        <v>3.6129032257999998</v>
      </c>
      <c r="BA636">
        <v>3.3864734300000001</v>
      </c>
      <c r="BB636">
        <v>3.1137440758000001</v>
      </c>
      <c r="BC636">
        <v>0</v>
      </c>
      <c r="BD636">
        <v>1.7777777799999998E-2</v>
      </c>
      <c r="BE636">
        <v>8.8888888999999992E-3</v>
      </c>
      <c r="BF636">
        <v>1.33333333E-2</v>
      </c>
      <c r="BG636">
        <v>5.7777777799999999E-2</v>
      </c>
      <c r="BH636">
        <v>1.33333333E-2</v>
      </c>
      <c r="BI636">
        <v>8.8888888999999992E-3</v>
      </c>
      <c r="BJ636">
        <v>3.5555555599999997E-2</v>
      </c>
      <c r="BK636">
        <v>0.04</v>
      </c>
      <c r="BL636">
        <v>1.7777777799999998E-2</v>
      </c>
      <c r="BM636">
        <v>4.4444444399999998E-2</v>
      </c>
      <c r="BN636">
        <v>3.1111111100000002E-2</v>
      </c>
      <c r="BO636">
        <v>3.9090909091000001</v>
      </c>
      <c r="BP636">
        <v>3.7590909091000002</v>
      </c>
      <c r="BQ636">
        <v>3.732718894</v>
      </c>
      <c r="BR636">
        <v>3.7014218008999999</v>
      </c>
      <c r="BS636">
        <v>3.5022624433999998</v>
      </c>
      <c r="BT636">
        <v>3.6912442396</v>
      </c>
      <c r="BU636">
        <v>7.1111111099999999E-2</v>
      </c>
      <c r="BV636">
        <v>0.11111111110000001</v>
      </c>
      <c r="BW636">
        <v>0.1511111111</v>
      </c>
      <c r="BX636">
        <v>0.20444444440000001</v>
      </c>
      <c r="BY636">
        <v>0.22666666669999999</v>
      </c>
      <c r="BZ636">
        <v>0.19555555559999999</v>
      </c>
      <c r="CA636">
        <v>2.2222222199999999E-2</v>
      </c>
      <c r="CB636">
        <v>2.2222222199999999E-2</v>
      </c>
      <c r="CC636">
        <v>3.5555555599999997E-2</v>
      </c>
      <c r="CD636">
        <v>6.2222222200000003E-2</v>
      </c>
      <c r="CE636">
        <v>1.7777777799999998E-2</v>
      </c>
      <c r="CF636">
        <v>3.5555555599999997E-2</v>
      </c>
      <c r="CG636">
        <v>0.89777777780000001</v>
      </c>
      <c r="CH636">
        <v>0.81333333330000002</v>
      </c>
      <c r="CI636">
        <v>0.76444444440000003</v>
      </c>
      <c r="CJ636">
        <v>0.70222222219999997</v>
      </c>
      <c r="CK636">
        <v>0.65333333329999999</v>
      </c>
      <c r="CL636">
        <v>0.7244444444</v>
      </c>
      <c r="CM636">
        <v>0.12</v>
      </c>
      <c r="CN636">
        <v>1.33333333E-2</v>
      </c>
      <c r="CO636">
        <v>2.6666666700000001E-2</v>
      </c>
      <c r="CP636">
        <v>8.8888888999999992E-3</v>
      </c>
      <c r="CQ636">
        <v>8.8888888999999992E-3</v>
      </c>
      <c r="CR636">
        <v>1.7777777799999998E-2</v>
      </c>
      <c r="CS636">
        <v>4.4444443999999998E-3</v>
      </c>
      <c r="CT636">
        <v>1.7777777799999998E-2</v>
      </c>
      <c r="CU636">
        <v>0.1022222222</v>
      </c>
      <c r="CV636">
        <v>8.8888888999999992E-3</v>
      </c>
      <c r="CW636">
        <v>1.7777777799999998E-2</v>
      </c>
      <c r="CX636">
        <v>3.1111111100000002E-2</v>
      </c>
      <c r="CY636">
        <v>4.4444444399999998E-2</v>
      </c>
      <c r="CZ636">
        <v>3.1111111100000002E-2</v>
      </c>
      <c r="DA636">
        <v>3.1111111100000002E-2</v>
      </c>
      <c r="DB636">
        <v>7.1111111099999999E-2</v>
      </c>
      <c r="DC636">
        <v>0.32444444439999998</v>
      </c>
      <c r="DD636">
        <v>0.2933333333</v>
      </c>
      <c r="DE636">
        <v>0.28888888889999997</v>
      </c>
      <c r="DF636">
        <v>0.30666666669999998</v>
      </c>
      <c r="DG636">
        <v>0.30666666669999998</v>
      </c>
      <c r="DH636">
        <v>0.38666666669999999</v>
      </c>
      <c r="DI636">
        <v>0.20444444440000001</v>
      </c>
      <c r="DJ636">
        <v>0.26222222220000002</v>
      </c>
      <c r="DK636">
        <v>0.3111111111</v>
      </c>
      <c r="DL636">
        <v>0.58666666670000001</v>
      </c>
      <c r="DM636">
        <v>0.58222222219999997</v>
      </c>
      <c r="DN636">
        <v>0.5511111111</v>
      </c>
      <c r="DO636">
        <v>0.52444444440000004</v>
      </c>
      <c r="DP636">
        <v>0.44</v>
      </c>
      <c r="DQ636">
        <v>0.65777777780000002</v>
      </c>
      <c r="DR636">
        <v>0.54222222220000005</v>
      </c>
      <c r="DS636">
        <v>0.1422222222</v>
      </c>
      <c r="DT636">
        <v>9.7777777799999993E-2</v>
      </c>
      <c r="DU636">
        <v>8.4444444399999999E-2</v>
      </c>
      <c r="DV636">
        <v>0.1022222222</v>
      </c>
      <c r="DW636">
        <v>0.1155555556</v>
      </c>
      <c r="DX636">
        <v>0.12444444440000001</v>
      </c>
      <c r="DY636">
        <v>0.1022222222</v>
      </c>
      <c r="DZ636">
        <v>0.1066666667</v>
      </c>
      <c r="EA636">
        <v>2.9637305699000001</v>
      </c>
      <c r="EB636">
        <v>3.6108374383999999</v>
      </c>
      <c r="EC636">
        <v>3.5582524271999998</v>
      </c>
      <c r="ED636">
        <v>3.5594059406</v>
      </c>
      <c r="EE636">
        <v>3.5226130652999998</v>
      </c>
      <c r="EF636">
        <v>3.4263959390999998</v>
      </c>
      <c r="EG636">
        <v>3.6881188118999999</v>
      </c>
      <c r="EH636">
        <v>3.4875621891000002</v>
      </c>
      <c r="EI636">
        <v>8.8888888999999992E-3</v>
      </c>
      <c r="EJ636">
        <v>1.33333333E-2</v>
      </c>
      <c r="EK636">
        <v>0</v>
      </c>
      <c r="EL636">
        <v>8.8888888999999992E-3</v>
      </c>
      <c r="EM636">
        <v>3.5555555599999997E-2</v>
      </c>
      <c r="EN636">
        <v>1.33333333E-2</v>
      </c>
      <c r="EO636">
        <v>4.4444444399999998E-2</v>
      </c>
      <c r="EP636">
        <v>9.7777777799999993E-2</v>
      </c>
      <c r="EQ636">
        <v>8.8888888900000004E-2</v>
      </c>
      <c r="ER636">
        <v>0.53333333329999999</v>
      </c>
      <c r="ES636">
        <v>0.15555555560000001</v>
      </c>
      <c r="ET636">
        <v>0</v>
      </c>
      <c r="EU636">
        <v>4.4444443999999998E-3</v>
      </c>
      <c r="EV636">
        <v>1.7777777799999998E-2</v>
      </c>
      <c r="EW636">
        <v>9.3333333300000001E-2</v>
      </c>
      <c r="EX636">
        <v>1.7777777799999998E-2</v>
      </c>
      <c r="EY636">
        <v>0.21777777779999999</v>
      </c>
      <c r="EZ636">
        <v>0.23111111109999999</v>
      </c>
      <c r="FA636">
        <v>0.2666666667</v>
      </c>
      <c r="FB636">
        <v>0.33333333329999998</v>
      </c>
      <c r="FC636">
        <v>0.26222222220000002</v>
      </c>
      <c r="FD636">
        <v>0.64888888889999996</v>
      </c>
      <c r="FE636">
        <v>0.5688888889</v>
      </c>
      <c r="FF636">
        <v>0.5511111111</v>
      </c>
      <c r="FG636">
        <v>0.37333333330000001</v>
      </c>
      <c r="FH636">
        <v>0.59555555559999995</v>
      </c>
      <c r="FI636">
        <v>2.2222222199999999E-2</v>
      </c>
      <c r="FJ636">
        <v>8.4444444399999999E-2</v>
      </c>
      <c r="FK636">
        <v>3.5555555599999997E-2</v>
      </c>
      <c r="FL636">
        <v>0.08</v>
      </c>
      <c r="FM636">
        <v>2.2222222199999999E-2</v>
      </c>
      <c r="FN636">
        <v>1.7777777799999998E-2</v>
      </c>
      <c r="FO636">
        <v>8.8888888999999992E-3</v>
      </c>
      <c r="FP636">
        <v>1.33333333E-2</v>
      </c>
      <c r="FQ636">
        <v>1.33333333E-2</v>
      </c>
      <c r="FR636">
        <v>8.8888888999999992E-3</v>
      </c>
      <c r="FS636">
        <v>9.3333333300000001E-2</v>
      </c>
      <c r="FT636">
        <v>0.1022222222</v>
      </c>
      <c r="FU636">
        <v>0.1155555556</v>
      </c>
      <c r="FV636">
        <v>0.1066666667</v>
      </c>
      <c r="FW636">
        <v>9.3333333300000001E-2</v>
      </c>
      <c r="FX636">
        <v>4.4444444399999998E-2</v>
      </c>
      <c r="FY636">
        <v>0.04</v>
      </c>
      <c r="FZ636">
        <v>1.7777777799999998E-2</v>
      </c>
      <c r="GA636">
        <v>0.04</v>
      </c>
      <c r="GB636">
        <v>3.1111111100000002E-2</v>
      </c>
      <c r="GC636">
        <v>2.6666666700000001E-2</v>
      </c>
      <c r="GD636">
        <v>0.11111111110000001</v>
      </c>
      <c r="GE636">
        <v>5.3333333300000001E-2</v>
      </c>
      <c r="GF636">
        <v>0.08</v>
      </c>
      <c r="GG636">
        <v>0.1022222222</v>
      </c>
      <c r="GH636">
        <v>0.11111111110000001</v>
      </c>
      <c r="GI636">
        <v>5.7777777799999999E-2</v>
      </c>
      <c r="GJ636">
        <v>3.1584158416000001</v>
      </c>
      <c r="GK636">
        <v>3.2777777777999999</v>
      </c>
      <c r="GL636">
        <v>3.3168316832000002</v>
      </c>
      <c r="GM636">
        <v>3.2448979591999998</v>
      </c>
      <c r="GN636">
        <v>3.2233502538000001</v>
      </c>
      <c r="GO636">
        <v>3.3781094527</v>
      </c>
      <c r="GP636">
        <v>0.4</v>
      </c>
      <c r="GQ636">
        <v>0.40888888890000002</v>
      </c>
      <c r="GR636">
        <v>0.4</v>
      </c>
      <c r="GS636">
        <v>0.33333333329999998</v>
      </c>
      <c r="GT636">
        <v>0.36444444440000001</v>
      </c>
      <c r="GU636">
        <v>0.36</v>
      </c>
      <c r="GV636">
        <v>0.1022222222</v>
      </c>
      <c r="GW636">
        <v>0.12</v>
      </c>
      <c r="GX636">
        <v>0.1022222222</v>
      </c>
      <c r="GY636">
        <v>0.1288888889</v>
      </c>
      <c r="GZ636">
        <v>0.12444444440000001</v>
      </c>
      <c r="HA636">
        <v>0.1066666667</v>
      </c>
      <c r="HB636">
        <v>0.34222222219999998</v>
      </c>
      <c r="HC636">
        <v>0.37777777779999999</v>
      </c>
      <c r="HD636">
        <v>0.4</v>
      </c>
      <c r="HE636">
        <v>0.3955555556</v>
      </c>
      <c r="HF636">
        <v>0.36888888889999999</v>
      </c>
      <c r="HG636">
        <v>0.4488888889</v>
      </c>
      <c r="HH636" t="s">
        <v>1472</v>
      </c>
      <c r="HI636">
        <v>39</v>
      </c>
      <c r="HJ636">
        <v>225</v>
      </c>
      <c r="HK636">
        <v>386</v>
      </c>
      <c r="HL636" t="s">
        <v>542</v>
      </c>
      <c r="HM636">
        <v>997</v>
      </c>
      <c r="HN636">
        <v>9</v>
      </c>
    </row>
    <row r="637" spans="1:222" x14ac:dyDescent="0.25">
      <c r="A637">
        <v>610534</v>
      </c>
      <c r="B637" t="s">
        <v>592</v>
      </c>
      <c r="C637" t="s">
        <v>38</v>
      </c>
      <c r="D637" t="s">
        <v>55</v>
      </c>
      <c r="E637" t="s">
        <v>45</v>
      </c>
      <c r="M637" t="s">
        <v>38</v>
      </c>
      <c r="N637">
        <v>0.80971659920000005</v>
      </c>
      <c r="O637">
        <v>4</v>
      </c>
      <c r="P637">
        <v>4</v>
      </c>
      <c r="Q637">
        <v>2</v>
      </c>
      <c r="R637">
        <v>0</v>
      </c>
      <c r="S637">
        <v>1</v>
      </c>
      <c r="T637">
        <v>1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0.25</v>
      </c>
      <c r="AI637">
        <v>0.25</v>
      </c>
      <c r="AJ637">
        <v>0.25</v>
      </c>
      <c r="AK637">
        <v>0</v>
      </c>
      <c r="AL637">
        <v>0.5</v>
      </c>
      <c r="AM637">
        <v>0.25</v>
      </c>
      <c r="AN637">
        <v>0</v>
      </c>
      <c r="AO637">
        <v>0.25</v>
      </c>
      <c r="AP637">
        <v>0.25</v>
      </c>
      <c r="AQ637">
        <v>0.25</v>
      </c>
      <c r="AR637">
        <v>0.25</v>
      </c>
      <c r="AS637">
        <v>0.75</v>
      </c>
      <c r="AT637">
        <v>0.5</v>
      </c>
      <c r="AU637">
        <v>0.75</v>
      </c>
      <c r="AV637">
        <v>0.25</v>
      </c>
      <c r="AW637">
        <v>0.25</v>
      </c>
      <c r="AX637">
        <v>3.75</v>
      </c>
      <c r="AY637">
        <v>3.6666666666999999</v>
      </c>
      <c r="AZ637">
        <v>4</v>
      </c>
      <c r="BA637">
        <v>3.3333333333000001</v>
      </c>
      <c r="BB637">
        <v>3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0.25</v>
      </c>
      <c r="BN637">
        <v>0</v>
      </c>
      <c r="BO637">
        <v>4</v>
      </c>
      <c r="BP637">
        <v>3.75</v>
      </c>
      <c r="BQ637">
        <v>3.5</v>
      </c>
      <c r="BR637">
        <v>4</v>
      </c>
      <c r="BS637">
        <v>3.5</v>
      </c>
      <c r="BT637">
        <v>3.5</v>
      </c>
      <c r="BU637">
        <v>0</v>
      </c>
      <c r="BV637">
        <v>0.25</v>
      </c>
      <c r="BW637">
        <v>0.5</v>
      </c>
      <c r="BX637">
        <v>0</v>
      </c>
      <c r="BY637">
        <v>0</v>
      </c>
      <c r="BZ637">
        <v>0.5</v>
      </c>
      <c r="CA637">
        <v>0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1</v>
      </c>
      <c r="CH637">
        <v>0.75</v>
      </c>
      <c r="CI637">
        <v>0.5</v>
      </c>
      <c r="CJ637">
        <v>1</v>
      </c>
      <c r="CK637">
        <v>0.75</v>
      </c>
      <c r="CL637">
        <v>0.5</v>
      </c>
      <c r="CM637">
        <v>0</v>
      </c>
      <c r="CN637">
        <v>0</v>
      </c>
      <c r="CO637">
        <v>0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0.25</v>
      </c>
      <c r="CV637">
        <v>0</v>
      </c>
      <c r="CW637">
        <v>0</v>
      </c>
      <c r="CX637">
        <v>0.25</v>
      </c>
      <c r="CY637">
        <v>0</v>
      </c>
      <c r="CZ637">
        <v>0.25</v>
      </c>
      <c r="DA637">
        <v>0</v>
      </c>
      <c r="DB637">
        <v>0</v>
      </c>
      <c r="DC637">
        <v>0.75</v>
      </c>
      <c r="DD637">
        <v>0.25</v>
      </c>
      <c r="DE637">
        <v>0.25</v>
      </c>
      <c r="DF637">
        <v>0.5</v>
      </c>
      <c r="DG637">
        <v>0.5</v>
      </c>
      <c r="DH637">
        <v>0.25</v>
      </c>
      <c r="DI637">
        <v>0.25</v>
      </c>
      <c r="DJ637">
        <v>0</v>
      </c>
      <c r="DK637">
        <v>0</v>
      </c>
      <c r="DL637">
        <v>0.75</v>
      </c>
      <c r="DM637">
        <v>0.75</v>
      </c>
      <c r="DN637">
        <v>0.25</v>
      </c>
      <c r="DO637">
        <v>0.5</v>
      </c>
      <c r="DP637">
        <v>0.5</v>
      </c>
      <c r="DQ637">
        <v>0.75</v>
      </c>
      <c r="DR637">
        <v>1</v>
      </c>
      <c r="DS637">
        <v>0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0</v>
      </c>
      <c r="EA637">
        <v>2.75</v>
      </c>
      <c r="EB637">
        <v>3.75</v>
      </c>
      <c r="EC637">
        <v>3.75</v>
      </c>
      <c r="ED637">
        <v>3</v>
      </c>
      <c r="EE637">
        <v>3.5</v>
      </c>
      <c r="EF637">
        <v>3.25</v>
      </c>
      <c r="EG637">
        <v>3.75</v>
      </c>
      <c r="EH637">
        <v>4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0.25</v>
      </c>
      <c r="EQ637">
        <v>0</v>
      </c>
      <c r="ER637">
        <v>0.75</v>
      </c>
      <c r="ES637">
        <v>0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0.25</v>
      </c>
      <c r="EZ637">
        <v>0</v>
      </c>
      <c r="FA637">
        <v>0.5</v>
      </c>
      <c r="FB637">
        <v>0.5</v>
      </c>
      <c r="FC637">
        <v>0.25</v>
      </c>
      <c r="FD637">
        <v>0.75</v>
      </c>
      <c r="FE637">
        <v>1</v>
      </c>
      <c r="FF637">
        <v>0.5</v>
      </c>
      <c r="FG637">
        <v>0.5</v>
      </c>
      <c r="FH637">
        <v>0.75</v>
      </c>
      <c r="FI637">
        <v>0</v>
      </c>
      <c r="FJ637">
        <v>0</v>
      </c>
      <c r="FK637">
        <v>0</v>
      </c>
      <c r="FL637">
        <v>0</v>
      </c>
      <c r="FM637">
        <v>0</v>
      </c>
      <c r="FN637">
        <v>0</v>
      </c>
      <c r="FO637">
        <v>0</v>
      </c>
      <c r="FP637">
        <v>0</v>
      </c>
      <c r="FQ637">
        <v>0</v>
      </c>
      <c r="FR637">
        <v>0</v>
      </c>
      <c r="FS637">
        <v>0</v>
      </c>
      <c r="FT637">
        <v>0</v>
      </c>
      <c r="FU637">
        <v>0</v>
      </c>
      <c r="FV637">
        <v>0</v>
      </c>
      <c r="FW637">
        <v>0</v>
      </c>
      <c r="FX637">
        <v>0</v>
      </c>
      <c r="FY637">
        <v>0</v>
      </c>
      <c r="FZ637">
        <v>0</v>
      </c>
      <c r="GA637">
        <v>0</v>
      </c>
      <c r="GB637">
        <v>0.25</v>
      </c>
      <c r="GC637">
        <v>0</v>
      </c>
      <c r="GD637">
        <v>0.25</v>
      </c>
      <c r="GE637">
        <v>0.25</v>
      </c>
      <c r="GF637">
        <v>0</v>
      </c>
      <c r="GG637">
        <v>0</v>
      </c>
      <c r="GH637">
        <v>0.25</v>
      </c>
      <c r="GI637">
        <v>0.25</v>
      </c>
      <c r="GJ637">
        <v>3</v>
      </c>
      <c r="GK637">
        <v>2.75</v>
      </c>
      <c r="GL637">
        <v>3.5</v>
      </c>
      <c r="GM637">
        <v>3</v>
      </c>
      <c r="GN637">
        <v>2</v>
      </c>
      <c r="GO637">
        <v>3.25</v>
      </c>
      <c r="GP637">
        <v>0.5</v>
      </c>
      <c r="GQ637">
        <v>0.75</v>
      </c>
      <c r="GR637">
        <v>0.5</v>
      </c>
      <c r="GS637">
        <v>1</v>
      </c>
      <c r="GT637">
        <v>0.25</v>
      </c>
      <c r="GU637">
        <v>0.25</v>
      </c>
      <c r="GV637">
        <v>0</v>
      </c>
      <c r="GW637">
        <v>0</v>
      </c>
      <c r="GX637">
        <v>0</v>
      </c>
      <c r="GY637">
        <v>0</v>
      </c>
      <c r="GZ637">
        <v>0.25</v>
      </c>
      <c r="HA637">
        <v>0</v>
      </c>
      <c r="HB637">
        <v>0.25</v>
      </c>
      <c r="HC637">
        <v>0</v>
      </c>
      <c r="HD637">
        <v>0.5</v>
      </c>
      <c r="HE637">
        <v>0</v>
      </c>
      <c r="HF637">
        <v>0</v>
      </c>
      <c r="HG637">
        <v>0.5</v>
      </c>
      <c r="HH637" t="s">
        <v>1473</v>
      </c>
      <c r="HI637">
        <v>30</v>
      </c>
      <c r="HJ637">
        <v>4</v>
      </c>
      <c r="HK637">
        <v>4</v>
      </c>
      <c r="HL637" t="s">
        <v>592</v>
      </c>
      <c r="HM637">
        <v>494</v>
      </c>
      <c r="HN637">
        <v>0</v>
      </c>
    </row>
    <row r="638" spans="1:222" x14ac:dyDescent="0.25">
      <c r="A638">
        <v>610539</v>
      </c>
      <c r="B638" t="s">
        <v>138</v>
      </c>
      <c r="D638" t="s">
        <v>98</v>
      </c>
      <c r="E638" t="s">
        <v>45</v>
      </c>
      <c r="M638" t="s">
        <v>38</v>
      </c>
      <c r="FD638"/>
      <c r="HH638" t="s">
        <v>1474</v>
      </c>
      <c r="HL638" t="s">
        <v>138</v>
      </c>
      <c r="HM638">
        <v>930</v>
      </c>
    </row>
    <row r="639" spans="1:222" x14ac:dyDescent="0.25">
      <c r="A639">
        <v>610541</v>
      </c>
      <c r="B639" t="s">
        <v>407</v>
      </c>
      <c r="C639" t="s">
        <v>38</v>
      </c>
      <c r="D639" t="s">
        <v>47</v>
      </c>
      <c r="E639" s="151">
        <v>0.42</v>
      </c>
      <c r="F639">
        <v>56</v>
      </c>
      <c r="G639" t="s">
        <v>40</v>
      </c>
      <c r="H639">
        <v>68</v>
      </c>
      <c r="I639" t="s">
        <v>39</v>
      </c>
      <c r="J639">
        <v>78</v>
      </c>
      <c r="K639" t="s">
        <v>39</v>
      </c>
      <c r="L639">
        <v>9.11</v>
      </c>
      <c r="M639" t="s">
        <v>38</v>
      </c>
      <c r="N639">
        <v>42.035928144000003</v>
      </c>
      <c r="O639">
        <v>211</v>
      </c>
      <c r="P639">
        <v>211</v>
      </c>
      <c r="Q639">
        <v>9</v>
      </c>
      <c r="R639">
        <v>2</v>
      </c>
      <c r="S639">
        <v>2</v>
      </c>
      <c r="T639">
        <v>179</v>
      </c>
      <c r="U639">
        <v>0</v>
      </c>
      <c r="V639">
        <v>0</v>
      </c>
      <c r="W639">
        <v>7</v>
      </c>
      <c r="X639">
        <v>1</v>
      </c>
      <c r="Y639">
        <v>4.7393365E-3</v>
      </c>
      <c r="Z639">
        <v>1.42180095E-2</v>
      </c>
      <c r="AA639">
        <v>4.7393365E-3</v>
      </c>
      <c r="AB639">
        <v>1.42180095E-2</v>
      </c>
      <c r="AC639">
        <v>5.2132701400000002E-2</v>
      </c>
      <c r="AD639">
        <v>2.36966825E-2</v>
      </c>
      <c r="AE639">
        <v>2.36966825E-2</v>
      </c>
      <c r="AF639">
        <v>2.36966825E-2</v>
      </c>
      <c r="AG639">
        <v>9.4786729900000005E-2</v>
      </c>
      <c r="AH639">
        <v>0.1611374408</v>
      </c>
      <c r="AI639">
        <v>0.35071090049999998</v>
      </c>
      <c r="AJ639">
        <v>0.37440758289999998</v>
      </c>
      <c r="AK639">
        <v>0.1895734597</v>
      </c>
      <c r="AL639">
        <v>0.34123222749999998</v>
      </c>
      <c r="AM639">
        <v>0.29383886259999997</v>
      </c>
      <c r="AN639">
        <v>4.7393365E-3</v>
      </c>
      <c r="AO639">
        <v>9.478673E-3</v>
      </c>
      <c r="AP639">
        <v>2.8436019E-2</v>
      </c>
      <c r="AQ639">
        <v>6.1611374400000002E-2</v>
      </c>
      <c r="AR639">
        <v>2.36966825E-2</v>
      </c>
      <c r="AS639">
        <v>0.61611374409999997</v>
      </c>
      <c r="AT639">
        <v>0.5781990521</v>
      </c>
      <c r="AU639">
        <v>0.75355450239999999</v>
      </c>
      <c r="AV639">
        <v>0.4881516588</v>
      </c>
      <c r="AW639">
        <v>0.46919431280000001</v>
      </c>
      <c r="AX639">
        <v>3.5857142856999999</v>
      </c>
      <c r="AY639">
        <v>3.5311004785</v>
      </c>
      <c r="AZ639">
        <v>3.7414634146000001</v>
      </c>
      <c r="BA639">
        <v>3.3888888889</v>
      </c>
      <c r="BB639">
        <v>3.2087378641000002</v>
      </c>
      <c r="BC639">
        <v>0</v>
      </c>
      <c r="BD639">
        <v>4.7393365E-3</v>
      </c>
      <c r="BE639">
        <v>4.7393365E-3</v>
      </c>
      <c r="BF639">
        <v>2.36966825E-2</v>
      </c>
      <c r="BG639">
        <v>4.7393364899999998E-2</v>
      </c>
      <c r="BH639">
        <v>2.36966825E-2</v>
      </c>
      <c r="BI639">
        <v>0</v>
      </c>
      <c r="BJ639">
        <v>1.42180095E-2</v>
      </c>
      <c r="BK639">
        <v>1.8957346E-2</v>
      </c>
      <c r="BL639">
        <v>4.2654028400000002E-2</v>
      </c>
      <c r="BM639">
        <v>6.1611374400000002E-2</v>
      </c>
      <c r="BN639">
        <v>5.6872037899999998E-2</v>
      </c>
      <c r="BO639">
        <v>3.8592233010000001</v>
      </c>
      <c r="BP639">
        <v>3.7766990291</v>
      </c>
      <c r="BQ639">
        <v>3.7623762375999998</v>
      </c>
      <c r="BR639">
        <v>3.6218905473</v>
      </c>
      <c r="BS639">
        <v>3.4975369457999999</v>
      </c>
      <c r="BT639">
        <v>3.6105769231</v>
      </c>
      <c r="BU639">
        <v>0.13744075829999999</v>
      </c>
      <c r="BV639">
        <v>0.17535545020000001</v>
      </c>
      <c r="BW639">
        <v>0.17535545020000001</v>
      </c>
      <c r="BX639">
        <v>0.20379146919999999</v>
      </c>
      <c r="BY639">
        <v>0.21800947870000001</v>
      </c>
      <c r="BZ639">
        <v>0.1990521327</v>
      </c>
      <c r="CA639">
        <v>2.36966825E-2</v>
      </c>
      <c r="CB639">
        <v>2.36966825E-2</v>
      </c>
      <c r="CC639">
        <v>4.2654028400000002E-2</v>
      </c>
      <c r="CD639">
        <v>4.7393364899999998E-2</v>
      </c>
      <c r="CE639">
        <v>3.7914691899999999E-2</v>
      </c>
      <c r="CF639">
        <v>1.42180095E-2</v>
      </c>
      <c r="CG639">
        <v>0.83886255919999997</v>
      </c>
      <c r="CH639">
        <v>0.78199052130000002</v>
      </c>
      <c r="CI639">
        <v>0.75829383890000002</v>
      </c>
      <c r="CJ639">
        <v>0.68246445499999997</v>
      </c>
      <c r="CK639">
        <v>0.63507108999999995</v>
      </c>
      <c r="CL639">
        <v>0.70616113739999997</v>
      </c>
      <c r="CM639">
        <v>0.1090047393</v>
      </c>
      <c r="CN639">
        <v>9.478673E-3</v>
      </c>
      <c r="CO639">
        <v>0</v>
      </c>
      <c r="CP639">
        <v>0</v>
      </c>
      <c r="CQ639">
        <v>4.7393365E-3</v>
      </c>
      <c r="CR639">
        <v>4.7393365E-3</v>
      </c>
      <c r="CS639">
        <v>0</v>
      </c>
      <c r="CT639">
        <v>0</v>
      </c>
      <c r="CU639">
        <v>0.1090047393</v>
      </c>
      <c r="CV639">
        <v>4.2654028400000002E-2</v>
      </c>
      <c r="CW639">
        <v>2.8436019E-2</v>
      </c>
      <c r="CX639">
        <v>2.8436019E-2</v>
      </c>
      <c r="CY639">
        <v>3.3175355500000003E-2</v>
      </c>
      <c r="CZ639">
        <v>2.36966825E-2</v>
      </c>
      <c r="DA639">
        <v>1.42180095E-2</v>
      </c>
      <c r="DB639">
        <v>5.6872037899999998E-2</v>
      </c>
      <c r="DC639">
        <v>0.27962085310000001</v>
      </c>
      <c r="DD639">
        <v>0.25118483409999998</v>
      </c>
      <c r="DE639">
        <v>0.21800947870000001</v>
      </c>
      <c r="DF639">
        <v>0.27014218010000002</v>
      </c>
      <c r="DG639">
        <v>0.2985781991</v>
      </c>
      <c r="DH639">
        <v>0.39810426539999999</v>
      </c>
      <c r="DI639">
        <v>0.24644549760000001</v>
      </c>
      <c r="DJ639">
        <v>0.31279620850000001</v>
      </c>
      <c r="DK639">
        <v>0.38388625589999997</v>
      </c>
      <c r="DL639">
        <v>0.62559241710000002</v>
      </c>
      <c r="DM639">
        <v>0.66824644550000001</v>
      </c>
      <c r="DN639">
        <v>0.6208530806</v>
      </c>
      <c r="DO639">
        <v>0.58293838860000002</v>
      </c>
      <c r="DP639">
        <v>0.49289099530000002</v>
      </c>
      <c r="DQ639">
        <v>0.67298578200000003</v>
      </c>
      <c r="DR639">
        <v>0.54976303319999997</v>
      </c>
      <c r="DS639">
        <v>0.11848341229999999</v>
      </c>
      <c r="DT639">
        <v>7.1090047399999995E-2</v>
      </c>
      <c r="DU639">
        <v>8.5308056899999998E-2</v>
      </c>
      <c r="DV639">
        <v>8.0568720400000002E-2</v>
      </c>
      <c r="DW639">
        <v>8.0568720400000002E-2</v>
      </c>
      <c r="DX639">
        <v>8.0568720400000002E-2</v>
      </c>
      <c r="DY639">
        <v>6.6350710899999998E-2</v>
      </c>
      <c r="DZ639">
        <v>8.0568720400000002E-2</v>
      </c>
      <c r="EA639">
        <v>3.0645161289999998</v>
      </c>
      <c r="EB639">
        <v>3.6071428570999999</v>
      </c>
      <c r="EC639">
        <v>3.6994818653000001</v>
      </c>
      <c r="ED639">
        <v>3.6443298969</v>
      </c>
      <c r="EE639">
        <v>3.5876288660000002</v>
      </c>
      <c r="EF639">
        <v>3.5</v>
      </c>
      <c r="EG639">
        <v>3.7055837562999998</v>
      </c>
      <c r="EH639">
        <v>3.5360824742000001</v>
      </c>
      <c r="EI639">
        <v>4.7393365E-3</v>
      </c>
      <c r="EJ639">
        <v>0</v>
      </c>
      <c r="EK639">
        <v>4.7393365E-3</v>
      </c>
      <c r="EL639">
        <v>4.7393365E-3</v>
      </c>
      <c r="EM639">
        <v>1.42180095E-2</v>
      </c>
      <c r="EN639">
        <v>2.8436019E-2</v>
      </c>
      <c r="EO639">
        <v>4.2654028400000002E-2</v>
      </c>
      <c r="EP639">
        <v>0.1042654028</v>
      </c>
      <c r="EQ639">
        <v>0.14218009479999999</v>
      </c>
      <c r="ER639">
        <v>0.51658767770000003</v>
      </c>
      <c r="ES639">
        <v>0.13744075829999999</v>
      </c>
      <c r="ET639">
        <v>0</v>
      </c>
      <c r="EU639">
        <v>1.42180095E-2</v>
      </c>
      <c r="EV639">
        <v>4.7393365E-3</v>
      </c>
      <c r="EW639">
        <v>7.5829383900000005E-2</v>
      </c>
      <c r="EX639">
        <v>4.7393365E-3</v>
      </c>
      <c r="EY639">
        <v>0.2274881517</v>
      </c>
      <c r="EZ639">
        <v>0.22274881520000001</v>
      </c>
      <c r="FA639">
        <v>0.21327014220000001</v>
      </c>
      <c r="FB639">
        <v>0.33175355449999999</v>
      </c>
      <c r="FC639">
        <v>0.20379146919999999</v>
      </c>
      <c r="FD639">
        <v>0.65402843600000005</v>
      </c>
      <c r="FE639">
        <v>0.5781990521</v>
      </c>
      <c r="FF639">
        <v>0.60189573460000001</v>
      </c>
      <c r="FG639">
        <v>0.4218009479</v>
      </c>
      <c r="FH639">
        <v>0.65876777249999996</v>
      </c>
      <c r="FI639">
        <v>1.8957346E-2</v>
      </c>
      <c r="FJ639">
        <v>7.5829383900000005E-2</v>
      </c>
      <c r="FK639">
        <v>4.7393364899999998E-2</v>
      </c>
      <c r="FL639">
        <v>7.1090047399999995E-2</v>
      </c>
      <c r="FM639">
        <v>2.8436019E-2</v>
      </c>
      <c r="FN639">
        <v>3.3175355500000003E-2</v>
      </c>
      <c r="FO639">
        <v>2.8436019E-2</v>
      </c>
      <c r="FP639">
        <v>2.8436019E-2</v>
      </c>
      <c r="FQ639">
        <v>1.8957346E-2</v>
      </c>
      <c r="FR639">
        <v>3.3175355500000003E-2</v>
      </c>
      <c r="FS639">
        <v>6.6350710899999998E-2</v>
      </c>
      <c r="FT639">
        <v>8.0568720400000002E-2</v>
      </c>
      <c r="FU639">
        <v>0.1042654028</v>
      </c>
      <c r="FV639">
        <v>8.0568720400000002E-2</v>
      </c>
      <c r="FW639">
        <v>7.1090047399999995E-2</v>
      </c>
      <c r="FX639">
        <v>1.42180095E-2</v>
      </c>
      <c r="FY639">
        <v>4.7393365E-3</v>
      </c>
      <c r="FZ639">
        <v>9.478673E-3</v>
      </c>
      <c r="GA639">
        <v>2.8436019E-2</v>
      </c>
      <c r="GB639">
        <v>2.36966825E-2</v>
      </c>
      <c r="GC639">
        <v>9.478673E-3</v>
      </c>
      <c r="GD639">
        <v>5.6872037899999998E-2</v>
      </c>
      <c r="GE639">
        <v>4.2654028400000002E-2</v>
      </c>
      <c r="GF639">
        <v>2.8436019E-2</v>
      </c>
      <c r="GG639">
        <v>7.5829383900000005E-2</v>
      </c>
      <c r="GH639">
        <v>4.7393364899999998E-2</v>
      </c>
      <c r="GI639">
        <v>2.8436019E-2</v>
      </c>
      <c r="GJ639">
        <v>3.2526315789</v>
      </c>
      <c r="GK639">
        <v>3.4361702128</v>
      </c>
      <c r="GL639">
        <v>3.4554973821999999</v>
      </c>
      <c r="GM639">
        <v>3.3229166666999999</v>
      </c>
      <c r="GN639">
        <v>3.3189189189000001</v>
      </c>
      <c r="GO639">
        <v>3.5</v>
      </c>
      <c r="GP639">
        <v>0.51658767770000003</v>
      </c>
      <c r="GQ639">
        <v>0.40284360190000001</v>
      </c>
      <c r="GR639">
        <v>0.40758293839999998</v>
      </c>
      <c r="GS639">
        <v>0.3791469194</v>
      </c>
      <c r="GT639">
        <v>0.43127962089999999</v>
      </c>
      <c r="GU639">
        <v>0.36966824640000001</v>
      </c>
      <c r="GV639">
        <v>9.9526066400000002E-2</v>
      </c>
      <c r="GW639">
        <v>0.1090047393</v>
      </c>
      <c r="GX639">
        <v>9.4786729900000005E-2</v>
      </c>
      <c r="GY639">
        <v>9.0047393399999995E-2</v>
      </c>
      <c r="GZ639">
        <v>0.1232227488</v>
      </c>
      <c r="HA639">
        <v>9.0047393399999995E-2</v>
      </c>
      <c r="HB639">
        <v>0.31279620850000001</v>
      </c>
      <c r="HC639">
        <v>0.44075829379999998</v>
      </c>
      <c r="HD639">
        <v>0.45971563980000002</v>
      </c>
      <c r="HE639">
        <v>0.42654028440000002</v>
      </c>
      <c r="HF639">
        <v>0.37440758289999998</v>
      </c>
      <c r="HG639">
        <v>0.50236966819999995</v>
      </c>
      <c r="HH639" t="s">
        <v>1475</v>
      </c>
      <c r="HI639">
        <v>42</v>
      </c>
      <c r="HJ639">
        <v>211</v>
      </c>
      <c r="HK639">
        <v>351</v>
      </c>
      <c r="HL639" t="s">
        <v>407</v>
      </c>
      <c r="HM639">
        <v>835</v>
      </c>
      <c r="HN639">
        <v>11</v>
      </c>
    </row>
    <row r="640" spans="1:222" x14ac:dyDescent="0.25">
      <c r="A640">
        <v>610542</v>
      </c>
      <c r="B640" t="s">
        <v>664</v>
      </c>
      <c r="C640" t="s">
        <v>38</v>
      </c>
      <c r="D640" t="s">
        <v>60</v>
      </c>
      <c r="E640" s="151">
        <v>0.3</v>
      </c>
      <c r="F640">
        <v>46</v>
      </c>
      <c r="G640" t="s">
        <v>40</v>
      </c>
      <c r="H640">
        <v>48</v>
      </c>
      <c r="I640" t="s">
        <v>40</v>
      </c>
      <c r="J640">
        <v>92</v>
      </c>
      <c r="K640" t="s">
        <v>62</v>
      </c>
      <c r="L640">
        <v>8.9</v>
      </c>
      <c r="M640" t="s">
        <v>38</v>
      </c>
      <c r="N640">
        <v>27.825030377000001</v>
      </c>
      <c r="O640">
        <v>140</v>
      </c>
      <c r="P640">
        <v>140</v>
      </c>
      <c r="Q640">
        <v>26</v>
      </c>
      <c r="R640">
        <v>11</v>
      </c>
      <c r="S640">
        <v>37</v>
      </c>
      <c r="T640">
        <v>14</v>
      </c>
      <c r="U640">
        <v>1</v>
      </c>
      <c r="V640">
        <v>0</v>
      </c>
      <c r="W640">
        <v>2</v>
      </c>
      <c r="X640">
        <v>18</v>
      </c>
      <c r="Y640">
        <v>1.42857143E-2</v>
      </c>
      <c r="Z640">
        <v>7.1428571000000003E-3</v>
      </c>
      <c r="AA640">
        <v>7.1428571000000003E-3</v>
      </c>
      <c r="AB640">
        <v>2.1428571399999999E-2</v>
      </c>
      <c r="AC640">
        <v>4.2857142899999999E-2</v>
      </c>
      <c r="AD640">
        <v>2.85714286E-2</v>
      </c>
      <c r="AE640">
        <v>2.85714286E-2</v>
      </c>
      <c r="AF640">
        <v>3.5714285700000001E-2</v>
      </c>
      <c r="AG640">
        <v>0.17142857140000001</v>
      </c>
      <c r="AH640">
        <v>0.2214285714</v>
      </c>
      <c r="AI640">
        <v>0.34285714290000002</v>
      </c>
      <c r="AJ640">
        <v>0.3357142857</v>
      </c>
      <c r="AK640">
        <v>0.29285714289999998</v>
      </c>
      <c r="AL640">
        <v>0.3357142857</v>
      </c>
      <c r="AM640">
        <v>0.25714285710000001</v>
      </c>
      <c r="AN640">
        <v>0</v>
      </c>
      <c r="AO640">
        <v>7.1428571000000003E-3</v>
      </c>
      <c r="AP640">
        <v>7.1428571000000003E-3</v>
      </c>
      <c r="AQ640">
        <v>7.1428571000000003E-3</v>
      </c>
      <c r="AR640">
        <v>4.2857142899999999E-2</v>
      </c>
      <c r="AS640">
        <v>0.61428571430000001</v>
      </c>
      <c r="AT640">
        <v>0.62142857139999996</v>
      </c>
      <c r="AU640">
        <v>0.65714285709999998</v>
      </c>
      <c r="AV640">
        <v>0.46428571429999999</v>
      </c>
      <c r="AW640">
        <v>0.43571428569999998</v>
      </c>
      <c r="AX640">
        <v>3.5571428571000001</v>
      </c>
      <c r="AY640">
        <v>3.5827338128999999</v>
      </c>
      <c r="AZ640">
        <v>3.6115107914000002</v>
      </c>
      <c r="BA640">
        <v>3.2517985612000002</v>
      </c>
      <c r="BB640">
        <v>3.1343283581999999</v>
      </c>
      <c r="BC640">
        <v>0</v>
      </c>
      <c r="BD640">
        <v>7.1428571000000003E-3</v>
      </c>
      <c r="BE640">
        <v>0</v>
      </c>
      <c r="BF640">
        <v>2.1428571399999999E-2</v>
      </c>
      <c r="BG640">
        <v>4.2857142899999999E-2</v>
      </c>
      <c r="BH640">
        <v>2.85714286E-2</v>
      </c>
      <c r="BI640">
        <v>7.1428571000000003E-3</v>
      </c>
      <c r="BJ640">
        <v>7.1428571000000003E-3</v>
      </c>
      <c r="BK640">
        <v>1.42857143E-2</v>
      </c>
      <c r="BL640">
        <v>7.1428571400000002E-2</v>
      </c>
      <c r="BM640">
        <v>0.05</v>
      </c>
      <c r="BN640">
        <v>0.05</v>
      </c>
      <c r="BO640">
        <v>3.7697841727000001</v>
      </c>
      <c r="BP640">
        <v>3.6546762589999999</v>
      </c>
      <c r="BQ640">
        <v>3.6258992806000001</v>
      </c>
      <c r="BR640">
        <v>3.4748201439000002</v>
      </c>
      <c r="BS640">
        <v>3.4285714286000002</v>
      </c>
      <c r="BT640">
        <v>3.4928571429000002</v>
      </c>
      <c r="BU640">
        <v>0.21428571430000001</v>
      </c>
      <c r="BV640">
        <v>0.3071428571</v>
      </c>
      <c r="BW640">
        <v>0.34285714290000002</v>
      </c>
      <c r="BX640">
        <v>0.31428571430000002</v>
      </c>
      <c r="BY640">
        <v>0.34285714290000002</v>
      </c>
      <c r="BZ640">
        <v>0.32142857139999997</v>
      </c>
      <c r="CA640">
        <v>7.1428571000000003E-3</v>
      </c>
      <c r="CB640">
        <v>7.1428571000000003E-3</v>
      </c>
      <c r="CC640">
        <v>7.1428571000000003E-3</v>
      </c>
      <c r="CD640">
        <v>7.1428571000000003E-3</v>
      </c>
      <c r="CE640">
        <v>0</v>
      </c>
      <c r="CF640">
        <v>0</v>
      </c>
      <c r="CG640">
        <v>0.77142857139999998</v>
      </c>
      <c r="CH640">
        <v>0.67142857140000001</v>
      </c>
      <c r="CI640">
        <v>0.63571428569999999</v>
      </c>
      <c r="CJ640">
        <v>0.58571428569999995</v>
      </c>
      <c r="CK640">
        <v>0.56428571429999996</v>
      </c>
      <c r="CL640">
        <v>0.6</v>
      </c>
      <c r="CM640">
        <v>0.05</v>
      </c>
      <c r="CN640">
        <v>7.1428571000000003E-3</v>
      </c>
      <c r="CO640">
        <v>7.1428571000000003E-3</v>
      </c>
      <c r="CP640">
        <v>0</v>
      </c>
      <c r="CQ640">
        <v>7.1428571000000003E-3</v>
      </c>
      <c r="CR640">
        <v>7.1428571000000003E-3</v>
      </c>
      <c r="CS640">
        <v>2.1428571399999999E-2</v>
      </c>
      <c r="CT640">
        <v>7.1428571000000003E-3</v>
      </c>
      <c r="CU640">
        <v>9.2857142899999995E-2</v>
      </c>
      <c r="CV640">
        <v>2.1428571399999999E-2</v>
      </c>
      <c r="CW640">
        <v>0</v>
      </c>
      <c r="CX640">
        <v>2.85714286E-2</v>
      </c>
      <c r="CY640">
        <v>2.1428571399999999E-2</v>
      </c>
      <c r="CZ640">
        <v>6.4285714300000005E-2</v>
      </c>
      <c r="DA640">
        <v>1.42857143E-2</v>
      </c>
      <c r="DB640">
        <v>7.1428571400000002E-2</v>
      </c>
      <c r="DC640">
        <v>0.54285714289999998</v>
      </c>
      <c r="DD640">
        <v>0.2357142857</v>
      </c>
      <c r="DE640">
        <v>0.22857142859999999</v>
      </c>
      <c r="DF640">
        <v>0.28571428570000001</v>
      </c>
      <c r="DG640">
        <v>0.35714285709999999</v>
      </c>
      <c r="DH640">
        <v>0.57142857140000003</v>
      </c>
      <c r="DI640">
        <v>0.27142857139999998</v>
      </c>
      <c r="DJ640">
        <v>0.24285714289999999</v>
      </c>
      <c r="DK640">
        <v>0.3</v>
      </c>
      <c r="DL640">
        <v>0.7</v>
      </c>
      <c r="DM640">
        <v>0.73571428569999997</v>
      </c>
      <c r="DN640">
        <v>0.65714285709999998</v>
      </c>
      <c r="DO640">
        <v>0.6</v>
      </c>
      <c r="DP640">
        <v>0.31428571430000002</v>
      </c>
      <c r="DQ640">
        <v>0.67142857140000001</v>
      </c>
      <c r="DR640">
        <v>0.66428571430000005</v>
      </c>
      <c r="DS640">
        <v>1.42857143E-2</v>
      </c>
      <c r="DT640">
        <v>3.5714285700000001E-2</v>
      </c>
      <c r="DU640">
        <v>2.85714286E-2</v>
      </c>
      <c r="DV640">
        <v>2.85714286E-2</v>
      </c>
      <c r="DW640">
        <v>1.42857143E-2</v>
      </c>
      <c r="DX640">
        <v>4.2857142899999999E-2</v>
      </c>
      <c r="DY640">
        <v>2.1428571399999999E-2</v>
      </c>
      <c r="DZ640">
        <v>1.42857143E-2</v>
      </c>
      <c r="EA640">
        <v>3.1086956522000002</v>
      </c>
      <c r="EB640">
        <v>3.6888888889000002</v>
      </c>
      <c r="EC640">
        <v>3.7426470587999998</v>
      </c>
      <c r="ED640">
        <v>3.6470588235000001</v>
      </c>
      <c r="EE640">
        <v>3.5724637681</v>
      </c>
      <c r="EF640">
        <v>3.2462686566999999</v>
      </c>
      <c r="EG640">
        <v>3.6277372262999998</v>
      </c>
      <c r="EH640">
        <v>3.5869565216999999</v>
      </c>
      <c r="EI640">
        <v>0</v>
      </c>
      <c r="EJ640">
        <v>0</v>
      </c>
      <c r="EK640">
        <v>0</v>
      </c>
      <c r="EL640">
        <v>0</v>
      </c>
      <c r="EM640">
        <v>2.85714286E-2</v>
      </c>
      <c r="EN640">
        <v>2.85714286E-2</v>
      </c>
      <c r="EO640">
        <v>3.5714285700000001E-2</v>
      </c>
      <c r="EP640">
        <v>0.1785714286</v>
      </c>
      <c r="EQ640">
        <v>0.20714285709999999</v>
      </c>
      <c r="ER640">
        <v>0.36428571430000001</v>
      </c>
      <c r="ES640">
        <v>0.15714285710000001</v>
      </c>
      <c r="ET640">
        <v>0</v>
      </c>
      <c r="EU640">
        <v>0</v>
      </c>
      <c r="EV640">
        <v>7.1428571000000003E-3</v>
      </c>
      <c r="EW640">
        <v>4.2857142899999999E-2</v>
      </c>
      <c r="EX640">
        <v>0</v>
      </c>
      <c r="EY640">
        <v>0.11428571429999999</v>
      </c>
      <c r="EZ640">
        <v>0.14285714290000001</v>
      </c>
      <c r="FA640">
        <v>0.1928571429</v>
      </c>
      <c r="FB640">
        <v>0.43571428569999998</v>
      </c>
      <c r="FC640">
        <v>0.11428571429999999</v>
      </c>
      <c r="FD640">
        <v>0.8</v>
      </c>
      <c r="FE640">
        <v>0.75</v>
      </c>
      <c r="FF640">
        <v>0.71428571429999999</v>
      </c>
      <c r="FG640">
        <v>0.4</v>
      </c>
      <c r="FH640">
        <v>0.8</v>
      </c>
      <c r="FI640">
        <v>4.2857142899999999E-2</v>
      </c>
      <c r="FJ640">
        <v>5.71428571E-2</v>
      </c>
      <c r="FK640">
        <v>0.05</v>
      </c>
      <c r="FL640">
        <v>5.71428571E-2</v>
      </c>
      <c r="FM640">
        <v>0.05</v>
      </c>
      <c r="FN640">
        <v>2.1428571399999999E-2</v>
      </c>
      <c r="FO640">
        <v>2.1428571399999999E-2</v>
      </c>
      <c r="FP640">
        <v>2.1428571399999999E-2</v>
      </c>
      <c r="FQ640">
        <v>3.5714285700000001E-2</v>
      </c>
      <c r="FR640">
        <v>2.1428571399999999E-2</v>
      </c>
      <c r="FS640">
        <v>2.1428571399999999E-2</v>
      </c>
      <c r="FT640">
        <v>2.85714286E-2</v>
      </c>
      <c r="FU640">
        <v>1.42857143E-2</v>
      </c>
      <c r="FV640">
        <v>2.85714286E-2</v>
      </c>
      <c r="FW640">
        <v>1.42857143E-2</v>
      </c>
      <c r="FX640">
        <v>1.42857143E-2</v>
      </c>
      <c r="FY640">
        <v>1.42857143E-2</v>
      </c>
      <c r="FZ640">
        <v>7.1428571000000003E-3</v>
      </c>
      <c r="GA640">
        <v>3.5714285700000001E-2</v>
      </c>
      <c r="GB640">
        <v>7.1428571000000003E-3</v>
      </c>
      <c r="GC640">
        <v>2.1428571399999999E-2</v>
      </c>
      <c r="GD640">
        <v>7.1428571400000002E-2</v>
      </c>
      <c r="GE640">
        <v>6.4285714300000005E-2</v>
      </c>
      <c r="GF640">
        <v>5.71428571E-2</v>
      </c>
      <c r="GG640">
        <v>0.1</v>
      </c>
      <c r="GH640">
        <v>7.8571428600000007E-2</v>
      </c>
      <c r="GI640">
        <v>3.5714285700000001E-2</v>
      </c>
      <c r="GJ640">
        <v>3.1594202898999999</v>
      </c>
      <c r="GK640">
        <v>3.3407407406999998</v>
      </c>
      <c r="GL640">
        <v>3.4057971014000001</v>
      </c>
      <c r="GM640">
        <v>3.2826086957</v>
      </c>
      <c r="GN640">
        <v>3.3507462687</v>
      </c>
      <c r="GO640">
        <v>3.3840579709999998</v>
      </c>
      <c r="GP640">
        <v>0.64285714289999996</v>
      </c>
      <c r="GQ640">
        <v>0.46428571429999999</v>
      </c>
      <c r="GR640">
        <v>0.45</v>
      </c>
      <c r="GS640">
        <v>0.4</v>
      </c>
      <c r="GT640">
        <v>0.4428571429</v>
      </c>
      <c r="GU640">
        <v>0.4714285714</v>
      </c>
      <c r="GV640">
        <v>1.42857143E-2</v>
      </c>
      <c r="GW640">
        <v>3.5714285700000001E-2</v>
      </c>
      <c r="GX640">
        <v>1.42857143E-2</v>
      </c>
      <c r="GY640">
        <v>1.42857143E-2</v>
      </c>
      <c r="GZ640">
        <v>4.2857142899999999E-2</v>
      </c>
      <c r="HA640">
        <v>1.42857143E-2</v>
      </c>
      <c r="HB640">
        <v>0.25714285710000001</v>
      </c>
      <c r="HC640">
        <v>0.42142857140000001</v>
      </c>
      <c r="HD640">
        <v>0.4714285714</v>
      </c>
      <c r="HE640">
        <v>0.45</v>
      </c>
      <c r="HF640">
        <v>0.42857142860000003</v>
      </c>
      <c r="HG640">
        <v>0.45714285710000002</v>
      </c>
      <c r="HH640" t="s">
        <v>1476</v>
      </c>
      <c r="HI640">
        <v>30</v>
      </c>
      <c r="HJ640">
        <v>140</v>
      </c>
      <c r="HK640">
        <v>229</v>
      </c>
      <c r="HL640" t="s">
        <v>664</v>
      </c>
      <c r="HM640">
        <v>823</v>
      </c>
      <c r="HN640">
        <v>31</v>
      </c>
    </row>
    <row r="641" spans="1:222" x14ac:dyDescent="0.25">
      <c r="A641">
        <v>610543</v>
      </c>
      <c r="B641" t="s">
        <v>598</v>
      </c>
      <c r="D641" t="s">
        <v>109</v>
      </c>
      <c r="E641" t="s">
        <v>45</v>
      </c>
      <c r="M641" t="s">
        <v>42</v>
      </c>
      <c r="FD641"/>
      <c r="HH641" t="s">
        <v>1477</v>
      </c>
      <c r="HL641" t="s">
        <v>598</v>
      </c>
      <c r="HM641">
        <v>1168</v>
      </c>
    </row>
    <row r="642" spans="1:222" x14ac:dyDescent="0.25">
      <c r="A642">
        <v>610544</v>
      </c>
      <c r="B642" t="s">
        <v>76</v>
      </c>
      <c r="C642" t="s">
        <v>38</v>
      </c>
      <c r="D642" t="s">
        <v>47</v>
      </c>
      <c r="E642" s="151">
        <v>0.36</v>
      </c>
      <c r="F642">
        <v>34</v>
      </c>
      <c r="G642" t="s">
        <v>49</v>
      </c>
      <c r="H642">
        <v>53</v>
      </c>
      <c r="I642" t="s">
        <v>40</v>
      </c>
      <c r="J642">
        <v>71</v>
      </c>
      <c r="K642" t="s">
        <v>39</v>
      </c>
      <c r="L642">
        <v>8.36</v>
      </c>
      <c r="M642" t="s">
        <v>38</v>
      </c>
      <c r="N642">
        <v>35.658042745000003</v>
      </c>
      <c r="O642">
        <v>204</v>
      </c>
      <c r="P642">
        <v>204</v>
      </c>
      <c r="Q642">
        <v>5</v>
      </c>
      <c r="R642">
        <v>1</v>
      </c>
      <c r="S642">
        <v>1</v>
      </c>
      <c r="T642">
        <v>181</v>
      </c>
      <c r="U642">
        <v>1</v>
      </c>
      <c r="V642">
        <v>0</v>
      </c>
      <c r="W642">
        <v>2</v>
      </c>
      <c r="X642">
        <v>5</v>
      </c>
      <c r="Y642">
        <v>3.4313725500000003E-2</v>
      </c>
      <c r="Z642">
        <v>2.4509803899999998E-2</v>
      </c>
      <c r="AA642">
        <v>4.9019607999999998E-3</v>
      </c>
      <c r="AB642">
        <v>1.47058824E-2</v>
      </c>
      <c r="AC642">
        <v>6.3725490199999998E-2</v>
      </c>
      <c r="AD642">
        <v>0.112745098</v>
      </c>
      <c r="AE642">
        <v>8.82352941E-2</v>
      </c>
      <c r="AF642">
        <v>3.4313725500000003E-2</v>
      </c>
      <c r="AG642">
        <v>0.112745098</v>
      </c>
      <c r="AH642">
        <v>0.16666666669999999</v>
      </c>
      <c r="AI642">
        <v>0.4607843137</v>
      </c>
      <c r="AJ642">
        <v>0.45588235290000001</v>
      </c>
      <c r="AK642">
        <v>0.26470588239999998</v>
      </c>
      <c r="AL642">
        <v>0.4656862745</v>
      </c>
      <c r="AM642">
        <v>0.37745098040000002</v>
      </c>
      <c r="AN642">
        <v>2.9411764699999999E-2</v>
      </c>
      <c r="AO642">
        <v>3.4313725500000003E-2</v>
      </c>
      <c r="AP642">
        <v>3.4313725500000003E-2</v>
      </c>
      <c r="AQ642">
        <v>4.9019607799999997E-2</v>
      </c>
      <c r="AR642">
        <v>3.4313725500000003E-2</v>
      </c>
      <c r="AS642">
        <v>0.36274509799999999</v>
      </c>
      <c r="AT642">
        <v>0.39705882349999999</v>
      </c>
      <c r="AU642">
        <v>0.66176470590000003</v>
      </c>
      <c r="AV642">
        <v>0.3578431373</v>
      </c>
      <c r="AW642">
        <v>0.3578431373</v>
      </c>
      <c r="AX642">
        <v>3.1868686869</v>
      </c>
      <c r="AY642">
        <v>3.2690355329999998</v>
      </c>
      <c r="AZ642">
        <v>3.6395939086000002</v>
      </c>
      <c r="BA642">
        <v>3.2268041237</v>
      </c>
      <c r="BB642">
        <v>3.0659898477</v>
      </c>
      <c r="BC642">
        <v>1.47058824E-2</v>
      </c>
      <c r="BD642">
        <v>1.47058824E-2</v>
      </c>
      <c r="BE642">
        <v>1.47058824E-2</v>
      </c>
      <c r="BF642">
        <v>1.9607843100000001E-2</v>
      </c>
      <c r="BG642">
        <v>5.8823529399999998E-2</v>
      </c>
      <c r="BH642">
        <v>4.4117647099999997E-2</v>
      </c>
      <c r="BI642">
        <v>1.9607843100000001E-2</v>
      </c>
      <c r="BJ642">
        <v>5.3921568599999997E-2</v>
      </c>
      <c r="BK642">
        <v>3.9215686299999997E-2</v>
      </c>
      <c r="BL642">
        <v>9.3137254899999994E-2</v>
      </c>
      <c r="BM642">
        <v>0.1029411765</v>
      </c>
      <c r="BN642">
        <v>7.8431372499999999E-2</v>
      </c>
      <c r="BO642">
        <v>3.7688442211000002</v>
      </c>
      <c r="BP642">
        <v>3.6683417084999999</v>
      </c>
      <c r="BQ642">
        <v>3.6313131313000002</v>
      </c>
      <c r="BR642">
        <v>3.5075376883999998</v>
      </c>
      <c r="BS642">
        <v>3.3787878787999999</v>
      </c>
      <c r="BT642">
        <v>3.4444444444000002</v>
      </c>
      <c r="BU642">
        <v>0.1421568627</v>
      </c>
      <c r="BV642">
        <v>0.17156862749999999</v>
      </c>
      <c r="BW642">
        <v>0.23529411759999999</v>
      </c>
      <c r="BX642">
        <v>0.23529411759999999</v>
      </c>
      <c r="BY642">
        <v>0.22058823529999999</v>
      </c>
      <c r="BZ642">
        <v>0.25</v>
      </c>
      <c r="CA642">
        <v>2.4509803899999998E-2</v>
      </c>
      <c r="CB642">
        <v>2.4509803899999998E-2</v>
      </c>
      <c r="CC642">
        <v>2.9411764699999999E-2</v>
      </c>
      <c r="CD642">
        <v>2.4509803899999998E-2</v>
      </c>
      <c r="CE642">
        <v>2.9411764699999999E-2</v>
      </c>
      <c r="CF642">
        <v>2.9411764699999999E-2</v>
      </c>
      <c r="CG642">
        <v>0.79901960780000003</v>
      </c>
      <c r="CH642">
        <v>0.73529411759999996</v>
      </c>
      <c r="CI642">
        <v>0.68137254899999999</v>
      </c>
      <c r="CJ642">
        <v>0.62745098040000002</v>
      </c>
      <c r="CK642">
        <v>0.58823529409999997</v>
      </c>
      <c r="CL642">
        <v>0.59803921569999996</v>
      </c>
      <c r="CM642">
        <v>9.8039215700000001E-2</v>
      </c>
      <c r="CN642">
        <v>9.8039215999999995E-3</v>
      </c>
      <c r="CO642">
        <v>9.8039215999999995E-3</v>
      </c>
      <c r="CP642">
        <v>1.9607843100000001E-2</v>
      </c>
      <c r="CQ642">
        <v>1.9607843100000001E-2</v>
      </c>
      <c r="CR642">
        <v>1.9607843100000001E-2</v>
      </c>
      <c r="CS642">
        <v>2.4509803899999998E-2</v>
      </c>
      <c r="CT642">
        <v>3.4313725500000003E-2</v>
      </c>
      <c r="CU642">
        <v>0.20588235290000001</v>
      </c>
      <c r="CV642">
        <v>6.3725490199999998E-2</v>
      </c>
      <c r="CW642">
        <v>2.9411764699999999E-2</v>
      </c>
      <c r="CX642">
        <v>4.4117647099999997E-2</v>
      </c>
      <c r="CY642">
        <v>5.8823529399999998E-2</v>
      </c>
      <c r="CZ642">
        <v>5.8823529399999998E-2</v>
      </c>
      <c r="DA642">
        <v>3.9215686299999997E-2</v>
      </c>
      <c r="DB642">
        <v>5.8823529399999998E-2</v>
      </c>
      <c r="DC642">
        <v>0.35294117650000001</v>
      </c>
      <c r="DD642">
        <v>0.33333333329999998</v>
      </c>
      <c r="DE642">
        <v>0.30392156860000002</v>
      </c>
      <c r="DF642">
        <v>0.34803921570000002</v>
      </c>
      <c r="DG642">
        <v>0.39705882349999999</v>
      </c>
      <c r="DH642">
        <v>0.34313725490000002</v>
      </c>
      <c r="DI642">
        <v>0.30882352940000002</v>
      </c>
      <c r="DJ642">
        <v>0.29901960779999998</v>
      </c>
      <c r="DK642">
        <v>0.24019607840000001</v>
      </c>
      <c r="DL642">
        <v>0.51470588240000004</v>
      </c>
      <c r="DM642">
        <v>0.57352941180000006</v>
      </c>
      <c r="DN642">
        <v>0.49509803920000001</v>
      </c>
      <c r="DO642">
        <v>0.4264705882</v>
      </c>
      <c r="DP642">
        <v>0.47058823529999999</v>
      </c>
      <c r="DQ642">
        <v>0.52941176469999995</v>
      </c>
      <c r="DR642">
        <v>0.50490196080000005</v>
      </c>
      <c r="DS642">
        <v>0.1029411765</v>
      </c>
      <c r="DT642">
        <v>7.8431372499999999E-2</v>
      </c>
      <c r="DU642">
        <v>8.3333333300000006E-2</v>
      </c>
      <c r="DV642">
        <v>9.3137254899999994E-2</v>
      </c>
      <c r="DW642">
        <v>9.8039215700000001E-2</v>
      </c>
      <c r="DX642">
        <v>0.1078431373</v>
      </c>
      <c r="DY642">
        <v>9.8039215700000001E-2</v>
      </c>
      <c r="DZ642">
        <v>0.1029411765</v>
      </c>
      <c r="EA642">
        <v>2.8196721310999999</v>
      </c>
      <c r="EB642">
        <v>3.4680851063999998</v>
      </c>
      <c r="EC642">
        <v>3.5721925134000001</v>
      </c>
      <c r="ED642">
        <v>3.4540540541000002</v>
      </c>
      <c r="EE642">
        <v>3.3641304347999998</v>
      </c>
      <c r="EF642">
        <v>3.4175824175999998</v>
      </c>
      <c r="EG642">
        <v>3.4891304347999998</v>
      </c>
      <c r="EH642">
        <v>3.4207650272999999</v>
      </c>
      <c r="EI642">
        <v>2.9411764699999999E-2</v>
      </c>
      <c r="EJ642">
        <v>4.9019607999999998E-3</v>
      </c>
      <c r="EK642">
        <v>1.9607843100000001E-2</v>
      </c>
      <c r="EL642">
        <v>4.9019607999999998E-3</v>
      </c>
      <c r="EM642">
        <v>5.3921568599999997E-2</v>
      </c>
      <c r="EN642">
        <v>2.4509803899999998E-2</v>
      </c>
      <c r="EO642">
        <v>7.35294118E-2</v>
      </c>
      <c r="EP642">
        <v>9.8039215700000001E-2</v>
      </c>
      <c r="EQ642">
        <v>0.15196078430000001</v>
      </c>
      <c r="ER642">
        <v>0.39705882349999999</v>
      </c>
      <c r="ES642">
        <v>0.1421568627</v>
      </c>
      <c r="ET642">
        <v>1.47058824E-2</v>
      </c>
      <c r="EU642">
        <v>4.9019607999999998E-3</v>
      </c>
      <c r="EV642">
        <v>4.9019607999999998E-3</v>
      </c>
      <c r="EW642">
        <v>0.14705882349999999</v>
      </c>
      <c r="EX642">
        <v>2.4509803899999998E-2</v>
      </c>
      <c r="EY642">
        <v>0.25</v>
      </c>
      <c r="EZ642">
        <v>0.26470588239999998</v>
      </c>
      <c r="FA642">
        <v>0.27941176470000001</v>
      </c>
      <c r="FB642">
        <v>0.30882352940000002</v>
      </c>
      <c r="FC642">
        <v>0.1960784314</v>
      </c>
      <c r="FD642">
        <v>0.58823529409999997</v>
      </c>
      <c r="FE642">
        <v>0.58823529409999997</v>
      </c>
      <c r="FF642">
        <v>0.51470588240000004</v>
      </c>
      <c r="FG642">
        <v>0.36274509799999999</v>
      </c>
      <c r="FH642">
        <v>0.63725490200000001</v>
      </c>
      <c r="FI642">
        <v>2.4509803899999998E-2</v>
      </c>
      <c r="FJ642">
        <v>2.4509803899999998E-2</v>
      </c>
      <c r="FK642">
        <v>3.4313725500000003E-2</v>
      </c>
      <c r="FL642">
        <v>5.8823529399999998E-2</v>
      </c>
      <c r="FM642">
        <v>2.4509803899999998E-2</v>
      </c>
      <c r="FN642">
        <v>1.9607843100000001E-2</v>
      </c>
      <c r="FO642">
        <v>1.47058824E-2</v>
      </c>
      <c r="FP642">
        <v>3.4313725500000003E-2</v>
      </c>
      <c r="FQ642">
        <v>1.47058824E-2</v>
      </c>
      <c r="FR642">
        <v>1.47058824E-2</v>
      </c>
      <c r="FS642">
        <v>0.1029411765</v>
      </c>
      <c r="FT642">
        <v>0.1029411765</v>
      </c>
      <c r="FU642">
        <v>0.13235294119999999</v>
      </c>
      <c r="FV642">
        <v>0.1078431373</v>
      </c>
      <c r="FW642">
        <v>0.1029411765</v>
      </c>
      <c r="FX642">
        <v>2.4509803899999998E-2</v>
      </c>
      <c r="FY642">
        <v>1.9607843100000001E-2</v>
      </c>
      <c r="FZ642">
        <v>1.47058824E-2</v>
      </c>
      <c r="GA642">
        <v>3.4313725500000003E-2</v>
      </c>
      <c r="GB642">
        <v>3.9215686299999997E-2</v>
      </c>
      <c r="GC642">
        <v>1.9607843100000001E-2</v>
      </c>
      <c r="GD642">
        <v>0.15686274510000001</v>
      </c>
      <c r="GE642">
        <v>0.1176470588</v>
      </c>
      <c r="GF642">
        <v>8.82352941E-2</v>
      </c>
      <c r="GG642">
        <v>0.1274509804</v>
      </c>
      <c r="GH642">
        <v>0.112745098</v>
      </c>
      <c r="GI642">
        <v>7.8431372499999999E-2</v>
      </c>
      <c r="GJ642">
        <v>3.0558659218000002</v>
      </c>
      <c r="GK642">
        <v>3.2528735632000001</v>
      </c>
      <c r="GL642">
        <v>3.2921348314999999</v>
      </c>
      <c r="GM642">
        <v>3.1875</v>
      </c>
      <c r="GN642">
        <v>3.1445086705</v>
      </c>
      <c r="GO642">
        <v>3.2937853107000001</v>
      </c>
      <c r="GP642">
        <v>0.44117647059999998</v>
      </c>
      <c r="GQ642">
        <v>0.34313725490000002</v>
      </c>
      <c r="GR642">
        <v>0.39705882349999999</v>
      </c>
      <c r="GS642">
        <v>0.34313725490000002</v>
      </c>
      <c r="GT642">
        <v>0.38235294120000002</v>
      </c>
      <c r="GU642">
        <v>0.39705882349999999</v>
      </c>
      <c r="GV642">
        <v>0.1225490196</v>
      </c>
      <c r="GW642">
        <v>0.14705882349999999</v>
      </c>
      <c r="GX642">
        <v>0.1274509804</v>
      </c>
      <c r="GY642">
        <v>0.13725490200000001</v>
      </c>
      <c r="GZ642">
        <v>0.15196078430000001</v>
      </c>
      <c r="HA642">
        <v>0.13235294119999999</v>
      </c>
      <c r="HB642">
        <v>0.25490196079999999</v>
      </c>
      <c r="HC642">
        <v>0.37254901959999998</v>
      </c>
      <c r="HD642">
        <v>0.37254901959999998</v>
      </c>
      <c r="HE642">
        <v>0.3578431373</v>
      </c>
      <c r="HF642">
        <v>0.31372549020000001</v>
      </c>
      <c r="HG642">
        <v>0.37254901959999998</v>
      </c>
      <c r="HH642" t="s">
        <v>1478</v>
      </c>
      <c r="HI642">
        <v>36</v>
      </c>
      <c r="HJ642">
        <v>204</v>
      </c>
      <c r="HK642">
        <v>317</v>
      </c>
      <c r="HL642" t="s">
        <v>76</v>
      </c>
      <c r="HM642">
        <v>889</v>
      </c>
      <c r="HN642">
        <v>8</v>
      </c>
    </row>
    <row r="643" spans="1:222" x14ac:dyDescent="0.25">
      <c r="A643">
        <v>610547</v>
      </c>
      <c r="B643" t="s">
        <v>601</v>
      </c>
      <c r="D643" t="s">
        <v>69</v>
      </c>
      <c r="E643" t="s">
        <v>45</v>
      </c>
      <c r="M643" t="s">
        <v>42</v>
      </c>
      <c r="FD643"/>
      <c r="HH643" t="s">
        <v>1479</v>
      </c>
      <c r="HL643" t="s">
        <v>601</v>
      </c>
      <c r="HM643">
        <v>639</v>
      </c>
    </row>
    <row r="644" spans="1:222" x14ac:dyDescent="0.25">
      <c r="A644">
        <v>610548</v>
      </c>
      <c r="B644" t="s">
        <v>608</v>
      </c>
      <c r="D644" t="s">
        <v>64</v>
      </c>
      <c r="E644" t="s">
        <v>45</v>
      </c>
      <c r="M644" t="s">
        <v>38</v>
      </c>
      <c r="FD644"/>
      <c r="HH644" t="s">
        <v>1480</v>
      </c>
      <c r="HL644" t="s">
        <v>608</v>
      </c>
      <c r="HM644">
        <v>426</v>
      </c>
    </row>
    <row r="645" spans="1:222" x14ac:dyDescent="0.25">
      <c r="A645">
        <v>610557</v>
      </c>
      <c r="B645" t="s">
        <v>514</v>
      </c>
      <c r="D645" t="s">
        <v>80</v>
      </c>
      <c r="E645" t="s">
        <v>45</v>
      </c>
      <c r="M645" t="s">
        <v>42</v>
      </c>
      <c r="FD645"/>
      <c r="HH645" t="s">
        <v>1481</v>
      </c>
      <c r="HL645" t="s">
        <v>514</v>
      </c>
      <c r="HM645">
        <v>248</v>
      </c>
    </row>
    <row r="646" spans="1:222" x14ac:dyDescent="0.25">
      <c r="A646">
        <v>610558</v>
      </c>
      <c r="B646" t="s">
        <v>284</v>
      </c>
      <c r="D646" t="s">
        <v>67</v>
      </c>
      <c r="E646" t="s">
        <v>45</v>
      </c>
      <c r="M646" t="s">
        <v>42</v>
      </c>
      <c r="FD646"/>
      <c r="HH646" t="s">
        <v>1482</v>
      </c>
      <c r="HL646" t="s">
        <v>284</v>
      </c>
      <c r="HM646">
        <v>822</v>
      </c>
    </row>
    <row r="647" spans="1:222" x14ac:dyDescent="0.25">
      <c r="A647">
        <v>610559</v>
      </c>
      <c r="B647" t="s">
        <v>586</v>
      </c>
      <c r="C647" t="s">
        <v>38</v>
      </c>
      <c r="D647" t="s">
        <v>78</v>
      </c>
      <c r="E647" s="151">
        <v>0.43</v>
      </c>
      <c r="F647">
        <v>50</v>
      </c>
      <c r="G647" t="s">
        <v>40</v>
      </c>
      <c r="H647">
        <v>36</v>
      </c>
      <c r="I647" t="s">
        <v>49</v>
      </c>
      <c r="J647">
        <v>71</v>
      </c>
      <c r="K647" t="s">
        <v>39</v>
      </c>
      <c r="L647">
        <v>8.85</v>
      </c>
      <c r="M647" t="s">
        <v>38</v>
      </c>
      <c r="N647">
        <v>42.43902439</v>
      </c>
      <c r="O647">
        <v>192</v>
      </c>
      <c r="P647">
        <v>192</v>
      </c>
      <c r="Q647">
        <v>5</v>
      </c>
      <c r="R647">
        <v>2</v>
      </c>
      <c r="S647">
        <v>2</v>
      </c>
      <c r="T647">
        <v>172</v>
      </c>
      <c r="U647">
        <v>0</v>
      </c>
      <c r="V647">
        <v>0</v>
      </c>
      <c r="W647">
        <v>2</v>
      </c>
      <c r="X647">
        <v>3</v>
      </c>
      <c r="Y647">
        <v>3.125E-2</v>
      </c>
      <c r="Z647">
        <v>5.2083333000000004E-3</v>
      </c>
      <c r="AA647">
        <v>1.04166667E-2</v>
      </c>
      <c r="AB647">
        <v>5.2083333000000004E-3</v>
      </c>
      <c r="AC647">
        <v>3.125E-2</v>
      </c>
      <c r="AD647">
        <v>3.64583333E-2</v>
      </c>
      <c r="AE647">
        <v>3.64583333E-2</v>
      </c>
      <c r="AF647">
        <v>4.16666667E-2</v>
      </c>
      <c r="AG647">
        <v>7.8125E-2</v>
      </c>
      <c r="AH647">
        <v>0.13541666669999999</v>
      </c>
      <c r="AI647">
        <v>0.375</v>
      </c>
      <c r="AJ647">
        <v>0.42708333329999998</v>
      </c>
      <c r="AK647">
        <v>0.25520833329999998</v>
      </c>
      <c r="AL647">
        <v>0.40625</v>
      </c>
      <c r="AM647">
        <v>0.34375</v>
      </c>
      <c r="AN647">
        <v>1.04166667E-2</v>
      </c>
      <c r="AO647">
        <v>4.6875E-2</v>
      </c>
      <c r="AP647">
        <v>3.64583333E-2</v>
      </c>
      <c r="AQ647">
        <v>6.7708333300000006E-2</v>
      </c>
      <c r="AR647">
        <v>5.20833333E-2</v>
      </c>
      <c r="AS647">
        <v>0.546875</v>
      </c>
      <c r="AT647">
        <v>0.484375</v>
      </c>
      <c r="AU647">
        <v>0.65625</v>
      </c>
      <c r="AV647">
        <v>0.44270833329999998</v>
      </c>
      <c r="AW647">
        <v>0.4375</v>
      </c>
      <c r="AX647">
        <v>3.4526315789000002</v>
      </c>
      <c r="AY647">
        <v>3.4590163933999998</v>
      </c>
      <c r="AZ647">
        <v>3.6162162162000002</v>
      </c>
      <c r="BA647">
        <v>3.3798882682000002</v>
      </c>
      <c r="BB647">
        <v>3.2527472526999999</v>
      </c>
      <c r="BC647">
        <v>2.08333333E-2</v>
      </c>
      <c r="BD647">
        <v>1.5625E-2</v>
      </c>
      <c r="BE647">
        <v>5.2083333000000004E-3</v>
      </c>
      <c r="BF647">
        <v>4.16666667E-2</v>
      </c>
      <c r="BG647">
        <v>8.8541666699999994E-2</v>
      </c>
      <c r="BH647">
        <v>3.125E-2</v>
      </c>
      <c r="BI647">
        <v>2.08333333E-2</v>
      </c>
      <c r="BJ647">
        <v>4.16666667E-2</v>
      </c>
      <c r="BK647">
        <v>4.6875E-2</v>
      </c>
      <c r="BL647">
        <v>8.3333333300000006E-2</v>
      </c>
      <c r="BM647">
        <v>0.10416666669999999</v>
      </c>
      <c r="BN647">
        <v>9.375E-2</v>
      </c>
      <c r="BO647">
        <v>3.7052631579000002</v>
      </c>
      <c r="BP647">
        <v>3.5904255318999998</v>
      </c>
      <c r="BQ647">
        <v>3.5921787708999999</v>
      </c>
      <c r="BR647">
        <v>3.3571428570999999</v>
      </c>
      <c r="BS647">
        <v>3.2108108108</v>
      </c>
      <c r="BT647">
        <v>3.3924731182999999</v>
      </c>
      <c r="BU647">
        <v>0.1875</v>
      </c>
      <c r="BV647">
        <v>0.27083333329999998</v>
      </c>
      <c r="BW647">
        <v>0.27083333329999998</v>
      </c>
      <c r="BX647">
        <v>0.31770833329999998</v>
      </c>
      <c r="BY647">
        <v>0.28645833329999998</v>
      </c>
      <c r="BZ647">
        <v>0.30729166670000002</v>
      </c>
      <c r="CA647">
        <v>1.04166667E-2</v>
      </c>
      <c r="CB647">
        <v>2.08333333E-2</v>
      </c>
      <c r="CC647">
        <v>6.7708333300000006E-2</v>
      </c>
      <c r="CD647">
        <v>5.20833333E-2</v>
      </c>
      <c r="CE647">
        <v>3.64583333E-2</v>
      </c>
      <c r="CF647">
        <v>3.125E-2</v>
      </c>
      <c r="CG647">
        <v>0.76041666669999997</v>
      </c>
      <c r="CH647">
        <v>0.65104166669999997</v>
      </c>
      <c r="CI647">
        <v>0.609375</v>
      </c>
      <c r="CJ647">
        <v>0.50520833330000003</v>
      </c>
      <c r="CK647">
        <v>0.484375</v>
      </c>
      <c r="CL647">
        <v>0.53645833330000003</v>
      </c>
      <c r="CM647">
        <v>0.15104166669999999</v>
      </c>
      <c r="CN647">
        <v>4.6875E-2</v>
      </c>
      <c r="CO647">
        <v>1.5625E-2</v>
      </c>
      <c r="CP647">
        <v>1.04166667E-2</v>
      </c>
      <c r="CQ647">
        <v>3.125E-2</v>
      </c>
      <c r="CR647">
        <v>1.5625E-2</v>
      </c>
      <c r="CS647">
        <v>5.2083333000000004E-3</v>
      </c>
      <c r="CT647">
        <v>2.08333333E-2</v>
      </c>
      <c r="CU647">
        <v>0.17708333330000001</v>
      </c>
      <c r="CV647">
        <v>9.375E-2</v>
      </c>
      <c r="CW647">
        <v>3.125E-2</v>
      </c>
      <c r="CX647">
        <v>3.125E-2</v>
      </c>
      <c r="CY647">
        <v>3.125E-2</v>
      </c>
      <c r="CZ647">
        <v>5.72916667E-2</v>
      </c>
      <c r="DA647">
        <v>3.64583333E-2</v>
      </c>
      <c r="DB647">
        <v>4.6875E-2</v>
      </c>
      <c r="DC647">
        <v>0.30208333329999998</v>
      </c>
      <c r="DD647">
        <v>0.31770833329999998</v>
      </c>
      <c r="DE647">
        <v>0.34375</v>
      </c>
      <c r="DF647">
        <v>0.33854166670000002</v>
      </c>
      <c r="DG647">
        <v>0.4375</v>
      </c>
      <c r="DH647">
        <v>0.45833333329999998</v>
      </c>
      <c r="DI647">
        <v>0.34375</v>
      </c>
      <c r="DJ647">
        <v>0.31770833329999998</v>
      </c>
      <c r="DK647">
        <v>0.31770833329999998</v>
      </c>
      <c r="DL647">
        <v>0.50520833330000003</v>
      </c>
      <c r="DM647">
        <v>0.56770833330000003</v>
      </c>
      <c r="DN647">
        <v>0.55729166669999997</v>
      </c>
      <c r="DO647">
        <v>0.453125</v>
      </c>
      <c r="DP647">
        <v>0.421875</v>
      </c>
      <c r="DQ647">
        <v>0.57291666669999997</v>
      </c>
      <c r="DR647">
        <v>0.55729166669999997</v>
      </c>
      <c r="DS647">
        <v>5.20833333E-2</v>
      </c>
      <c r="DT647">
        <v>3.64583333E-2</v>
      </c>
      <c r="DU647">
        <v>4.16666667E-2</v>
      </c>
      <c r="DV647">
        <v>6.25E-2</v>
      </c>
      <c r="DW647">
        <v>4.6875E-2</v>
      </c>
      <c r="DX647">
        <v>4.6875E-2</v>
      </c>
      <c r="DY647">
        <v>4.16666667E-2</v>
      </c>
      <c r="DZ647">
        <v>5.72916667E-2</v>
      </c>
      <c r="EA647">
        <v>2.8296703296999999</v>
      </c>
      <c r="EB647">
        <v>3.3297297296999999</v>
      </c>
      <c r="EC647">
        <v>3.5271739129999999</v>
      </c>
      <c r="ED647">
        <v>3.5388888888999999</v>
      </c>
      <c r="EE647">
        <v>3.3770491802999998</v>
      </c>
      <c r="EF647">
        <v>3.3497267759999998</v>
      </c>
      <c r="EG647">
        <v>3.5489130434999998</v>
      </c>
      <c r="EH647">
        <v>3.4972375691000002</v>
      </c>
      <c r="EI647">
        <v>1.04166667E-2</v>
      </c>
      <c r="EJ647">
        <v>5.2083333000000004E-3</v>
      </c>
      <c r="EK647">
        <v>0</v>
      </c>
      <c r="EL647">
        <v>5.2083333000000004E-3</v>
      </c>
      <c r="EM647">
        <v>1.04166667E-2</v>
      </c>
      <c r="EN647">
        <v>5.72916667E-2</v>
      </c>
      <c r="EO647">
        <v>5.72916667E-2</v>
      </c>
      <c r="EP647">
        <v>9.375E-2</v>
      </c>
      <c r="EQ647">
        <v>0.15104166669999999</v>
      </c>
      <c r="ER647">
        <v>0.44270833329999998</v>
      </c>
      <c r="ES647">
        <v>0.16666666669999999</v>
      </c>
      <c r="ET647">
        <v>5.2083333000000004E-3</v>
      </c>
      <c r="EU647">
        <v>5.2083333000000004E-3</v>
      </c>
      <c r="EV647">
        <v>1.04166667E-2</v>
      </c>
      <c r="EW647">
        <v>9.8958333300000006E-2</v>
      </c>
      <c r="EX647">
        <v>1.04166667E-2</v>
      </c>
      <c r="EY647">
        <v>0.234375</v>
      </c>
      <c r="EZ647">
        <v>0.26041666670000002</v>
      </c>
      <c r="FA647">
        <v>0.25</v>
      </c>
      <c r="FB647">
        <v>0.31770833329999998</v>
      </c>
      <c r="FC647">
        <v>0.29166666670000002</v>
      </c>
      <c r="FD647">
        <v>0.66666666669999997</v>
      </c>
      <c r="FE647">
        <v>0.60416666669999997</v>
      </c>
      <c r="FF647">
        <v>0.63541666669999997</v>
      </c>
      <c r="FG647">
        <v>0.40104166670000002</v>
      </c>
      <c r="FH647">
        <v>0.59375</v>
      </c>
      <c r="FI647">
        <v>3.64583333E-2</v>
      </c>
      <c r="FJ647">
        <v>4.6875E-2</v>
      </c>
      <c r="FK647">
        <v>2.08333333E-2</v>
      </c>
      <c r="FL647">
        <v>8.3333333300000006E-2</v>
      </c>
      <c r="FM647">
        <v>2.60416667E-2</v>
      </c>
      <c r="FN647">
        <v>2.60416667E-2</v>
      </c>
      <c r="FO647">
        <v>2.60416667E-2</v>
      </c>
      <c r="FP647">
        <v>3.125E-2</v>
      </c>
      <c r="FQ647">
        <v>2.08333333E-2</v>
      </c>
      <c r="FR647">
        <v>3.125E-2</v>
      </c>
      <c r="FS647">
        <v>3.125E-2</v>
      </c>
      <c r="FT647">
        <v>5.72916667E-2</v>
      </c>
      <c r="FU647">
        <v>5.20833333E-2</v>
      </c>
      <c r="FV647">
        <v>7.8125E-2</v>
      </c>
      <c r="FW647">
        <v>4.6875E-2</v>
      </c>
      <c r="FX647">
        <v>3.125E-2</v>
      </c>
      <c r="FY647">
        <v>2.08333333E-2</v>
      </c>
      <c r="FZ647">
        <v>5.2083333000000004E-3</v>
      </c>
      <c r="GA647">
        <v>5.2083333000000004E-3</v>
      </c>
      <c r="GB647">
        <v>5.2083333000000004E-3</v>
      </c>
      <c r="GC647">
        <v>5.2083333000000004E-3</v>
      </c>
      <c r="GD647">
        <v>0.11979166669999999</v>
      </c>
      <c r="GE647">
        <v>5.20833333E-2</v>
      </c>
      <c r="GF647">
        <v>5.20833333E-2</v>
      </c>
      <c r="GG647">
        <v>9.8958333300000006E-2</v>
      </c>
      <c r="GH647">
        <v>0.10416666669999999</v>
      </c>
      <c r="GI647">
        <v>8.8541666699999994E-2</v>
      </c>
      <c r="GJ647">
        <v>3.1837837838</v>
      </c>
      <c r="GK647">
        <v>3.3701657459000001</v>
      </c>
      <c r="GL647">
        <v>3.3791208790999998</v>
      </c>
      <c r="GM647">
        <v>3.3060109290000002</v>
      </c>
      <c r="GN647">
        <v>3.2833333332999999</v>
      </c>
      <c r="GO647">
        <v>3.4098360656</v>
      </c>
      <c r="GP647">
        <v>0.453125</v>
      </c>
      <c r="GQ647">
        <v>0.42708333329999998</v>
      </c>
      <c r="GR647">
        <v>0.46875</v>
      </c>
      <c r="GS647">
        <v>0.44791666670000002</v>
      </c>
      <c r="GT647">
        <v>0.44791666670000002</v>
      </c>
      <c r="GU647">
        <v>0.36979166670000002</v>
      </c>
      <c r="GV647">
        <v>3.64583333E-2</v>
      </c>
      <c r="GW647">
        <v>5.72916667E-2</v>
      </c>
      <c r="GX647">
        <v>5.20833333E-2</v>
      </c>
      <c r="GY647">
        <v>4.6875E-2</v>
      </c>
      <c r="GZ647">
        <v>6.25E-2</v>
      </c>
      <c r="HA647">
        <v>4.6875E-2</v>
      </c>
      <c r="HB647">
        <v>0.359375</v>
      </c>
      <c r="HC647">
        <v>0.44270833329999998</v>
      </c>
      <c r="HD647">
        <v>0.421875</v>
      </c>
      <c r="HE647">
        <v>0.40104166670000002</v>
      </c>
      <c r="HF647">
        <v>0.38020833329999998</v>
      </c>
      <c r="HG647">
        <v>0.48958333329999998</v>
      </c>
      <c r="HH647" t="s">
        <v>1483</v>
      </c>
      <c r="HI647">
        <v>43</v>
      </c>
      <c r="HJ647">
        <v>192</v>
      </c>
      <c r="HK647">
        <v>261</v>
      </c>
      <c r="HL647" t="s">
        <v>586</v>
      </c>
      <c r="HM647">
        <v>615</v>
      </c>
      <c r="HN647">
        <v>6</v>
      </c>
    </row>
    <row r="648" spans="1:222" x14ac:dyDescent="0.25">
      <c r="A648">
        <v>610561</v>
      </c>
      <c r="B648" t="s">
        <v>203</v>
      </c>
      <c r="D648" t="s">
        <v>64</v>
      </c>
      <c r="E648" t="s">
        <v>45</v>
      </c>
      <c r="M648" t="s">
        <v>42</v>
      </c>
      <c r="N648">
        <v>24.833702882000001</v>
      </c>
      <c r="O648">
        <v>103</v>
      </c>
      <c r="P648">
        <v>103</v>
      </c>
      <c r="Q648">
        <v>2</v>
      </c>
      <c r="R648">
        <v>60</v>
      </c>
      <c r="S648">
        <v>2</v>
      </c>
      <c r="T648">
        <v>34</v>
      </c>
      <c r="U648">
        <v>0</v>
      </c>
      <c r="V648">
        <v>1</v>
      </c>
      <c r="W648">
        <v>3</v>
      </c>
      <c r="X648">
        <v>0</v>
      </c>
      <c r="Y648">
        <v>9.7087379000000001E-3</v>
      </c>
      <c r="Z648">
        <v>9.7087379000000001E-3</v>
      </c>
      <c r="AA648">
        <v>0</v>
      </c>
      <c r="AB648">
        <v>3.8834951499999999E-2</v>
      </c>
      <c r="AC648">
        <v>3.8834951499999999E-2</v>
      </c>
      <c r="AD648">
        <v>7.7669902900000004E-2</v>
      </c>
      <c r="AE648">
        <v>3.8834951499999999E-2</v>
      </c>
      <c r="AF648">
        <v>7.7669902900000004E-2</v>
      </c>
      <c r="AG648">
        <v>0.17475728160000001</v>
      </c>
      <c r="AH648">
        <v>0.16504854369999999</v>
      </c>
      <c r="AI648">
        <v>0.26213592229999999</v>
      </c>
      <c r="AJ648">
        <v>0.31067961170000002</v>
      </c>
      <c r="AK648">
        <v>0.25242718450000001</v>
      </c>
      <c r="AL648">
        <v>0.2912621359</v>
      </c>
      <c r="AM648">
        <v>0.27184466019999998</v>
      </c>
      <c r="AN648">
        <v>0</v>
      </c>
      <c r="AO648">
        <v>1.9417475699999999E-2</v>
      </c>
      <c r="AP648">
        <v>2.9126213599999999E-2</v>
      </c>
      <c r="AQ648">
        <v>9.7087379000000001E-3</v>
      </c>
      <c r="AR648">
        <v>1.9417475699999999E-2</v>
      </c>
      <c r="AS648">
        <v>0.65048543690000005</v>
      </c>
      <c r="AT648">
        <v>0.62135922330000004</v>
      </c>
      <c r="AU648">
        <v>0.64077669900000001</v>
      </c>
      <c r="AV648">
        <v>0.4854368932</v>
      </c>
      <c r="AW648">
        <v>0.50485436890000002</v>
      </c>
      <c r="AX648">
        <v>3.5533980583</v>
      </c>
      <c r="AY648">
        <v>3.5742574256999999</v>
      </c>
      <c r="AZ648">
        <v>3.58</v>
      </c>
      <c r="BA648">
        <v>3.2352941176000001</v>
      </c>
      <c r="BB648">
        <v>3.2673267327</v>
      </c>
      <c r="BC648">
        <v>0</v>
      </c>
      <c r="BD648">
        <v>0</v>
      </c>
      <c r="BE648">
        <v>0</v>
      </c>
      <c r="BF648">
        <v>3.8834951499999999E-2</v>
      </c>
      <c r="BG648">
        <v>0.15533980580000001</v>
      </c>
      <c r="BH648">
        <v>4.8543689299999998E-2</v>
      </c>
      <c r="BI648">
        <v>4.8543689299999998E-2</v>
      </c>
      <c r="BJ648">
        <v>3.8834951499999999E-2</v>
      </c>
      <c r="BK648">
        <v>6.7961165000000004E-2</v>
      </c>
      <c r="BL648">
        <v>0.17475728160000001</v>
      </c>
      <c r="BM648">
        <v>0.1262135922</v>
      </c>
      <c r="BN648">
        <v>0.1165048544</v>
      </c>
      <c r="BO648">
        <v>3.7378640776999998</v>
      </c>
      <c r="BP648">
        <v>3.7450980392000002</v>
      </c>
      <c r="BQ648">
        <v>3.57</v>
      </c>
      <c r="BR648">
        <v>3.2673267327</v>
      </c>
      <c r="BS648">
        <v>3.0198019802</v>
      </c>
      <c r="BT648">
        <v>3.362745098</v>
      </c>
      <c r="BU648">
        <v>0.16504854369999999</v>
      </c>
      <c r="BV648">
        <v>0.17475728160000001</v>
      </c>
      <c r="BW648">
        <v>0.28155339810000002</v>
      </c>
      <c r="BX648">
        <v>0.25242718450000001</v>
      </c>
      <c r="BY648">
        <v>0.2427184466</v>
      </c>
      <c r="BZ648">
        <v>0.25242718450000001</v>
      </c>
      <c r="CA648">
        <v>0</v>
      </c>
      <c r="CB648">
        <v>9.7087379000000001E-3</v>
      </c>
      <c r="CC648">
        <v>2.9126213599999999E-2</v>
      </c>
      <c r="CD648">
        <v>1.9417475699999999E-2</v>
      </c>
      <c r="CE648">
        <v>1.9417475699999999E-2</v>
      </c>
      <c r="CF648">
        <v>9.7087379000000001E-3</v>
      </c>
      <c r="CG648">
        <v>0.78640776700000004</v>
      </c>
      <c r="CH648">
        <v>0.77669902909999999</v>
      </c>
      <c r="CI648">
        <v>0.62135922330000004</v>
      </c>
      <c r="CJ648">
        <v>0.51456310679999995</v>
      </c>
      <c r="CK648">
        <v>0.45631067959999999</v>
      </c>
      <c r="CL648">
        <v>0.57281553399999996</v>
      </c>
      <c r="CM648">
        <v>0.13592233009999999</v>
      </c>
      <c r="CN648">
        <v>9.7087379000000001E-3</v>
      </c>
      <c r="CO648">
        <v>1.9417475699999999E-2</v>
      </c>
      <c r="CP648">
        <v>1.9417475699999999E-2</v>
      </c>
      <c r="CQ648">
        <v>0</v>
      </c>
      <c r="CR648">
        <v>0</v>
      </c>
      <c r="CS648">
        <v>0</v>
      </c>
      <c r="CT648">
        <v>9.7087379000000001E-3</v>
      </c>
      <c r="CU648">
        <v>0.15533980580000001</v>
      </c>
      <c r="CV648">
        <v>0.1262135922</v>
      </c>
      <c r="CW648">
        <v>3.8834951499999999E-2</v>
      </c>
      <c r="CX648">
        <v>8.7378640800000004E-2</v>
      </c>
      <c r="CY648">
        <v>0.1067961165</v>
      </c>
      <c r="CZ648">
        <v>8.7378640800000004E-2</v>
      </c>
      <c r="DA648">
        <v>6.7961165000000004E-2</v>
      </c>
      <c r="DB648">
        <v>0.13592233009999999</v>
      </c>
      <c r="DC648">
        <v>0.27184466019999998</v>
      </c>
      <c r="DD648">
        <v>0.36893203879999997</v>
      </c>
      <c r="DE648">
        <v>0.36893203879999997</v>
      </c>
      <c r="DF648">
        <v>0.34951456310000001</v>
      </c>
      <c r="DG648">
        <v>0.33009708739999999</v>
      </c>
      <c r="DH648">
        <v>0.3883495146</v>
      </c>
      <c r="DI648">
        <v>0.3203883495</v>
      </c>
      <c r="DJ648">
        <v>0.28155339810000002</v>
      </c>
      <c r="DK648">
        <v>0.33009708739999999</v>
      </c>
      <c r="DL648">
        <v>0.3883495146</v>
      </c>
      <c r="DM648">
        <v>0.43689320390000003</v>
      </c>
      <c r="DN648">
        <v>0.41747572820000001</v>
      </c>
      <c r="DO648">
        <v>0.43689320390000003</v>
      </c>
      <c r="DP648">
        <v>0.40776699030000002</v>
      </c>
      <c r="DQ648">
        <v>0.49514563109999998</v>
      </c>
      <c r="DR648">
        <v>0.45631067959999999</v>
      </c>
      <c r="DS648">
        <v>0.1067961165</v>
      </c>
      <c r="DT648">
        <v>0.1067961165</v>
      </c>
      <c r="DU648">
        <v>0.13592233009999999</v>
      </c>
      <c r="DV648">
        <v>0.1262135922</v>
      </c>
      <c r="DW648">
        <v>0.1262135922</v>
      </c>
      <c r="DX648">
        <v>0.1165048544</v>
      </c>
      <c r="DY648">
        <v>0.1165048544</v>
      </c>
      <c r="DZ648">
        <v>0.1165048544</v>
      </c>
      <c r="EA648">
        <v>2.8913043477999998</v>
      </c>
      <c r="EB648">
        <v>3.2717391303999999</v>
      </c>
      <c r="EC648">
        <v>3.4157303370999998</v>
      </c>
      <c r="ED648">
        <v>3.3333333333000001</v>
      </c>
      <c r="EE648">
        <v>3.3777777778</v>
      </c>
      <c r="EF648">
        <v>3.3626373626000001</v>
      </c>
      <c r="EG648">
        <v>3.4835164834999999</v>
      </c>
      <c r="EH648">
        <v>3.3406593406999998</v>
      </c>
      <c r="EI648">
        <v>0</v>
      </c>
      <c r="EJ648">
        <v>0</v>
      </c>
      <c r="EK648">
        <v>0</v>
      </c>
      <c r="EL648">
        <v>1.9417475699999999E-2</v>
      </c>
      <c r="EM648">
        <v>5.8252427199999998E-2</v>
      </c>
      <c r="EN648">
        <v>2.9126213599999999E-2</v>
      </c>
      <c r="EO648">
        <v>0.145631068</v>
      </c>
      <c r="EP648">
        <v>0.16504854369999999</v>
      </c>
      <c r="EQ648">
        <v>9.7087378599999996E-2</v>
      </c>
      <c r="ER648">
        <v>0.33009708739999999</v>
      </c>
      <c r="ES648">
        <v>0.15533980580000001</v>
      </c>
      <c r="ET648">
        <v>9.7087379000000001E-3</v>
      </c>
      <c r="EU648">
        <v>7.7669902900000004E-2</v>
      </c>
      <c r="EV648">
        <v>2.9126213599999999E-2</v>
      </c>
      <c r="EW648">
        <v>0.1067961165</v>
      </c>
      <c r="EX648">
        <v>4.8543689299999998E-2</v>
      </c>
      <c r="EY648">
        <v>0.39805825239999998</v>
      </c>
      <c r="EZ648">
        <v>0.39805825239999998</v>
      </c>
      <c r="FA648">
        <v>0.3883495146</v>
      </c>
      <c r="FB648">
        <v>0.37864077670000001</v>
      </c>
      <c r="FC648">
        <v>0.46601941749999998</v>
      </c>
      <c r="FD648">
        <v>0.30097087379999998</v>
      </c>
      <c r="FE648">
        <v>0.28155339810000002</v>
      </c>
      <c r="FF648">
        <v>0.35922330099999999</v>
      </c>
      <c r="FG648">
        <v>0.26213592229999999</v>
      </c>
      <c r="FH648">
        <v>0.30097087379999998</v>
      </c>
      <c r="FI648">
        <v>0.16504854369999999</v>
      </c>
      <c r="FJ648">
        <v>0.1165048544</v>
      </c>
      <c r="FK648">
        <v>7.7669902900000004E-2</v>
      </c>
      <c r="FL648">
        <v>0.1165048544</v>
      </c>
      <c r="FM648">
        <v>4.8543689299999998E-2</v>
      </c>
      <c r="FN648">
        <v>9.7087379000000001E-3</v>
      </c>
      <c r="FO648">
        <v>9.7087379000000001E-3</v>
      </c>
      <c r="FP648">
        <v>9.7087379000000001E-3</v>
      </c>
      <c r="FQ648">
        <v>9.7087379000000001E-3</v>
      </c>
      <c r="FR648">
        <v>9.7087379000000001E-3</v>
      </c>
      <c r="FS648">
        <v>0.1165048544</v>
      </c>
      <c r="FT648">
        <v>0.1165048544</v>
      </c>
      <c r="FU648">
        <v>0.13592233009999999</v>
      </c>
      <c r="FV648">
        <v>0.1262135922</v>
      </c>
      <c r="FW648">
        <v>0.1262135922</v>
      </c>
      <c r="FX648">
        <v>5.8252427199999998E-2</v>
      </c>
      <c r="FY648">
        <v>1.9417475699999999E-2</v>
      </c>
      <c r="FZ648">
        <v>9.7087379000000001E-3</v>
      </c>
      <c r="GA648">
        <v>2.9126213599999999E-2</v>
      </c>
      <c r="GB648">
        <v>3.8834951499999999E-2</v>
      </c>
      <c r="GC648">
        <v>5.8252427199999998E-2</v>
      </c>
      <c r="GD648">
        <v>0.17475728160000001</v>
      </c>
      <c r="GE648">
        <v>7.7669902900000004E-2</v>
      </c>
      <c r="GF648">
        <v>8.7378640800000004E-2</v>
      </c>
      <c r="GG648">
        <v>0.1262135922</v>
      </c>
      <c r="GH648">
        <v>0.145631068</v>
      </c>
      <c r="GI648">
        <v>0.17475728160000001</v>
      </c>
      <c r="GJ648">
        <v>2.9120879121000001</v>
      </c>
      <c r="GK648">
        <v>3.2747252747000002</v>
      </c>
      <c r="GL648">
        <v>3.2087912088000001</v>
      </c>
      <c r="GM648">
        <v>3.1363636364</v>
      </c>
      <c r="GN648">
        <v>3.0454545455000002</v>
      </c>
      <c r="GO648">
        <v>3</v>
      </c>
      <c r="GP648">
        <v>0.43689320390000003</v>
      </c>
      <c r="GQ648">
        <v>0.42718446599999998</v>
      </c>
      <c r="GR648">
        <v>0.49514563109999998</v>
      </c>
      <c r="GS648">
        <v>0.39805825239999998</v>
      </c>
      <c r="GT648">
        <v>0.40776699030000002</v>
      </c>
      <c r="GU648">
        <v>0.35922330099999999</v>
      </c>
      <c r="GV648">
        <v>0.1165048544</v>
      </c>
      <c r="GW648">
        <v>0.1165048544</v>
      </c>
      <c r="GX648">
        <v>0.1165048544</v>
      </c>
      <c r="GY648">
        <v>0.145631068</v>
      </c>
      <c r="GZ648">
        <v>0.145631068</v>
      </c>
      <c r="HA648">
        <v>0.1165048544</v>
      </c>
      <c r="HB648">
        <v>0.21359223299999999</v>
      </c>
      <c r="HC648">
        <v>0.35922330099999999</v>
      </c>
      <c r="HD648">
        <v>0.2912621359</v>
      </c>
      <c r="HE648">
        <v>0.30097087379999998</v>
      </c>
      <c r="HF648">
        <v>0.26213592229999999</v>
      </c>
      <c r="HG648">
        <v>0.2912621359</v>
      </c>
      <c r="HH648" t="s">
        <v>1484</v>
      </c>
      <c r="HJ648">
        <v>103</v>
      </c>
      <c r="HK648">
        <v>112</v>
      </c>
      <c r="HL648" t="s">
        <v>203</v>
      </c>
      <c r="HM648">
        <v>451</v>
      </c>
      <c r="HN648">
        <v>1</v>
      </c>
    </row>
    <row r="649" spans="1:222" x14ac:dyDescent="0.25">
      <c r="A649">
        <v>610563</v>
      </c>
      <c r="B649" t="s">
        <v>77</v>
      </c>
      <c r="C649" t="s">
        <v>42</v>
      </c>
      <c r="D649" t="s">
        <v>47</v>
      </c>
      <c r="E649" s="151">
        <v>0.39</v>
      </c>
      <c r="F649">
        <v>67</v>
      </c>
      <c r="G649" t="s">
        <v>39</v>
      </c>
      <c r="H649">
        <v>68</v>
      </c>
      <c r="I649" t="s">
        <v>39</v>
      </c>
      <c r="J649">
        <v>83</v>
      </c>
      <c r="K649" t="s">
        <v>62</v>
      </c>
      <c r="L649">
        <v>9.32</v>
      </c>
      <c r="M649" t="s">
        <v>42</v>
      </c>
      <c r="N649">
        <v>39.258555133000002</v>
      </c>
      <c r="O649">
        <v>347</v>
      </c>
      <c r="P649">
        <v>347</v>
      </c>
      <c r="Q649">
        <v>8</v>
      </c>
      <c r="R649">
        <v>9</v>
      </c>
      <c r="S649">
        <v>4</v>
      </c>
      <c r="T649">
        <v>303</v>
      </c>
      <c r="U649">
        <v>1</v>
      </c>
      <c r="V649">
        <v>0</v>
      </c>
      <c r="W649">
        <v>3</v>
      </c>
      <c r="X649">
        <v>7</v>
      </c>
      <c r="Y649">
        <v>8.6455331E-3</v>
      </c>
      <c r="Z649">
        <v>2.0172910700000001E-2</v>
      </c>
      <c r="AA649">
        <v>8.6455331E-3</v>
      </c>
      <c r="AB649">
        <v>8.6455331E-3</v>
      </c>
      <c r="AC649">
        <v>4.3227665700000001E-2</v>
      </c>
      <c r="AD649">
        <v>4.6109510100000001E-2</v>
      </c>
      <c r="AE649">
        <v>4.3227665700000001E-2</v>
      </c>
      <c r="AF649">
        <v>2.59365994E-2</v>
      </c>
      <c r="AG649">
        <v>7.7809798299999997E-2</v>
      </c>
      <c r="AH649">
        <v>9.7982708900000007E-2</v>
      </c>
      <c r="AI649">
        <v>0.33141210370000002</v>
      </c>
      <c r="AJ649">
        <v>0.3688760807</v>
      </c>
      <c r="AK649">
        <v>0.2795389049</v>
      </c>
      <c r="AL649">
        <v>0.38040345819999999</v>
      </c>
      <c r="AM649">
        <v>0.3659942363</v>
      </c>
      <c r="AN649">
        <v>1.15273775E-2</v>
      </c>
      <c r="AO649">
        <v>6.3400576400000005E-2</v>
      </c>
      <c r="AP649">
        <v>4.6109510100000001E-2</v>
      </c>
      <c r="AQ649">
        <v>6.0518731999999999E-2</v>
      </c>
      <c r="AR649">
        <v>5.7636887599999999E-2</v>
      </c>
      <c r="AS649">
        <v>0.60230547550000002</v>
      </c>
      <c r="AT649">
        <v>0.50432276659999997</v>
      </c>
      <c r="AU649">
        <v>0.63976945240000005</v>
      </c>
      <c r="AV649">
        <v>0.47262247839999999</v>
      </c>
      <c r="AW649">
        <v>0.43515850140000001</v>
      </c>
      <c r="AX649">
        <v>3.5451895044000001</v>
      </c>
      <c r="AY649">
        <v>3.4492307692000002</v>
      </c>
      <c r="AZ649">
        <v>3.6253776434999998</v>
      </c>
      <c r="BA649">
        <v>3.4018404908000002</v>
      </c>
      <c r="BB649">
        <v>3.2660550459</v>
      </c>
      <c r="BC649">
        <v>2.8818443999999999E-3</v>
      </c>
      <c r="BD649">
        <v>5.7636887999999997E-3</v>
      </c>
      <c r="BE649">
        <v>8.6455331E-3</v>
      </c>
      <c r="BF649">
        <v>6.9164265099999997E-2</v>
      </c>
      <c r="BG649">
        <v>0.10662824210000001</v>
      </c>
      <c r="BH649">
        <v>7.4927953899999997E-2</v>
      </c>
      <c r="BI649">
        <v>1.7291066300000001E-2</v>
      </c>
      <c r="BJ649">
        <v>2.59365994E-2</v>
      </c>
      <c r="BK649">
        <v>2.8818443799999999E-2</v>
      </c>
      <c r="BL649">
        <v>5.1873198799999999E-2</v>
      </c>
      <c r="BM649">
        <v>8.9337175800000002E-2</v>
      </c>
      <c r="BN649">
        <v>5.4755043199999999E-2</v>
      </c>
      <c r="BO649">
        <v>3.7117117117</v>
      </c>
      <c r="BP649">
        <v>3.6483180428000002</v>
      </c>
      <c r="BQ649">
        <v>3.5981595091999998</v>
      </c>
      <c r="BR649">
        <v>3.3544303797000001</v>
      </c>
      <c r="BS649">
        <v>3.1681957186999998</v>
      </c>
      <c r="BT649">
        <v>3.3100303951000001</v>
      </c>
      <c r="BU649">
        <v>0.2334293948</v>
      </c>
      <c r="BV649">
        <v>0.26224783860000001</v>
      </c>
      <c r="BW649">
        <v>0.29394812679999999</v>
      </c>
      <c r="BX649">
        <v>0.2766570605</v>
      </c>
      <c r="BY649">
        <v>0.2853025937</v>
      </c>
      <c r="BZ649">
        <v>0.31988472620000002</v>
      </c>
      <c r="CA649">
        <v>4.0345821300000001E-2</v>
      </c>
      <c r="CB649">
        <v>5.7636887599999999E-2</v>
      </c>
      <c r="CC649">
        <v>6.0518731999999999E-2</v>
      </c>
      <c r="CD649">
        <v>8.9337175800000002E-2</v>
      </c>
      <c r="CE649">
        <v>5.7636887599999999E-2</v>
      </c>
      <c r="CF649">
        <v>5.1873198799999999E-2</v>
      </c>
      <c r="CG649">
        <v>0.70605187319999996</v>
      </c>
      <c r="CH649">
        <v>0.64841498559999999</v>
      </c>
      <c r="CI649">
        <v>0.60806916430000002</v>
      </c>
      <c r="CJ649">
        <v>0.51296829970000002</v>
      </c>
      <c r="CK649">
        <v>0.4610951009</v>
      </c>
      <c r="CL649">
        <v>0.49855907779999997</v>
      </c>
      <c r="CM649">
        <v>0.15273775219999999</v>
      </c>
      <c r="CN649">
        <v>2.0172910700000001E-2</v>
      </c>
      <c r="CO649">
        <v>2.8818443999999999E-3</v>
      </c>
      <c r="CP649">
        <v>5.7636887999999997E-3</v>
      </c>
      <c r="CQ649">
        <v>8.6455331E-3</v>
      </c>
      <c r="CR649">
        <v>1.15273775E-2</v>
      </c>
      <c r="CS649">
        <v>2.8818443999999999E-3</v>
      </c>
      <c r="CT649">
        <v>2.0172910700000001E-2</v>
      </c>
      <c r="CU649">
        <v>9.2219020200000001E-2</v>
      </c>
      <c r="CV649">
        <v>4.0345821300000001E-2</v>
      </c>
      <c r="CW649">
        <v>1.44092219E-2</v>
      </c>
      <c r="CX649">
        <v>3.7463976900000001E-2</v>
      </c>
      <c r="CY649">
        <v>4.3227665700000001E-2</v>
      </c>
      <c r="CZ649">
        <v>3.4582132600000003E-2</v>
      </c>
      <c r="DA649">
        <v>2.0172910700000001E-2</v>
      </c>
      <c r="DB649">
        <v>6.0518731999999999E-2</v>
      </c>
      <c r="DC649">
        <v>0.24207492799999999</v>
      </c>
      <c r="DD649">
        <v>0.3717579251</v>
      </c>
      <c r="DE649">
        <v>0.30547550429999998</v>
      </c>
      <c r="DF649">
        <v>0.30547550429999998</v>
      </c>
      <c r="DG649">
        <v>0.3746397695</v>
      </c>
      <c r="DH649">
        <v>0.38040345819999999</v>
      </c>
      <c r="DI649">
        <v>0.31988472620000002</v>
      </c>
      <c r="DJ649">
        <v>0.31412103749999998</v>
      </c>
      <c r="DK649">
        <v>0.4553314121</v>
      </c>
      <c r="DL649">
        <v>0.51296829970000002</v>
      </c>
      <c r="DM649">
        <v>0.59942363109999997</v>
      </c>
      <c r="DN649">
        <v>0.56195965420000005</v>
      </c>
      <c r="DO649">
        <v>0.49855907779999997</v>
      </c>
      <c r="DP649">
        <v>0.48126801149999998</v>
      </c>
      <c r="DQ649">
        <v>0.58213256479999997</v>
      </c>
      <c r="DR649">
        <v>0.51585014409999996</v>
      </c>
      <c r="DS649">
        <v>5.7636887599999999E-2</v>
      </c>
      <c r="DT649">
        <v>5.4755043199999999E-2</v>
      </c>
      <c r="DU649">
        <v>7.7809798299999997E-2</v>
      </c>
      <c r="DV649">
        <v>8.9337175800000002E-2</v>
      </c>
      <c r="DW649">
        <v>7.4927953899999997E-2</v>
      </c>
      <c r="DX649">
        <v>9.2219020200000001E-2</v>
      </c>
      <c r="DY649">
        <v>7.4927953899999997E-2</v>
      </c>
      <c r="DZ649">
        <v>8.9337175800000002E-2</v>
      </c>
      <c r="EA649">
        <v>3.0611620794999999</v>
      </c>
      <c r="EB649">
        <v>3.4573170732</v>
      </c>
      <c r="EC649">
        <v>3.6281249999999998</v>
      </c>
      <c r="ED649">
        <v>3.5632911392</v>
      </c>
      <c r="EE649">
        <v>3.4735202491999999</v>
      </c>
      <c r="EF649">
        <v>3.4666666667000001</v>
      </c>
      <c r="EG649">
        <v>3.6012461059</v>
      </c>
      <c r="EH649">
        <v>3.4556962025</v>
      </c>
      <c r="EI649">
        <v>2.8818443999999999E-3</v>
      </c>
      <c r="EJ649">
        <v>5.7636887999999997E-3</v>
      </c>
      <c r="EK649">
        <v>5.7636887999999997E-3</v>
      </c>
      <c r="EL649">
        <v>5.7636887999999997E-3</v>
      </c>
      <c r="EM649">
        <v>1.44092219E-2</v>
      </c>
      <c r="EN649">
        <v>5.7636887999999997E-3</v>
      </c>
      <c r="EO649">
        <v>2.8818443799999999E-2</v>
      </c>
      <c r="EP649">
        <v>7.7809798299999997E-2</v>
      </c>
      <c r="EQ649">
        <v>0.121037464</v>
      </c>
      <c r="ER649">
        <v>0.61959654180000001</v>
      </c>
      <c r="ES649">
        <v>0.1123919308</v>
      </c>
      <c r="ET649">
        <v>2.8818443999999999E-3</v>
      </c>
      <c r="EU649">
        <v>0</v>
      </c>
      <c r="EV649">
        <v>1.44092219E-2</v>
      </c>
      <c r="EW649">
        <v>8.0691642699999996E-2</v>
      </c>
      <c r="EX649">
        <v>8.6455331E-3</v>
      </c>
      <c r="EY649">
        <v>0.16714697410000001</v>
      </c>
      <c r="EZ649">
        <v>0.18443804029999999</v>
      </c>
      <c r="FA649">
        <v>0.1757925072</v>
      </c>
      <c r="FB649">
        <v>0.31988472620000002</v>
      </c>
      <c r="FC649">
        <v>0.24495677229999999</v>
      </c>
      <c r="FD649">
        <v>0.59654178670000002</v>
      </c>
      <c r="FE649">
        <v>0.6253602305</v>
      </c>
      <c r="FF649">
        <v>0.62247838619999996</v>
      </c>
      <c r="FG649">
        <v>0.38616714699999999</v>
      </c>
      <c r="FH649">
        <v>0.59654178670000002</v>
      </c>
      <c r="FI649">
        <v>0.1296829971</v>
      </c>
      <c r="FJ649">
        <v>8.0691642699999996E-2</v>
      </c>
      <c r="FK649">
        <v>6.6282420699999997E-2</v>
      </c>
      <c r="FL649">
        <v>8.6455331400000002E-2</v>
      </c>
      <c r="FM649">
        <v>4.8991354500000001E-2</v>
      </c>
      <c r="FN649">
        <v>4.0345821300000001E-2</v>
      </c>
      <c r="FO649">
        <v>4.0345821300000001E-2</v>
      </c>
      <c r="FP649">
        <v>3.4582132600000003E-2</v>
      </c>
      <c r="FQ649">
        <v>4.0345821300000001E-2</v>
      </c>
      <c r="FR649">
        <v>3.1700288200000003E-2</v>
      </c>
      <c r="FS649">
        <v>6.3400576400000005E-2</v>
      </c>
      <c r="FT649">
        <v>6.9164265099999997E-2</v>
      </c>
      <c r="FU649">
        <v>8.6455331400000002E-2</v>
      </c>
      <c r="FV649">
        <v>8.6455331400000002E-2</v>
      </c>
      <c r="FW649">
        <v>6.9164265099999997E-2</v>
      </c>
      <c r="FX649">
        <v>2.59365994E-2</v>
      </c>
      <c r="FY649">
        <v>2.8818443999999999E-3</v>
      </c>
      <c r="FZ649">
        <v>2.8818443999999999E-3</v>
      </c>
      <c r="GA649">
        <v>1.7291066300000001E-2</v>
      </c>
      <c r="GB649">
        <v>1.7291066300000001E-2</v>
      </c>
      <c r="GC649">
        <v>1.7291066300000001E-2</v>
      </c>
      <c r="GD649">
        <v>0.1296829971</v>
      </c>
      <c r="GE649">
        <v>4.8991354500000001E-2</v>
      </c>
      <c r="GF649">
        <v>7.2046109499999997E-2</v>
      </c>
      <c r="GG649">
        <v>9.5100864600000001E-2</v>
      </c>
      <c r="GH649">
        <v>8.9337175800000002E-2</v>
      </c>
      <c r="GI649">
        <v>6.9164265099999997E-2</v>
      </c>
      <c r="GJ649">
        <v>3.1812688821999999</v>
      </c>
      <c r="GK649">
        <v>3.4339622641999998</v>
      </c>
      <c r="GL649">
        <v>3.3613707165000002</v>
      </c>
      <c r="GM649">
        <v>3.3197492163</v>
      </c>
      <c r="GN649">
        <v>3.2893081761</v>
      </c>
      <c r="GO649">
        <v>3.3926380368000002</v>
      </c>
      <c r="GP649">
        <v>0.44380403460000001</v>
      </c>
      <c r="GQ649">
        <v>0.41210374640000003</v>
      </c>
      <c r="GR649">
        <v>0.43804034580000001</v>
      </c>
      <c r="GS649">
        <v>0.38328530259999999</v>
      </c>
      <c r="GT649">
        <v>0.42074927950000002</v>
      </c>
      <c r="GU649">
        <v>0.38040345819999999</v>
      </c>
      <c r="GV649">
        <v>4.6109510100000001E-2</v>
      </c>
      <c r="GW649">
        <v>8.3573487000000002E-2</v>
      </c>
      <c r="GX649">
        <v>7.4927953899999997E-2</v>
      </c>
      <c r="GY649">
        <v>8.0691642699999996E-2</v>
      </c>
      <c r="GZ649">
        <v>8.3573487000000002E-2</v>
      </c>
      <c r="HA649">
        <v>6.0518731999999999E-2</v>
      </c>
      <c r="HB649">
        <v>0.35446685880000001</v>
      </c>
      <c r="HC649">
        <v>0.4524495677</v>
      </c>
      <c r="HD649">
        <v>0.41210374640000003</v>
      </c>
      <c r="HE649">
        <v>0.42363112390000002</v>
      </c>
      <c r="HF649">
        <v>0.38904899139999999</v>
      </c>
      <c r="HG649">
        <v>0.47262247839999999</v>
      </c>
      <c r="HH649" t="s">
        <v>1485</v>
      </c>
      <c r="HI649">
        <v>39</v>
      </c>
      <c r="HJ649">
        <v>347</v>
      </c>
      <c r="HK649">
        <v>413</v>
      </c>
      <c r="HL649" t="s">
        <v>77</v>
      </c>
      <c r="HM649">
        <v>1052</v>
      </c>
      <c r="HN649">
        <v>12</v>
      </c>
    </row>
    <row r="650" spans="1:222" x14ac:dyDescent="0.25">
      <c r="A650">
        <v>610564</v>
      </c>
      <c r="B650" t="s">
        <v>225</v>
      </c>
      <c r="D650" t="s">
        <v>53</v>
      </c>
      <c r="E650" t="s">
        <v>45</v>
      </c>
      <c r="M650" t="s">
        <v>42</v>
      </c>
      <c r="FD650"/>
      <c r="HH650" t="s">
        <v>1486</v>
      </c>
      <c r="HL650" t="s">
        <v>225</v>
      </c>
      <c r="HM650">
        <v>683</v>
      </c>
    </row>
    <row r="651" spans="1:222" x14ac:dyDescent="0.25">
      <c r="A651">
        <v>610565</v>
      </c>
      <c r="B651" t="s">
        <v>132</v>
      </c>
      <c r="D651" t="s">
        <v>80</v>
      </c>
      <c r="E651" t="s">
        <v>45</v>
      </c>
      <c r="M651" t="s">
        <v>42</v>
      </c>
      <c r="FD651"/>
      <c r="HH651" t="s">
        <v>1612</v>
      </c>
      <c r="HL651" t="s">
        <v>132</v>
      </c>
      <c r="HM651">
        <v>272</v>
      </c>
    </row>
    <row r="652" spans="1:222" x14ac:dyDescent="0.25">
      <c r="A652">
        <v>610566</v>
      </c>
      <c r="B652" t="s">
        <v>1613</v>
      </c>
      <c r="D652" t="s">
        <v>80</v>
      </c>
      <c r="E652" t="s">
        <v>45</v>
      </c>
      <c r="M652" t="s">
        <v>42</v>
      </c>
      <c r="FD652"/>
      <c r="HH652" t="s">
        <v>1614</v>
      </c>
      <c r="HL652" t="s">
        <v>1613</v>
      </c>
      <c r="HM652">
        <v>180</v>
      </c>
    </row>
    <row r="653" spans="1:222" x14ac:dyDescent="0.25">
      <c r="A653">
        <v>610567</v>
      </c>
      <c r="B653" t="s">
        <v>1615</v>
      </c>
      <c r="C653" t="s">
        <v>42</v>
      </c>
      <c r="D653" t="s">
        <v>80</v>
      </c>
      <c r="E653" s="151">
        <v>0.32</v>
      </c>
      <c r="F653">
        <v>63</v>
      </c>
      <c r="G653" t="s">
        <v>39</v>
      </c>
      <c r="H653">
        <v>66</v>
      </c>
      <c r="I653" t="s">
        <v>39</v>
      </c>
      <c r="J653">
        <v>60</v>
      </c>
      <c r="K653" t="s">
        <v>39</v>
      </c>
      <c r="L653">
        <v>8.0399999999999991</v>
      </c>
      <c r="M653" t="s">
        <v>42</v>
      </c>
      <c r="N653">
        <v>31.666666667000001</v>
      </c>
      <c r="O653">
        <v>57</v>
      </c>
      <c r="P653">
        <v>57</v>
      </c>
      <c r="Q653">
        <v>0</v>
      </c>
      <c r="R653">
        <v>53</v>
      </c>
      <c r="S653">
        <v>0</v>
      </c>
      <c r="T653">
        <v>1</v>
      </c>
      <c r="U653">
        <v>0</v>
      </c>
      <c r="V653">
        <v>0</v>
      </c>
      <c r="W653">
        <v>2</v>
      </c>
      <c r="X653">
        <v>0</v>
      </c>
      <c r="Y653">
        <v>1.75438596E-2</v>
      </c>
      <c r="Z653">
        <v>1.75438596E-2</v>
      </c>
      <c r="AA653">
        <v>0.1052631579</v>
      </c>
      <c r="AB653">
        <v>3.50877193E-2</v>
      </c>
      <c r="AC653">
        <v>0.1228070175</v>
      </c>
      <c r="AD653">
        <v>5.2631578900000003E-2</v>
      </c>
      <c r="AE653">
        <v>5.2631578900000003E-2</v>
      </c>
      <c r="AF653">
        <v>0.1052631579</v>
      </c>
      <c r="AG653">
        <v>7.0175438600000001E-2</v>
      </c>
      <c r="AH653">
        <v>0.1929824561</v>
      </c>
      <c r="AI653">
        <v>0.1929824561</v>
      </c>
      <c r="AJ653">
        <v>0.22807017539999999</v>
      </c>
      <c r="AK653">
        <v>0.22807017539999999</v>
      </c>
      <c r="AL653">
        <v>0.26315789470000001</v>
      </c>
      <c r="AM653">
        <v>0.35087719299999998</v>
      </c>
      <c r="AN653">
        <v>1.75438596E-2</v>
      </c>
      <c r="AO653">
        <v>1.75438596E-2</v>
      </c>
      <c r="AP653">
        <v>1.75438596E-2</v>
      </c>
      <c r="AQ653">
        <v>5.2631578900000003E-2</v>
      </c>
      <c r="AR653">
        <v>1.75438596E-2</v>
      </c>
      <c r="AS653">
        <v>0.7192982456</v>
      </c>
      <c r="AT653">
        <v>0.68421052630000001</v>
      </c>
      <c r="AU653">
        <v>0.54385964909999995</v>
      </c>
      <c r="AV653">
        <v>0.57894736840000005</v>
      </c>
      <c r="AW653">
        <v>0.31578947369999999</v>
      </c>
      <c r="AX653">
        <v>3.6428571429000001</v>
      </c>
      <c r="AY653">
        <v>3.6071428570999999</v>
      </c>
      <c r="AZ653">
        <v>3.2321428570999999</v>
      </c>
      <c r="BA653">
        <v>3.4629629629999998</v>
      </c>
      <c r="BB653">
        <v>2.875</v>
      </c>
      <c r="BC653">
        <v>1.75438596E-2</v>
      </c>
      <c r="BD653">
        <v>1.75438596E-2</v>
      </c>
      <c r="BE653">
        <v>1.75438596E-2</v>
      </c>
      <c r="BF653">
        <v>7.0175438600000001E-2</v>
      </c>
      <c r="BG653">
        <v>7.0175438600000001E-2</v>
      </c>
      <c r="BH653">
        <v>5.2631578900000003E-2</v>
      </c>
      <c r="BI653">
        <v>1.75438596E-2</v>
      </c>
      <c r="BJ653">
        <v>0.1052631579</v>
      </c>
      <c r="BK653">
        <v>8.7719298200000004E-2</v>
      </c>
      <c r="BL653">
        <v>0.1052631579</v>
      </c>
      <c r="BM653">
        <v>0.17543859649999999</v>
      </c>
      <c r="BN653">
        <v>0.1052631579</v>
      </c>
      <c r="BO653">
        <v>3.8</v>
      </c>
      <c r="BP653">
        <v>3.5</v>
      </c>
      <c r="BQ653">
        <v>3.4181818181999999</v>
      </c>
      <c r="BR653">
        <v>3.2363636364000001</v>
      </c>
      <c r="BS653">
        <v>3.1071428570999999</v>
      </c>
      <c r="BT653">
        <v>3.3392857142999999</v>
      </c>
      <c r="BU653">
        <v>0.1052631579</v>
      </c>
      <c r="BV653">
        <v>0.22807017539999999</v>
      </c>
      <c r="BW653">
        <v>0.33333333329999998</v>
      </c>
      <c r="BX653">
        <v>0.31578947369999999</v>
      </c>
      <c r="BY653">
        <v>0.31578947369999999</v>
      </c>
      <c r="BZ653">
        <v>0.2807017544</v>
      </c>
      <c r="CA653">
        <v>3.50877193E-2</v>
      </c>
      <c r="CB653">
        <v>1.75438596E-2</v>
      </c>
      <c r="CC653">
        <v>3.50877193E-2</v>
      </c>
      <c r="CD653">
        <v>3.50877193E-2</v>
      </c>
      <c r="CE653">
        <v>1.75438596E-2</v>
      </c>
      <c r="CF653">
        <v>1.75438596E-2</v>
      </c>
      <c r="CG653">
        <v>0.82456140349999996</v>
      </c>
      <c r="CH653">
        <v>0.63157894739999998</v>
      </c>
      <c r="CI653">
        <v>0.52631578950000002</v>
      </c>
      <c r="CJ653">
        <v>0.47368421049999998</v>
      </c>
      <c r="CK653">
        <v>0.4210526316</v>
      </c>
      <c r="CL653">
        <v>0.54385964909999995</v>
      </c>
      <c r="CM653">
        <v>0.2807017544</v>
      </c>
      <c r="CN653">
        <v>3.50877193E-2</v>
      </c>
      <c r="CO653">
        <v>1.75438596E-2</v>
      </c>
      <c r="CP653">
        <v>5.2631578900000003E-2</v>
      </c>
      <c r="CQ653">
        <v>1.75438596E-2</v>
      </c>
      <c r="CR653">
        <v>8.7719298200000004E-2</v>
      </c>
      <c r="CS653">
        <v>0</v>
      </c>
      <c r="CT653">
        <v>7.0175438600000001E-2</v>
      </c>
      <c r="CU653">
        <v>0.1403508772</v>
      </c>
      <c r="CV653">
        <v>8.7719298200000004E-2</v>
      </c>
      <c r="CW653">
        <v>3.50877193E-2</v>
      </c>
      <c r="CX653">
        <v>0.15789473679999999</v>
      </c>
      <c r="CY653">
        <v>0.1929824561</v>
      </c>
      <c r="CZ653">
        <v>0.1052631579</v>
      </c>
      <c r="DA653">
        <v>3.50877193E-2</v>
      </c>
      <c r="DB653">
        <v>0.17543859649999999</v>
      </c>
      <c r="DC653">
        <v>0.1929824561</v>
      </c>
      <c r="DD653">
        <v>0.2807017544</v>
      </c>
      <c r="DE653">
        <v>0.22807017539999999</v>
      </c>
      <c r="DF653">
        <v>0.29824561399999999</v>
      </c>
      <c r="DG653">
        <v>0.33333333329999998</v>
      </c>
      <c r="DH653">
        <v>0.2807017544</v>
      </c>
      <c r="DI653">
        <v>0.24561403509999999</v>
      </c>
      <c r="DJ653">
        <v>0.24561403509999999</v>
      </c>
      <c r="DK653">
        <v>0.36842105260000002</v>
      </c>
      <c r="DL653">
        <v>0.56140350880000001</v>
      </c>
      <c r="DM653">
        <v>0.66666666669999997</v>
      </c>
      <c r="DN653">
        <v>0.45614035089999999</v>
      </c>
      <c r="DO653">
        <v>0.4210526316</v>
      </c>
      <c r="DP653">
        <v>0.50877192979999997</v>
      </c>
      <c r="DQ653">
        <v>0.68421052630000001</v>
      </c>
      <c r="DR653">
        <v>0.49122807019999998</v>
      </c>
      <c r="DS653">
        <v>1.75438596E-2</v>
      </c>
      <c r="DT653">
        <v>3.50877193E-2</v>
      </c>
      <c r="DU653">
        <v>5.2631578900000003E-2</v>
      </c>
      <c r="DV653">
        <v>3.50877193E-2</v>
      </c>
      <c r="DW653">
        <v>3.50877193E-2</v>
      </c>
      <c r="DX653">
        <v>1.75438596E-2</v>
      </c>
      <c r="DY653">
        <v>3.50877193E-2</v>
      </c>
      <c r="DZ653">
        <v>1.75438596E-2</v>
      </c>
      <c r="EA653">
        <v>2.6607142857000001</v>
      </c>
      <c r="EB653">
        <v>3.4181818181999999</v>
      </c>
      <c r="EC653">
        <v>3.6296296296000001</v>
      </c>
      <c r="ED653">
        <v>3.2</v>
      </c>
      <c r="EE653">
        <v>3.2</v>
      </c>
      <c r="EF653">
        <v>3.2321428570999999</v>
      </c>
      <c r="EG653">
        <v>3.6727272727</v>
      </c>
      <c r="EH653">
        <v>3.1785714286000002</v>
      </c>
      <c r="EI653">
        <v>0</v>
      </c>
      <c r="EJ653">
        <v>1.75438596E-2</v>
      </c>
      <c r="EK653">
        <v>0</v>
      </c>
      <c r="EL653">
        <v>1.75438596E-2</v>
      </c>
      <c r="EM653">
        <v>7.0175438600000001E-2</v>
      </c>
      <c r="EN653">
        <v>7.0175438600000001E-2</v>
      </c>
      <c r="EO653">
        <v>0.1403508772</v>
      </c>
      <c r="EP653">
        <v>0.1403508772</v>
      </c>
      <c r="EQ653">
        <v>0.1403508772</v>
      </c>
      <c r="ER653">
        <v>0.2807017544</v>
      </c>
      <c r="ES653">
        <v>0.1228070175</v>
      </c>
      <c r="ET653">
        <v>1.75438596E-2</v>
      </c>
      <c r="EU653">
        <v>1.75438596E-2</v>
      </c>
      <c r="EV653">
        <v>1.75438596E-2</v>
      </c>
      <c r="EW653">
        <v>5.2631578900000003E-2</v>
      </c>
      <c r="EX653">
        <v>7.0175438600000001E-2</v>
      </c>
      <c r="EY653">
        <v>0.35087719299999998</v>
      </c>
      <c r="EZ653">
        <v>0.33333333329999998</v>
      </c>
      <c r="FA653">
        <v>7.0175438600000001E-2</v>
      </c>
      <c r="FB653">
        <v>0.29824561399999999</v>
      </c>
      <c r="FC653">
        <v>0.2807017544</v>
      </c>
      <c r="FD653">
        <v>0.43859649119999999</v>
      </c>
      <c r="FE653">
        <v>0.56140350880000001</v>
      </c>
      <c r="FF653">
        <v>0.1052631579</v>
      </c>
      <c r="FG653">
        <v>0.2105263158</v>
      </c>
      <c r="FH653">
        <v>0.52631578950000002</v>
      </c>
      <c r="FI653">
        <v>0.1228070175</v>
      </c>
      <c r="FJ653">
        <v>5.2631578900000003E-2</v>
      </c>
      <c r="FK653">
        <v>0.15789473679999999</v>
      </c>
      <c r="FL653">
        <v>0.2807017544</v>
      </c>
      <c r="FM653">
        <v>8.7719298200000004E-2</v>
      </c>
      <c r="FN653">
        <v>3.50877193E-2</v>
      </c>
      <c r="FO653">
        <v>1.75438596E-2</v>
      </c>
      <c r="FP653">
        <v>0.63157894739999998</v>
      </c>
      <c r="FQ653">
        <v>0.1403508772</v>
      </c>
      <c r="FR653">
        <v>1.75438596E-2</v>
      </c>
      <c r="FS653">
        <v>3.50877193E-2</v>
      </c>
      <c r="FT653">
        <v>1.75438596E-2</v>
      </c>
      <c r="FU653">
        <v>1.75438596E-2</v>
      </c>
      <c r="FV653">
        <v>1.75438596E-2</v>
      </c>
      <c r="FW653">
        <v>1.75438596E-2</v>
      </c>
      <c r="FX653">
        <v>5.2631578900000003E-2</v>
      </c>
      <c r="FY653">
        <v>0</v>
      </c>
      <c r="FZ653">
        <v>1.75438596E-2</v>
      </c>
      <c r="GA653">
        <v>3.50877193E-2</v>
      </c>
      <c r="GB653">
        <v>5.2631578900000003E-2</v>
      </c>
      <c r="GC653">
        <v>5.2631578900000003E-2</v>
      </c>
      <c r="GD653">
        <v>0.24561403509999999</v>
      </c>
      <c r="GE653">
        <v>0.1228070175</v>
      </c>
      <c r="GF653">
        <v>0.1929824561</v>
      </c>
      <c r="GG653">
        <v>0.1228070175</v>
      </c>
      <c r="GH653">
        <v>0.1403508772</v>
      </c>
      <c r="GI653">
        <v>0.15789473679999999</v>
      </c>
      <c r="GJ653">
        <v>2.9473684211000002</v>
      </c>
      <c r="GK653">
        <v>3.2982456139999998</v>
      </c>
      <c r="GL653">
        <v>3.1228070175</v>
      </c>
      <c r="GM653">
        <v>3.3157894737000002</v>
      </c>
      <c r="GN653">
        <v>3.1403508771999999</v>
      </c>
      <c r="GO653">
        <v>3.1403508771999999</v>
      </c>
      <c r="GP653">
        <v>0.40350877190000001</v>
      </c>
      <c r="GQ653">
        <v>0.45614035089999999</v>
      </c>
      <c r="GR653">
        <v>0.43859649119999999</v>
      </c>
      <c r="GS653">
        <v>0.33333333329999998</v>
      </c>
      <c r="GT653">
        <v>0.4210526316</v>
      </c>
      <c r="GU653">
        <v>0.38596491230000002</v>
      </c>
      <c r="GV653">
        <v>0</v>
      </c>
      <c r="GW653">
        <v>0</v>
      </c>
      <c r="GX653">
        <v>0</v>
      </c>
      <c r="GY653">
        <v>0</v>
      </c>
      <c r="GZ653">
        <v>0</v>
      </c>
      <c r="HA653">
        <v>0</v>
      </c>
      <c r="HB653">
        <v>0.29824561399999999</v>
      </c>
      <c r="HC653">
        <v>0.4210526316</v>
      </c>
      <c r="HD653">
        <v>0.35087719299999998</v>
      </c>
      <c r="HE653">
        <v>0.50877192979999997</v>
      </c>
      <c r="HF653">
        <v>0.38596491230000002</v>
      </c>
      <c r="HG653">
        <v>0.40350877190000001</v>
      </c>
      <c r="HH653" t="s">
        <v>1616</v>
      </c>
      <c r="HI653">
        <v>32</v>
      </c>
      <c r="HJ653">
        <v>57</v>
      </c>
      <c r="HK653">
        <v>57</v>
      </c>
      <c r="HL653" t="s">
        <v>1615</v>
      </c>
      <c r="HM653">
        <v>180</v>
      </c>
      <c r="HN653">
        <v>1</v>
      </c>
    </row>
    <row r="654" spans="1:222" x14ac:dyDescent="0.25">
      <c r="A654">
        <v>610568</v>
      </c>
      <c r="B654" t="s">
        <v>515</v>
      </c>
      <c r="D654" t="s">
        <v>80</v>
      </c>
      <c r="E654" t="s">
        <v>45</v>
      </c>
      <c r="M654" t="s">
        <v>42</v>
      </c>
      <c r="FD654"/>
      <c r="HH654" t="s">
        <v>1487</v>
      </c>
      <c r="HL654" t="s">
        <v>515</v>
      </c>
      <c r="HM654">
        <v>290</v>
      </c>
    </row>
    <row r="655" spans="1:222" x14ac:dyDescent="0.25">
      <c r="A655">
        <v>610569</v>
      </c>
      <c r="B655" t="s">
        <v>497</v>
      </c>
      <c r="C655" t="s">
        <v>42</v>
      </c>
      <c r="D655" t="s">
        <v>80</v>
      </c>
      <c r="E655" s="151">
        <v>0.4</v>
      </c>
      <c r="F655">
        <v>48</v>
      </c>
      <c r="G655" t="s">
        <v>40</v>
      </c>
      <c r="H655">
        <v>44</v>
      </c>
      <c r="I655" t="s">
        <v>40</v>
      </c>
      <c r="J655">
        <v>61</v>
      </c>
      <c r="K655" t="s">
        <v>39</v>
      </c>
      <c r="L655">
        <v>7.68</v>
      </c>
      <c r="M655" t="s">
        <v>42</v>
      </c>
      <c r="N655">
        <v>39.590443686</v>
      </c>
      <c r="O655">
        <v>94</v>
      </c>
      <c r="P655">
        <v>94</v>
      </c>
      <c r="Q655">
        <v>20</v>
      </c>
      <c r="R655">
        <v>9</v>
      </c>
      <c r="S655">
        <v>3</v>
      </c>
      <c r="T655">
        <v>52</v>
      </c>
      <c r="U655">
        <v>0</v>
      </c>
      <c r="V655">
        <v>0</v>
      </c>
      <c r="W655">
        <v>6</v>
      </c>
      <c r="X655">
        <v>0</v>
      </c>
      <c r="Y655">
        <v>0</v>
      </c>
      <c r="Z655">
        <v>1.06382979E-2</v>
      </c>
      <c r="AA655">
        <v>5.31914894E-2</v>
      </c>
      <c r="AB655">
        <v>4.2553191499999997E-2</v>
      </c>
      <c r="AC655">
        <v>8.5106382999999994E-2</v>
      </c>
      <c r="AD655">
        <v>6.3829787200000002E-2</v>
      </c>
      <c r="AE655">
        <v>0.1170212766</v>
      </c>
      <c r="AF655">
        <v>0.1170212766</v>
      </c>
      <c r="AG655">
        <v>0.17021276599999999</v>
      </c>
      <c r="AH655">
        <v>0.22340425529999999</v>
      </c>
      <c r="AI655">
        <v>0.43617021280000001</v>
      </c>
      <c r="AJ655">
        <v>0.3510638298</v>
      </c>
      <c r="AK655">
        <v>0.2659574468</v>
      </c>
      <c r="AL655">
        <v>0.32978723399999998</v>
      </c>
      <c r="AM655">
        <v>0.3510638298</v>
      </c>
      <c r="AN655">
        <v>3.1914893600000001E-2</v>
      </c>
      <c r="AO655">
        <v>5.31914894E-2</v>
      </c>
      <c r="AP655">
        <v>5.31914894E-2</v>
      </c>
      <c r="AQ655">
        <v>3.1914893600000001E-2</v>
      </c>
      <c r="AR655">
        <v>4.2553191499999997E-2</v>
      </c>
      <c r="AS655">
        <v>0.46808510640000001</v>
      </c>
      <c r="AT655">
        <v>0.46808510640000001</v>
      </c>
      <c r="AU655">
        <v>0.51063829790000004</v>
      </c>
      <c r="AV655">
        <v>0.42553191489999997</v>
      </c>
      <c r="AW655">
        <v>0.29787234039999999</v>
      </c>
      <c r="AX655">
        <v>3.4175824175999998</v>
      </c>
      <c r="AY655">
        <v>3.3483146066999998</v>
      </c>
      <c r="AZ655">
        <v>3.3033707864999999</v>
      </c>
      <c r="BA655">
        <v>3.1758241757999999</v>
      </c>
      <c r="BB655">
        <v>2.9</v>
      </c>
      <c r="BC655">
        <v>2.1276595700000001E-2</v>
      </c>
      <c r="BD655">
        <v>4.2553191499999997E-2</v>
      </c>
      <c r="BE655">
        <v>2.1276595700000001E-2</v>
      </c>
      <c r="BF655">
        <v>6.3829787200000002E-2</v>
      </c>
      <c r="BG655">
        <v>0.10638297870000001</v>
      </c>
      <c r="BH655">
        <v>8.5106382999999994E-2</v>
      </c>
      <c r="BI655">
        <v>6.3829787200000002E-2</v>
      </c>
      <c r="BJ655">
        <v>5.31914894E-2</v>
      </c>
      <c r="BK655">
        <v>0.12765957450000001</v>
      </c>
      <c r="BL655">
        <v>0.15957446810000001</v>
      </c>
      <c r="BM655">
        <v>0.1489361702</v>
      </c>
      <c r="BN655">
        <v>0.17021276599999999</v>
      </c>
      <c r="BO655">
        <v>3.4505494505000001</v>
      </c>
      <c r="BP655">
        <v>3.4157303370999998</v>
      </c>
      <c r="BQ655">
        <v>3.25</v>
      </c>
      <c r="BR655">
        <v>3.0444444443999998</v>
      </c>
      <c r="BS655">
        <v>2.9888888889</v>
      </c>
      <c r="BT655">
        <v>2.9888888889</v>
      </c>
      <c r="BU655">
        <v>0.34042553190000002</v>
      </c>
      <c r="BV655">
        <v>0.31914893620000001</v>
      </c>
      <c r="BW655">
        <v>0.3829787234</v>
      </c>
      <c r="BX655">
        <v>0.40425531910000001</v>
      </c>
      <c r="BY655">
        <v>0.3510638298</v>
      </c>
      <c r="BZ655">
        <v>0.37234042550000002</v>
      </c>
      <c r="CA655">
        <v>3.1914893600000001E-2</v>
      </c>
      <c r="CB655">
        <v>5.31914894E-2</v>
      </c>
      <c r="CC655">
        <v>6.3829787200000002E-2</v>
      </c>
      <c r="CD655">
        <v>4.2553191499999997E-2</v>
      </c>
      <c r="CE655">
        <v>4.2553191499999997E-2</v>
      </c>
      <c r="CF655">
        <v>4.2553191499999997E-2</v>
      </c>
      <c r="CG655">
        <v>0.54255319150000003</v>
      </c>
      <c r="CH655">
        <v>0.53191489359999999</v>
      </c>
      <c r="CI655">
        <v>0.40425531910000001</v>
      </c>
      <c r="CJ655">
        <v>0.32978723399999998</v>
      </c>
      <c r="CK655">
        <v>0.3510638298</v>
      </c>
      <c r="CL655">
        <v>0.32978723399999998</v>
      </c>
      <c r="CM655">
        <v>0.15957446810000001</v>
      </c>
      <c r="CN655">
        <v>1.06382979E-2</v>
      </c>
      <c r="CO655">
        <v>0</v>
      </c>
      <c r="CP655">
        <v>5.31914894E-2</v>
      </c>
      <c r="CQ655">
        <v>5.31914894E-2</v>
      </c>
      <c r="CR655">
        <v>4.2553191499999997E-2</v>
      </c>
      <c r="CS655">
        <v>0</v>
      </c>
      <c r="CT655">
        <v>4.2553191499999997E-2</v>
      </c>
      <c r="CU655">
        <v>0.1489361702</v>
      </c>
      <c r="CV655">
        <v>2.1276595700000001E-2</v>
      </c>
      <c r="CW655">
        <v>5.31914894E-2</v>
      </c>
      <c r="CX655">
        <v>0.17021276599999999</v>
      </c>
      <c r="CY655">
        <v>0.12765957450000001</v>
      </c>
      <c r="CZ655">
        <v>0.13829787230000001</v>
      </c>
      <c r="DA655">
        <v>6.3829787200000002E-2</v>
      </c>
      <c r="DB655">
        <v>0.2340425532</v>
      </c>
      <c r="DC655">
        <v>0.27659574469999998</v>
      </c>
      <c r="DD655">
        <v>0.3829787234</v>
      </c>
      <c r="DE655">
        <v>0.37234042550000002</v>
      </c>
      <c r="DF655">
        <v>0.37234042550000002</v>
      </c>
      <c r="DG655">
        <v>0.3829787234</v>
      </c>
      <c r="DH655">
        <v>0.42553191489999997</v>
      </c>
      <c r="DI655">
        <v>0.34042553190000002</v>
      </c>
      <c r="DJ655">
        <v>0.31914893620000001</v>
      </c>
      <c r="DK655">
        <v>0.3829787234</v>
      </c>
      <c r="DL655">
        <v>0.56382978719999999</v>
      </c>
      <c r="DM655">
        <v>0.53191489359999999</v>
      </c>
      <c r="DN655">
        <v>0.3829787234</v>
      </c>
      <c r="DO655">
        <v>0.39361702129999998</v>
      </c>
      <c r="DP655">
        <v>0.36170212769999999</v>
      </c>
      <c r="DQ655">
        <v>0.54255319150000003</v>
      </c>
      <c r="DR655">
        <v>0.3510638298</v>
      </c>
      <c r="DS655">
        <v>3.1914893600000001E-2</v>
      </c>
      <c r="DT655">
        <v>2.1276595700000001E-2</v>
      </c>
      <c r="DU655">
        <v>4.2553191499999997E-2</v>
      </c>
      <c r="DV655">
        <v>2.1276595700000001E-2</v>
      </c>
      <c r="DW655">
        <v>4.2553191499999997E-2</v>
      </c>
      <c r="DX655">
        <v>3.1914893600000001E-2</v>
      </c>
      <c r="DY655">
        <v>5.31914894E-2</v>
      </c>
      <c r="DZ655">
        <v>5.31914894E-2</v>
      </c>
      <c r="EA655">
        <v>2.9120879121000001</v>
      </c>
      <c r="EB655">
        <v>3.5326086957</v>
      </c>
      <c r="EC655">
        <v>3.5</v>
      </c>
      <c r="ED655">
        <v>3.1086956522000002</v>
      </c>
      <c r="EE655">
        <v>3.1666666666999999</v>
      </c>
      <c r="EF655">
        <v>3.1428571429000001</v>
      </c>
      <c r="EG655">
        <v>3.5056179775</v>
      </c>
      <c r="EH655">
        <v>3.0337078651999998</v>
      </c>
      <c r="EI655">
        <v>5.31914894E-2</v>
      </c>
      <c r="EJ655">
        <v>0</v>
      </c>
      <c r="EK655">
        <v>2.1276595700000001E-2</v>
      </c>
      <c r="EL655">
        <v>1.06382979E-2</v>
      </c>
      <c r="EM655">
        <v>9.5744680900000004E-2</v>
      </c>
      <c r="EN655">
        <v>6.3829787200000002E-2</v>
      </c>
      <c r="EO655">
        <v>0.13829787230000001</v>
      </c>
      <c r="EP655">
        <v>0.12765957450000001</v>
      </c>
      <c r="EQ655">
        <v>5.31914894E-2</v>
      </c>
      <c r="ER655">
        <v>0.36170212769999999</v>
      </c>
      <c r="ES655">
        <v>7.4468085099999998E-2</v>
      </c>
      <c r="ET655">
        <v>2.1276595700000001E-2</v>
      </c>
      <c r="EU655">
        <v>2.1276595700000001E-2</v>
      </c>
      <c r="EV655">
        <v>5.31914894E-2</v>
      </c>
      <c r="EW655">
        <v>0.10638297870000001</v>
      </c>
      <c r="EX655">
        <v>3.1914893600000001E-2</v>
      </c>
      <c r="EY655">
        <v>0.29787234039999999</v>
      </c>
      <c r="EZ655">
        <v>0.22340425529999999</v>
      </c>
      <c r="FA655">
        <v>0.17021276599999999</v>
      </c>
      <c r="FB655">
        <v>0.22340425529999999</v>
      </c>
      <c r="FC655">
        <v>0.27659574469999998</v>
      </c>
      <c r="FD655">
        <v>0.3829787234</v>
      </c>
      <c r="FE655">
        <v>0.52127659569999996</v>
      </c>
      <c r="FF655">
        <v>0.20212765960000001</v>
      </c>
      <c r="FG655">
        <v>0.28723404260000002</v>
      </c>
      <c r="FH655">
        <v>0.41489361699999999</v>
      </c>
      <c r="FI655">
        <v>0.2340425532</v>
      </c>
      <c r="FJ655">
        <v>0.18085106379999999</v>
      </c>
      <c r="FK655">
        <v>0.24468085110000001</v>
      </c>
      <c r="FL655">
        <v>0.25531914890000001</v>
      </c>
      <c r="FM655">
        <v>0.21276595740000001</v>
      </c>
      <c r="FN655">
        <v>2.1276595700000001E-2</v>
      </c>
      <c r="FO655">
        <v>1.06382979E-2</v>
      </c>
      <c r="FP655">
        <v>0.2659574468</v>
      </c>
      <c r="FQ655">
        <v>7.4468085099999998E-2</v>
      </c>
      <c r="FR655">
        <v>2.1276595700000001E-2</v>
      </c>
      <c r="FS655">
        <v>4.2553191499999997E-2</v>
      </c>
      <c r="FT655">
        <v>4.2553191499999997E-2</v>
      </c>
      <c r="FU655">
        <v>6.3829787200000002E-2</v>
      </c>
      <c r="FV655">
        <v>5.31914894E-2</v>
      </c>
      <c r="FW655">
        <v>4.2553191499999997E-2</v>
      </c>
      <c r="FX655">
        <v>4.2553191499999997E-2</v>
      </c>
      <c r="FY655">
        <v>3.1914893600000001E-2</v>
      </c>
      <c r="FZ655">
        <v>3.1914893600000001E-2</v>
      </c>
      <c r="GA655">
        <v>8.5106382999999994E-2</v>
      </c>
      <c r="GB655">
        <v>4.2553191499999997E-2</v>
      </c>
      <c r="GC655">
        <v>3.1914893600000001E-2</v>
      </c>
      <c r="GD655">
        <v>0.2340425532</v>
      </c>
      <c r="GE655">
        <v>0.17021276599999999</v>
      </c>
      <c r="GF655">
        <v>0.21276595740000001</v>
      </c>
      <c r="GG655">
        <v>0.1489361702</v>
      </c>
      <c r="GH655">
        <v>0.1489361702</v>
      </c>
      <c r="GI655">
        <v>0.1489361702</v>
      </c>
      <c r="GJ655">
        <v>2.8602150538000002</v>
      </c>
      <c r="GK655">
        <v>3.0329670329999998</v>
      </c>
      <c r="GL655">
        <v>3</v>
      </c>
      <c r="GM655">
        <v>2.9340659340999999</v>
      </c>
      <c r="GN655">
        <v>3.0561797753</v>
      </c>
      <c r="GO655">
        <v>3.0869565216999999</v>
      </c>
      <c r="GP655">
        <v>0.53191489359999999</v>
      </c>
      <c r="GQ655">
        <v>0.5</v>
      </c>
      <c r="GR655">
        <v>0.45744680850000002</v>
      </c>
      <c r="GS655">
        <v>0.47872340429999999</v>
      </c>
      <c r="GT655">
        <v>0.46808510640000001</v>
      </c>
      <c r="GU655">
        <v>0.5</v>
      </c>
      <c r="GV655">
        <v>1.06382979E-2</v>
      </c>
      <c r="GW655">
        <v>3.1914893600000001E-2</v>
      </c>
      <c r="GX655">
        <v>2.1276595700000001E-2</v>
      </c>
      <c r="GY655">
        <v>3.1914893600000001E-2</v>
      </c>
      <c r="GZ655">
        <v>5.31914894E-2</v>
      </c>
      <c r="HA655">
        <v>2.1276595700000001E-2</v>
      </c>
      <c r="HB655">
        <v>0.18085106379999999</v>
      </c>
      <c r="HC655">
        <v>0.2659574468</v>
      </c>
      <c r="HD655">
        <v>0.27659574469999998</v>
      </c>
      <c r="HE655">
        <v>0.25531914890000001</v>
      </c>
      <c r="HF655">
        <v>0.28723404260000002</v>
      </c>
      <c r="HG655">
        <v>0.29787234039999999</v>
      </c>
      <c r="HH655" t="s">
        <v>1488</v>
      </c>
      <c r="HI655">
        <v>40</v>
      </c>
      <c r="HJ655">
        <v>94</v>
      </c>
      <c r="HK655">
        <v>116</v>
      </c>
      <c r="HL655" t="s">
        <v>497</v>
      </c>
      <c r="HM655">
        <v>293</v>
      </c>
      <c r="HN655">
        <v>4</v>
      </c>
    </row>
    <row r="656" spans="1:222" x14ac:dyDescent="0.25">
      <c r="A656">
        <v>610570</v>
      </c>
      <c r="B656" t="s">
        <v>498</v>
      </c>
      <c r="C656" t="s">
        <v>42</v>
      </c>
      <c r="D656" t="s">
        <v>80</v>
      </c>
      <c r="E656" s="151">
        <v>0.32</v>
      </c>
      <c r="F656">
        <v>57</v>
      </c>
      <c r="G656" t="s">
        <v>40</v>
      </c>
      <c r="H656">
        <v>49</v>
      </c>
      <c r="I656" t="s">
        <v>40</v>
      </c>
      <c r="J656">
        <v>56</v>
      </c>
      <c r="K656" t="s">
        <v>40</v>
      </c>
      <c r="L656">
        <v>8.49</v>
      </c>
      <c r="M656" t="s">
        <v>42</v>
      </c>
      <c r="N656">
        <v>10.401459854000001</v>
      </c>
      <c r="O656">
        <v>50</v>
      </c>
      <c r="P656">
        <v>50</v>
      </c>
      <c r="Q656">
        <v>1</v>
      </c>
      <c r="R656">
        <v>24</v>
      </c>
      <c r="S656">
        <v>0</v>
      </c>
      <c r="T656">
        <v>22</v>
      </c>
      <c r="U656">
        <v>0</v>
      </c>
      <c r="V656">
        <v>0</v>
      </c>
      <c r="W656">
        <v>1</v>
      </c>
      <c r="X656">
        <v>2</v>
      </c>
      <c r="Y656">
        <v>0.02</v>
      </c>
      <c r="Z656">
        <v>0.02</v>
      </c>
      <c r="AA656">
        <v>0.04</v>
      </c>
      <c r="AB656">
        <v>0.04</v>
      </c>
      <c r="AC656">
        <v>0.04</v>
      </c>
      <c r="AD656">
        <v>0.08</v>
      </c>
      <c r="AE656">
        <v>0.1</v>
      </c>
      <c r="AF656">
        <v>0.04</v>
      </c>
      <c r="AG656">
        <v>0.08</v>
      </c>
      <c r="AH656">
        <v>0.12</v>
      </c>
      <c r="AI656">
        <v>0.22</v>
      </c>
      <c r="AJ656">
        <v>0.34</v>
      </c>
      <c r="AK656">
        <v>0.28000000000000003</v>
      </c>
      <c r="AL656">
        <v>0.32</v>
      </c>
      <c r="AM656">
        <v>0.38</v>
      </c>
      <c r="AN656">
        <v>0</v>
      </c>
      <c r="AO656">
        <v>0</v>
      </c>
      <c r="AP656">
        <v>0</v>
      </c>
      <c r="AQ656">
        <v>0.06</v>
      </c>
      <c r="AR656">
        <v>0</v>
      </c>
      <c r="AS656">
        <v>0.68</v>
      </c>
      <c r="AT656">
        <v>0.54</v>
      </c>
      <c r="AU656">
        <v>0.64</v>
      </c>
      <c r="AV656">
        <v>0.5</v>
      </c>
      <c r="AW656">
        <v>0.46</v>
      </c>
      <c r="AX656">
        <v>3.56</v>
      </c>
      <c r="AY656">
        <v>3.4</v>
      </c>
      <c r="AZ656">
        <v>3.52</v>
      </c>
      <c r="BA656">
        <v>3.3617021277000001</v>
      </c>
      <c r="BB656">
        <v>3.26</v>
      </c>
      <c r="BC656">
        <v>0.02</v>
      </c>
      <c r="BD656">
        <v>0</v>
      </c>
      <c r="BE656">
        <v>0</v>
      </c>
      <c r="BF656">
        <v>0.06</v>
      </c>
      <c r="BG656">
        <v>0.06</v>
      </c>
      <c r="BH656">
        <v>0.08</v>
      </c>
      <c r="BI656">
        <v>0.08</v>
      </c>
      <c r="BJ656">
        <v>0.06</v>
      </c>
      <c r="BK656">
        <v>0.08</v>
      </c>
      <c r="BL656">
        <v>0.18</v>
      </c>
      <c r="BM656">
        <v>0.18</v>
      </c>
      <c r="BN656">
        <v>0.08</v>
      </c>
      <c r="BO656">
        <v>3.46</v>
      </c>
      <c r="BP656">
        <v>3.54</v>
      </c>
      <c r="BQ656">
        <v>3.4</v>
      </c>
      <c r="BR656">
        <v>3.2</v>
      </c>
      <c r="BS656">
        <v>3.1</v>
      </c>
      <c r="BT656">
        <v>3.22</v>
      </c>
      <c r="BU656">
        <v>0.32</v>
      </c>
      <c r="BV656">
        <v>0.34</v>
      </c>
      <c r="BW656">
        <v>0.44</v>
      </c>
      <c r="BX656">
        <v>0.26</v>
      </c>
      <c r="BY656">
        <v>0.36</v>
      </c>
      <c r="BZ656">
        <v>0.38</v>
      </c>
      <c r="CA656">
        <v>0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0.57999999999999996</v>
      </c>
      <c r="CH656">
        <v>0.6</v>
      </c>
      <c r="CI656">
        <v>0.48</v>
      </c>
      <c r="CJ656">
        <v>0.5</v>
      </c>
      <c r="CK656">
        <v>0.4</v>
      </c>
      <c r="CL656">
        <v>0.46</v>
      </c>
      <c r="CM656">
        <v>0.2</v>
      </c>
      <c r="CN656">
        <v>0.06</v>
      </c>
      <c r="CO656">
        <v>0</v>
      </c>
      <c r="CP656">
        <v>0.02</v>
      </c>
      <c r="CQ656">
        <v>0</v>
      </c>
      <c r="CR656">
        <v>0</v>
      </c>
      <c r="CS656">
        <v>0</v>
      </c>
      <c r="CT656">
        <v>0.02</v>
      </c>
      <c r="CU656">
        <v>0.18</v>
      </c>
      <c r="CV656">
        <v>0.24</v>
      </c>
      <c r="CW656">
        <v>0.14000000000000001</v>
      </c>
      <c r="CX656">
        <v>0.1</v>
      </c>
      <c r="CY656">
        <v>0.1</v>
      </c>
      <c r="CZ656">
        <v>0.04</v>
      </c>
      <c r="DA656">
        <v>0.04</v>
      </c>
      <c r="DB656">
        <v>0.14000000000000001</v>
      </c>
      <c r="DC656">
        <v>0.28000000000000003</v>
      </c>
      <c r="DD656">
        <v>0.3</v>
      </c>
      <c r="DE656">
        <v>0.32</v>
      </c>
      <c r="DF656">
        <v>0.42</v>
      </c>
      <c r="DG656">
        <v>0.46</v>
      </c>
      <c r="DH656">
        <v>0.4</v>
      </c>
      <c r="DI656">
        <v>0.32</v>
      </c>
      <c r="DJ656">
        <v>0.34</v>
      </c>
      <c r="DK656">
        <v>0.34</v>
      </c>
      <c r="DL656">
        <v>0.4</v>
      </c>
      <c r="DM656">
        <v>0.5</v>
      </c>
      <c r="DN656">
        <v>0.38</v>
      </c>
      <c r="DO656">
        <v>0.4</v>
      </c>
      <c r="DP656">
        <v>0.56000000000000005</v>
      </c>
      <c r="DQ656">
        <v>0.64</v>
      </c>
      <c r="DR656">
        <v>0.5</v>
      </c>
      <c r="DS656">
        <v>0</v>
      </c>
      <c r="DT656">
        <v>0</v>
      </c>
      <c r="DU656">
        <v>0.04</v>
      </c>
      <c r="DV656">
        <v>0.08</v>
      </c>
      <c r="DW656">
        <v>0.04</v>
      </c>
      <c r="DX656">
        <v>0</v>
      </c>
      <c r="DY656">
        <v>0</v>
      </c>
      <c r="DZ656">
        <v>0</v>
      </c>
      <c r="EA656">
        <v>2.76</v>
      </c>
      <c r="EB656">
        <v>3.04</v>
      </c>
      <c r="EC656">
        <v>3.375</v>
      </c>
      <c r="ED656">
        <v>3.2608695652000002</v>
      </c>
      <c r="EE656">
        <v>3.3125</v>
      </c>
      <c r="EF656">
        <v>3.52</v>
      </c>
      <c r="EG656">
        <v>3.6</v>
      </c>
      <c r="EH656">
        <v>3.32</v>
      </c>
      <c r="EI656">
        <v>0</v>
      </c>
      <c r="EJ656">
        <v>0</v>
      </c>
      <c r="EK656">
        <v>0.02</v>
      </c>
      <c r="EL656">
        <v>0</v>
      </c>
      <c r="EM656">
        <v>0.1</v>
      </c>
      <c r="EN656">
        <v>0.02</v>
      </c>
      <c r="EO656">
        <v>0.12</v>
      </c>
      <c r="EP656">
        <v>0.12</v>
      </c>
      <c r="EQ656">
        <v>0.16</v>
      </c>
      <c r="ER656">
        <v>0.44</v>
      </c>
      <c r="ES656">
        <v>0.02</v>
      </c>
      <c r="ET656">
        <v>0</v>
      </c>
      <c r="EU656">
        <v>0.02</v>
      </c>
      <c r="EV656">
        <v>0.06</v>
      </c>
      <c r="EW656">
        <v>0.16</v>
      </c>
      <c r="EX656">
        <v>0</v>
      </c>
      <c r="EY656">
        <v>0.3</v>
      </c>
      <c r="EZ656">
        <v>0.38</v>
      </c>
      <c r="FA656">
        <v>0.1</v>
      </c>
      <c r="FB656">
        <v>0.22</v>
      </c>
      <c r="FC656">
        <v>0.34</v>
      </c>
      <c r="FD656">
        <v>0.48</v>
      </c>
      <c r="FE656">
        <v>0.48</v>
      </c>
      <c r="FF656">
        <v>0.26</v>
      </c>
      <c r="FG656">
        <v>0.3</v>
      </c>
      <c r="FH656">
        <v>0.56000000000000005</v>
      </c>
      <c r="FI656">
        <v>0.2</v>
      </c>
      <c r="FJ656">
        <v>0.1</v>
      </c>
      <c r="FK656">
        <v>0.26</v>
      </c>
      <c r="FL656">
        <v>0.24</v>
      </c>
      <c r="FM656">
        <v>0.1</v>
      </c>
      <c r="FN656">
        <v>0.02</v>
      </c>
      <c r="FO656">
        <v>0</v>
      </c>
      <c r="FP656">
        <v>0.3</v>
      </c>
      <c r="FQ656">
        <v>0.06</v>
      </c>
      <c r="FR656">
        <v>0</v>
      </c>
      <c r="FS656">
        <v>0</v>
      </c>
      <c r="FT656">
        <v>0.02</v>
      </c>
      <c r="FU656">
        <v>0.02</v>
      </c>
      <c r="FV656">
        <v>0.02</v>
      </c>
      <c r="FW656">
        <v>0</v>
      </c>
      <c r="FX656">
        <v>0.04</v>
      </c>
      <c r="FY656">
        <v>0.04</v>
      </c>
      <c r="FZ656">
        <v>0.04</v>
      </c>
      <c r="GA656">
        <v>0.06</v>
      </c>
      <c r="GB656">
        <v>0.12</v>
      </c>
      <c r="GC656">
        <v>0.04</v>
      </c>
      <c r="GD656">
        <v>0.32</v>
      </c>
      <c r="GE656">
        <v>0.18</v>
      </c>
      <c r="GF656">
        <v>0.18</v>
      </c>
      <c r="GG656">
        <v>0.18</v>
      </c>
      <c r="GH656">
        <v>0.16</v>
      </c>
      <c r="GI656">
        <v>0.2</v>
      </c>
      <c r="GJ656">
        <v>2.9591836735000001</v>
      </c>
      <c r="GK656">
        <v>3.0612244897999998</v>
      </c>
      <c r="GL656">
        <v>3.0816326530999998</v>
      </c>
      <c r="GM656">
        <v>3.0204081632999999</v>
      </c>
      <c r="GN656">
        <v>2.9387755102000002</v>
      </c>
      <c r="GO656">
        <v>3.0612244897999998</v>
      </c>
      <c r="GP656">
        <v>0.26</v>
      </c>
      <c r="GQ656">
        <v>0.44</v>
      </c>
      <c r="GR656">
        <v>0.42</v>
      </c>
      <c r="GS656">
        <v>0.42</v>
      </c>
      <c r="GT656">
        <v>0.36</v>
      </c>
      <c r="GU656">
        <v>0.4</v>
      </c>
      <c r="GV656">
        <v>0.02</v>
      </c>
      <c r="GW656">
        <v>0.02</v>
      </c>
      <c r="GX656">
        <v>0.02</v>
      </c>
      <c r="GY656">
        <v>0.02</v>
      </c>
      <c r="GZ656">
        <v>0.02</v>
      </c>
      <c r="HA656">
        <v>0.02</v>
      </c>
      <c r="HB656">
        <v>0.36</v>
      </c>
      <c r="HC656">
        <v>0.32</v>
      </c>
      <c r="HD656">
        <v>0.34</v>
      </c>
      <c r="HE656">
        <v>0.32</v>
      </c>
      <c r="HF656">
        <v>0.34</v>
      </c>
      <c r="HG656">
        <v>0.34</v>
      </c>
      <c r="HH656" t="s">
        <v>1489</v>
      </c>
      <c r="HI656">
        <v>32</v>
      </c>
      <c r="HJ656">
        <v>50</v>
      </c>
      <c r="HK656">
        <v>57</v>
      </c>
      <c r="HL656" t="s">
        <v>498</v>
      </c>
      <c r="HM656">
        <v>548</v>
      </c>
      <c r="HN656">
        <v>0</v>
      </c>
    </row>
    <row r="657" spans="1:222" x14ac:dyDescent="0.25">
      <c r="A657">
        <v>610571</v>
      </c>
      <c r="B657" t="s">
        <v>499</v>
      </c>
      <c r="C657" t="s">
        <v>42</v>
      </c>
      <c r="D657" t="s">
        <v>80</v>
      </c>
      <c r="E657" s="151">
        <v>0.38</v>
      </c>
      <c r="F657">
        <v>54</v>
      </c>
      <c r="G657" t="s">
        <v>40</v>
      </c>
      <c r="H657">
        <v>62</v>
      </c>
      <c r="I657" t="s">
        <v>39</v>
      </c>
      <c r="J657">
        <v>59</v>
      </c>
      <c r="K657" t="s">
        <v>40</v>
      </c>
      <c r="L657">
        <v>7.61</v>
      </c>
      <c r="M657" t="s">
        <v>42</v>
      </c>
      <c r="N657">
        <v>34.170854271000003</v>
      </c>
      <c r="O657">
        <v>118</v>
      </c>
      <c r="P657">
        <v>118</v>
      </c>
      <c r="Q657">
        <v>4</v>
      </c>
      <c r="R657">
        <v>58</v>
      </c>
      <c r="S657">
        <v>1</v>
      </c>
      <c r="T657">
        <v>39</v>
      </c>
      <c r="U657">
        <v>1</v>
      </c>
      <c r="V657">
        <v>0</v>
      </c>
      <c r="W657">
        <v>10</v>
      </c>
      <c r="X657">
        <v>4</v>
      </c>
      <c r="Y657">
        <v>3.3898305099999998E-2</v>
      </c>
      <c r="Z657">
        <v>0</v>
      </c>
      <c r="AA657">
        <v>5.9322033900000001E-2</v>
      </c>
      <c r="AB657">
        <v>4.23728814E-2</v>
      </c>
      <c r="AC657">
        <v>9.3220338999999999E-2</v>
      </c>
      <c r="AD657">
        <v>4.23728814E-2</v>
      </c>
      <c r="AE657">
        <v>0.10169491529999999</v>
      </c>
      <c r="AF657">
        <v>0.10169491529999999</v>
      </c>
      <c r="AG657">
        <v>5.9322033900000001E-2</v>
      </c>
      <c r="AH657">
        <v>0.11016949149999999</v>
      </c>
      <c r="AI657">
        <v>0.33050847459999999</v>
      </c>
      <c r="AJ657">
        <v>0.31355932199999997</v>
      </c>
      <c r="AK657">
        <v>0.39830508469999998</v>
      </c>
      <c r="AL657">
        <v>0.4152542373</v>
      </c>
      <c r="AM657">
        <v>0.45762711859999999</v>
      </c>
      <c r="AN657">
        <v>8.4745762999999998E-3</v>
      </c>
      <c r="AO657">
        <v>4.23728814E-2</v>
      </c>
      <c r="AP657">
        <v>2.54237288E-2</v>
      </c>
      <c r="AQ657">
        <v>5.9322033900000001E-2</v>
      </c>
      <c r="AR657">
        <v>5.08474576E-2</v>
      </c>
      <c r="AS657">
        <v>0.5847457627</v>
      </c>
      <c r="AT657">
        <v>0.54237288139999995</v>
      </c>
      <c r="AU657">
        <v>0.4152542373</v>
      </c>
      <c r="AV657">
        <v>0.42372881359999998</v>
      </c>
      <c r="AW657">
        <v>0.28813559319999998</v>
      </c>
      <c r="AX657">
        <v>3.4786324785999998</v>
      </c>
      <c r="AY657">
        <v>3.4601769912</v>
      </c>
      <c r="AZ657">
        <v>3.2</v>
      </c>
      <c r="BA657">
        <v>3.2972972973000001</v>
      </c>
      <c r="BB657">
        <v>2.9910714286000002</v>
      </c>
      <c r="BC657">
        <v>8.4745762999999998E-3</v>
      </c>
      <c r="BD657">
        <v>8.4745762999999998E-3</v>
      </c>
      <c r="BE657">
        <v>3.3898305099999998E-2</v>
      </c>
      <c r="BF657">
        <v>5.08474576E-2</v>
      </c>
      <c r="BG657">
        <v>6.7796610199999996E-2</v>
      </c>
      <c r="BH657">
        <v>6.7796610199999996E-2</v>
      </c>
      <c r="BI657">
        <v>4.23728814E-2</v>
      </c>
      <c r="BJ657">
        <v>0.10169491529999999</v>
      </c>
      <c r="BK657">
        <v>7.6271186399999996E-2</v>
      </c>
      <c r="BL657">
        <v>0.1186440678</v>
      </c>
      <c r="BM657">
        <v>7.6271186399999996E-2</v>
      </c>
      <c r="BN657">
        <v>6.7796610199999996E-2</v>
      </c>
      <c r="BO657">
        <v>3.6754385964999998</v>
      </c>
      <c r="BP657">
        <v>3.4912280702</v>
      </c>
      <c r="BQ657">
        <v>3.4285714286000002</v>
      </c>
      <c r="BR657">
        <v>3.2155172414000002</v>
      </c>
      <c r="BS657">
        <v>3.2678571429000001</v>
      </c>
      <c r="BT657">
        <v>3.2631578947</v>
      </c>
      <c r="BU657">
        <v>0.20338983050000001</v>
      </c>
      <c r="BV657">
        <v>0.26271186439999999</v>
      </c>
      <c r="BW657">
        <v>0.28813559319999998</v>
      </c>
      <c r="BX657">
        <v>0.38135593220000003</v>
      </c>
      <c r="BY657">
        <v>0.33898305080000002</v>
      </c>
      <c r="BZ657">
        <v>0.37288135589999999</v>
      </c>
      <c r="CA657">
        <v>3.3898305099999998E-2</v>
      </c>
      <c r="CB657">
        <v>3.3898305099999998E-2</v>
      </c>
      <c r="CC657">
        <v>5.08474576E-2</v>
      </c>
      <c r="CD657">
        <v>1.6949152499999998E-2</v>
      </c>
      <c r="CE657">
        <v>5.08474576E-2</v>
      </c>
      <c r="CF657">
        <v>3.3898305099999998E-2</v>
      </c>
      <c r="CG657">
        <v>0.71186440679999996</v>
      </c>
      <c r="CH657">
        <v>0.59322033900000004</v>
      </c>
      <c r="CI657">
        <v>0.55084745759999998</v>
      </c>
      <c r="CJ657">
        <v>0.4322033898</v>
      </c>
      <c r="CK657">
        <v>0.46610169489999997</v>
      </c>
      <c r="CL657">
        <v>0.45762711859999999</v>
      </c>
      <c r="CM657">
        <v>0.17796610169999999</v>
      </c>
      <c r="CN657">
        <v>1.6949152499999998E-2</v>
      </c>
      <c r="CO657">
        <v>2.54237288E-2</v>
      </c>
      <c r="CP657">
        <v>4.23728814E-2</v>
      </c>
      <c r="CQ657">
        <v>5.08474576E-2</v>
      </c>
      <c r="CR657">
        <v>4.23728814E-2</v>
      </c>
      <c r="CS657">
        <v>2.54237288E-2</v>
      </c>
      <c r="CT657">
        <v>5.08474576E-2</v>
      </c>
      <c r="CU657">
        <v>0.11016949149999999</v>
      </c>
      <c r="CV657">
        <v>0.16101694920000001</v>
      </c>
      <c r="CW657">
        <v>8.4745762700000005E-2</v>
      </c>
      <c r="CX657">
        <v>0.13559322030000001</v>
      </c>
      <c r="CY657">
        <v>0.11016949149999999</v>
      </c>
      <c r="CZ657">
        <v>7.6271186399999996E-2</v>
      </c>
      <c r="DA657">
        <v>6.7796610199999996E-2</v>
      </c>
      <c r="DB657">
        <v>0.11016949149999999</v>
      </c>
      <c r="DC657">
        <v>0.2203389831</v>
      </c>
      <c r="DD657">
        <v>0.27118644069999998</v>
      </c>
      <c r="DE657">
        <v>0.27118644069999998</v>
      </c>
      <c r="DF657">
        <v>0.2796610169</v>
      </c>
      <c r="DG657">
        <v>0.33898305080000002</v>
      </c>
      <c r="DH657">
        <v>0.45762711859999999</v>
      </c>
      <c r="DI657">
        <v>0.31355932199999997</v>
      </c>
      <c r="DJ657">
        <v>0.4152542373</v>
      </c>
      <c r="DK657">
        <v>0.44067796609999998</v>
      </c>
      <c r="DL657">
        <v>0.53389830510000003</v>
      </c>
      <c r="DM657">
        <v>0.55932203390000002</v>
      </c>
      <c r="DN657">
        <v>0.49152542370000002</v>
      </c>
      <c r="DO657">
        <v>0.4152542373</v>
      </c>
      <c r="DP657">
        <v>0.38983050850000001</v>
      </c>
      <c r="DQ657">
        <v>0.54237288139999995</v>
      </c>
      <c r="DR657">
        <v>0.36440677970000002</v>
      </c>
      <c r="DS657">
        <v>5.08474576E-2</v>
      </c>
      <c r="DT657">
        <v>1.6949152499999998E-2</v>
      </c>
      <c r="DU657">
        <v>5.9322033900000001E-2</v>
      </c>
      <c r="DV657">
        <v>5.08474576E-2</v>
      </c>
      <c r="DW657">
        <v>8.4745762700000005E-2</v>
      </c>
      <c r="DX657">
        <v>3.3898305099999998E-2</v>
      </c>
      <c r="DY657">
        <v>5.08474576E-2</v>
      </c>
      <c r="DZ657">
        <v>5.9322033900000001E-2</v>
      </c>
      <c r="EA657">
        <v>2.9732142857000001</v>
      </c>
      <c r="EB657">
        <v>3.3448275862000001</v>
      </c>
      <c r="EC657">
        <v>3.4504504505</v>
      </c>
      <c r="ED657">
        <v>3.2857142857000001</v>
      </c>
      <c r="EE657">
        <v>3.2222222222000001</v>
      </c>
      <c r="EF657">
        <v>3.2368421053</v>
      </c>
      <c r="EG657">
        <v>3.4464285713999998</v>
      </c>
      <c r="EH657">
        <v>3.1621621622</v>
      </c>
      <c r="EI657">
        <v>3.3898305099999998E-2</v>
      </c>
      <c r="EJ657">
        <v>1.6949152499999998E-2</v>
      </c>
      <c r="EK657">
        <v>8.4745762999999998E-3</v>
      </c>
      <c r="EL657">
        <v>3.3898305099999998E-2</v>
      </c>
      <c r="EM657">
        <v>0.1186440678</v>
      </c>
      <c r="EN657">
        <v>8.4745762700000005E-2</v>
      </c>
      <c r="EO657">
        <v>7.6271186399999996E-2</v>
      </c>
      <c r="EP657">
        <v>0.13559322030000001</v>
      </c>
      <c r="EQ657">
        <v>7.6271186399999996E-2</v>
      </c>
      <c r="ER657">
        <v>0.33898305080000002</v>
      </c>
      <c r="ES657">
        <v>7.6271186399999996E-2</v>
      </c>
      <c r="ET657">
        <v>2.54237288E-2</v>
      </c>
      <c r="EU657">
        <v>8.4745762700000005E-2</v>
      </c>
      <c r="EV657">
        <v>9.3220338999999999E-2</v>
      </c>
      <c r="EW657">
        <v>9.3220338999999999E-2</v>
      </c>
      <c r="EX657">
        <v>8.4745762999999998E-3</v>
      </c>
      <c r="EY657">
        <v>0.25423728810000001</v>
      </c>
      <c r="EZ657">
        <v>0.24576271190000001</v>
      </c>
      <c r="FA657">
        <v>0.1525423729</v>
      </c>
      <c r="FB657">
        <v>0.29661016950000002</v>
      </c>
      <c r="FC657">
        <v>0.32203389830000001</v>
      </c>
      <c r="FD657">
        <v>0.48305084749999999</v>
      </c>
      <c r="FE657">
        <v>0.48305084749999999</v>
      </c>
      <c r="FF657">
        <v>0.20338983050000001</v>
      </c>
      <c r="FG657">
        <v>0.27118644069999998</v>
      </c>
      <c r="FH657">
        <v>0.5</v>
      </c>
      <c r="FI657">
        <v>0.1949152542</v>
      </c>
      <c r="FJ657">
        <v>0.1525423729</v>
      </c>
      <c r="FK657">
        <v>0.20338983050000001</v>
      </c>
      <c r="FL657">
        <v>0.23728813560000001</v>
      </c>
      <c r="FM657">
        <v>0.14406779659999999</v>
      </c>
      <c r="FN657">
        <v>2.54237288E-2</v>
      </c>
      <c r="FO657">
        <v>1.6949152499999998E-2</v>
      </c>
      <c r="FP657">
        <v>0.28813559319999998</v>
      </c>
      <c r="FQ657">
        <v>6.7796610199999996E-2</v>
      </c>
      <c r="FR657">
        <v>1.6949152499999998E-2</v>
      </c>
      <c r="FS657">
        <v>1.6949152499999998E-2</v>
      </c>
      <c r="FT657">
        <v>1.6949152499999998E-2</v>
      </c>
      <c r="FU657">
        <v>5.9322033900000001E-2</v>
      </c>
      <c r="FV657">
        <v>3.3898305099999998E-2</v>
      </c>
      <c r="FW657">
        <v>8.4745762999999998E-3</v>
      </c>
      <c r="FX657">
        <v>9.3220338999999999E-2</v>
      </c>
      <c r="FY657">
        <v>1.6949152499999998E-2</v>
      </c>
      <c r="FZ657">
        <v>3.3898305099999998E-2</v>
      </c>
      <c r="GA657">
        <v>8.4745762700000005E-2</v>
      </c>
      <c r="GB657">
        <v>5.9322033900000001E-2</v>
      </c>
      <c r="GC657">
        <v>4.23728814E-2</v>
      </c>
      <c r="GD657">
        <v>0.23728813560000001</v>
      </c>
      <c r="GE657">
        <v>0.20338983050000001</v>
      </c>
      <c r="GF657">
        <v>0.14406779659999999</v>
      </c>
      <c r="GG657">
        <v>0.17796610169999999</v>
      </c>
      <c r="GH657">
        <v>0.20338983050000001</v>
      </c>
      <c r="GI657">
        <v>0.186440678</v>
      </c>
      <c r="GJ657">
        <v>2.8</v>
      </c>
      <c r="GK657">
        <v>3.0695652174000001</v>
      </c>
      <c r="GL657">
        <v>3.1052631579000001</v>
      </c>
      <c r="GM657">
        <v>2.9561403509000002</v>
      </c>
      <c r="GN657">
        <v>2.9115044247999999</v>
      </c>
      <c r="GO657">
        <v>3.0256410256000001</v>
      </c>
      <c r="GP657">
        <v>0.4152542373</v>
      </c>
      <c r="GQ657">
        <v>0.44915254240000002</v>
      </c>
      <c r="GR657">
        <v>0.47457627120000001</v>
      </c>
      <c r="GS657">
        <v>0.39830508469999998</v>
      </c>
      <c r="GT657">
        <v>0.45762711859999999</v>
      </c>
      <c r="GU657">
        <v>0.46610169489999997</v>
      </c>
      <c r="GV657">
        <v>2.54237288E-2</v>
      </c>
      <c r="GW657">
        <v>2.54237288E-2</v>
      </c>
      <c r="GX657">
        <v>3.3898305099999998E-2</v>
      </c>
      <c r="GY657">
        <v>3.3898305099999998E-2</v>
      </c>
      <c r="GZ657">
        <v>4.23728814E-2</v>
      </c>
      <c r="HA657">
        <v>8.4745762999999998E-3</v>
      </c>
      <c r="HB657">
        <v>0.2288135593</v>
      </c>
      <c r="HC657">
        <v>0.3050847458</v>
      </c>
      <c r="HD657">
        <v>0.31355932199999997</v>
      </c>
      <c r="HE657">
        <v>0.3050847458</v>
      </c>
      <c r="HF657">
        <v>0.23728813560000001</v>
      </c>
      <c r="HG657">
        <v>0.29661016950000002</v>
      </c>
      <c r="HH657" t="s">
        <v>1490</v>
      </c>
      <c r="HI657">
        <v>38</v>
      </c>
      <c r="HJ657">
        <v>118</v>
      </c>
      <c r="HK657">
        <v>136</v>
      </c>
      <c r="HL657" t="s">
        <v>499</v>
      </c>
      <c r="HM657">
        <v>398</v>
      </c>
      <c r="HN657">
        <v>1</v>
      </c>
    </row>
    <row r="658" spans="1:222" x14ac:dyDescent="0.25">
      <c r="A658">
        <v>610572</v>
      </c>
      <c r="B658" t="s">
        <v>1617</v>
      </c>
      <c r="D658" t="s">
        <v>80</v>
      </c>
      <c r="E658" t="s">
        <v>45</v>
      </c>
      <c r="M658" t="s">
        <v>38</v>
      </c>
      <c r="N658">
        <v>100</v>
      </c>
      <c r="O658">
        <v>14</v>
      </c>
      <c r="P658">
        <v>14</v>
      </c>
      <c r="Q658">
        <v>0</v>
      </c>
      <c r="R658">
        <v>8</v>
      </c>
      <c r="S658">
        <v>1</v>
      </c>
      <c r="T658">
        <v>2</v>
      </c>
      <c r="U658">
        <v>0</v>
      </c>
      <c r="V658">
        <v>0</v>
      </c>
      <c r="W658">
        <v>1</v>
      </c>
      <c r="X658">
        <v>2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7.1428571400000002E-2</v>
      </c>
      <c r="AJ658">
        <v>7.1428571400000002E-2</v>
      </c>
      <c r="AK658">
        <v>0.21428571430000001</v>
      </c>
      <c r="AL658">
        <v>0.14285714290000001</v>
      </c>
      <c r="AM658">
        <v>0.42857142860000003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0.92857142859999997</v>
      </c>
      <c r="AT658">
        <v>0.92857142859999997</v>
      </c>
      <c r="AU658">
        <v>0.78571428570000001</v>
      </c>
      <c r="AV658">
        <v>0.85714285710000004</v>
      </c>
      <c r="AW658">
        <v>0.57142857140000003</v>
      </c>
      <c r="AX658">
        <v>3.9285714286000002</v>
      </c>
      <c r="AY658">
        <v>3.9285714286000002</v>
      </c>
      <c r="AZ658">
        <v>3.7857142857000001</v>
      </c>
      <c r="BA658">
        <v>3.8571428570999999</v>
      </c>
      <c r="BB658">
        <v>3.5714285713999998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3.9285714286000002</v>
      </c>
      <c r="BP658">
        <v>3.9285714286000002</v>
      </c>
      <c r="BQ658">
        <v>3.6923076923</v>
      </c>
      <c r="BR658">
        <v>3.5714285713999998</v>
      </c>
      <c r="BS658">
        <v>3.6428571429000001</v>
      </c>
      <c r="BT658">
        <v>3.7857142857000001</v>
      </c>
      <c r="BU658">
        <v>7.1428571400000002E-2</v>
      </c>
      <c r="BV658">
        <v>7.1428571400000002E-2</v>
      </c>
      <c r="BW658">
        <v>0.28571428570000001</v>
      </c>
      <c r="BX658">
        <v>0.42857142860000003</v>
      </c>
      <c r="BY658">
        <v>0.35714285709999999</v>
      </c>
      <c r="BZ658">
        <v>0.21428571430000001</v>
      </c>
      <c r="CA658">
        <v>0</v>
      </c>
      <c r="CB658">
        <v>0</v>
      </c>
      <c r="CC658">
        <v>7.1428571400000002E-2</v>
      </c>
      <c r="CD658">
        <v>0</v>
      </c>
      <c r="CE658">
        <v>0</v>
      </c>
      <c r="CF658">
        <v>0</v>
      </c>
      <c r="CG658">
        <v>0.92857142859999997</v>
      </c>
      <c r="CH658">
        <v>0.92857142859999997</v>
      </c>
      <c r="CI658">
        <v>0.64285714289999996</v>
      </c>
      <c r="CJ658">
        <v>0.57142857140000003</v>
      </c>
      <c r="CK658">
        <v>0.64285714289999996</v>
      </c>
      <c r="CL658">
        <v>0.78571428570000001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7.1428571400000002E-2</v>
      </c>
      <c r="DC658">
        <v>7.1428571400000002E-2</v>
      </c>
      <c r="DD658">
        <v>0</v>
      </c>
      <c r="DE658">
        <v>0</v>
      </c>
      <c r="DF658">
        <v>0.14285714290000001</v>
      </c>
      <c r="DG658">
        <v>0.14285714290000001</v>
      </c>
      <c r="DH658">
        <v>0.21428571430000001</v>
      </c>
      <c r="DI658">
        <v>0</v>
      </c>
      <c r="DJ658">
        <v>0.35714285709999999</v>
      </c>
      <c r="DK658">
        <v>0.92857142859999997</v>
      </c>
      <c r="DL658">
        <v>1</v>
      </c>
      <c r="DM658">
        <v>1</v>
      </c>
      <c r="DN658">
        <v>0.85714285710000004</v>
      </c>
      <c r="DO658">
        <v>0.85714285710000004</v>
      </c>
      <c r="DP658">
        <v>0.78571428570000001</v>
      </c>
      <c r="DQ658">
        <v>1</v>
      </c>
      <c r="DR658">
        <v>0.57142857140000003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3.9285714286000002</v>
      </c>
      <c r="EB658">
        <v>4</v>
      </c>
      <c r="EC658">
        <v>4</v>
      </c>
      <c r="ED658">
        <v>3.8571428570999999</v>
      </c>
      <c r="EE658">
        <v>3.8571428570999999</v>
      </c>
      <c r="EF658">
        <v>3.7857142857000001</v>
      </c>
      <c r="EG658">
        <v>4</v>
      </c>
      <c r="EH658">
        <v>3.5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0.35714285709999999</v>
      </c>
      <c r="ER658">
        <v>0.57142857140000003</v>
      </c>
      <c r="ES658">
        <v>7.1428571400000002E-2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0.21428571430000001</v>
      </c>
      <c r="FA658">
        <v>0.21428571430000001</v>
      </c>
      <c r="FB658">
        <v>0.35714285709999999</v>
      </c>
      <c r="FC658">
        <v>0</v>
      </c>
      <c r="FD658">
        <v>0.85714285710000004</v>
      </c>
      <c r="FE658">
        <v>0.71428571429999999</v>
      </c>
      <c r="FF658">
        <v>0.5</v>
      </c>
      <c r="FG658">
        <v>0.28571428570000001</v>
      </c>
      <c r="FH658">
        <v>1</v>
      </c>
      <c r="FI658">
        <v>7.1428571400000002E-2</v>
      </c>
      <c r="FJ658">
        <v>0</v>
      </c>
      <c r="FK658">
        <v>0.28571428570000001</v>
      </c>
      <c r="FL658">
        <v>0.35714285709999999</v>
      </c>
      <c r="FM658">
        <v>0</v>
      </c>
      <c r="FN658">
        <v>7.1428571400000002E-2</v>
      </c>
      <c r="FO658">
        <v>0</v>
      </c>
      <c r="FP658">
        <v>0</v>
      </c>
      <c r="FQ658">
        <v>0</v>
      </c>
      <c r="FR658">
        <v>0</v>
      </c>
      <c r="FS658">
        <v>0</v>
      </c>
      <c r="FT658">
        <v>7.1428571400000002E-2</v>
      </c>
      <c r="FU658">
        <v>0</v>
      </c>
      <c r="FV658">
        <v>0</v>
      </c>
      <c r="FW658">
        <v>0</v>
      </c>
      <c r="FX658">
        <v>0.14285714290000001</v>
      </c>
      <c r="FY658">
        <v>0</v>
      </c>
      <c r="FZ658">
        <v>7.1428571400000002E-2</v>
      </c>
      <c r="GA658">
        <v>7.1428571400000002E-2</v>
      </c>
      <c r="GB658">
        <v>0.14285714290000001</v>
      </c>
      <c r="GC658">
        <v>7.1428571400000002E-2</v>
      </c>
      <c r="GD658">
        <v>0.21428571430000001</v>
      </c>
      <c r="GE658">
        <v>0.14285714290000001</v>
      </c>
      <c r="GF658">
        <v>0</v>
      </c>
      <c r="GG658">
        <v>7.1428571400000002E-2</v>
      </c>
      <c r="GH658">
        <v>0.28571428570000001</v>
      </c>
      <c r="GI658">
        <v>0.21428571430000001</v>
      </c>
      <c r="GJ658">
        <v>2.7857142857000001</v>
      </c>
      <c r="GK658">
        <v>3.2857142857000001</v>
      </c>
      <c r="GL658">
        <v>3.3571428570999999</v>
      </c>
      <c r="GM658">
        <v>3.2142857142999999</v>
      </c>
      <c r="GN658">
        <v>2.8571428570999999</v>
      </c>
      <c r="GO658">
        <v>3.0714285713999998</v>
      </c>
      <c r="GP658">
        <v>0.35714285709999999</v>
      </c>
      <c r="GQ658">
        <v>0.42857142860000003</v>
      </c>
      <c r="GR658">
        <v>0.42857142860000003</v>
      </c>
      <c r="GS658">
        <v>0.42857142860000003</v>
      </c>
      <c r="GT658">
        <v>0.14285714290000001</v>
      </c>
      <c r="GU658">
        <v>0.28571428570000001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0.28571428570000001</v>
      </c>
      <c r="HC658">
        <v>0.42857142860000003</v>
      </c>
      <c r="HD658">
        <v>0.5</v>
      </c>
      <c r="HE658">
        <v>0.42857142860000003</v>
      </c>
      <c r="HF658">
        <v>0.42857142860000003</v>
      </c>
      <c r="HG658">
        <v>0.42857142860000003</v>
      </c>
      <c r="HH658" t="s">
        <v>1491</v>
      </c>
      <c r="HJ658">
        <v>14</v>
      </c>
      <c r="HK658">
        <v>18</v>
      </c>
      <c r="HL658" t="s">
        <v>1617</v>
      </c>
      <c r="HM658">
        <v>13</v>
      </c>
      <c r="HN658">
        <v>0</v>
      </c>
    </row>
    <row r="659" spans="1:222" x14ac:dyDescent="0.25">
      <c r="A659">
        <v>610573</v>
      </c>
      <c r="B659" t="s">
        <v>1618</v>
      </c>
      <c r="D659" t="s">
        <v>80</v>
      </c>
      <c r="E659" t="s">
        <v>45</v>
      </c>
      <c r="M659" t="s">
        <v>42</v>
      </c>
      <c r="N659">
        <v>50</v>
      </c>
      <c r="O659">
        <v>2</v>
      </c>
      <c r="P659">
        <v>2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2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0.5</v>
      </c>
      <c r="AM659">
        <v>1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1</v>
      </c>
      <c r="AT659">
        <v>1</v>
      </c>
      <c r="AU659">
        <v>1</v>
      </c>
      <c r="AV659">
        <v>0.5</v>
      </c>
      <c r="AW659">
        <v>0</v>
      </c>
      <c r="AX659">
        <v>4</v>
      </c>
      <c r="AY659">
        <v>4</v>
      </c>
      <c r="AZ659">
        <v>4</v>
      </c>
      <c r="BA659">
        <v>3.5</v>
      </c>
      <c r="BB659">
        <v>3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0.5</v>
      </c>
      <c r="BM659">
        <v>0</v>
      </c>
      <c r="BN659">
        <v>0</v>
      </c>
      <c r="BO659">
        <v>4</v>
      </c>
      <c r="BP659">
        <v>4</v>
      </c>
      <c r="BQ659">
        <v>3.5</v>
      </c>
      <c r="BR659">
        <v>3</v>
      </c>
      <c r="BS659">
        <v>3.5</v>
      </c>
      <c r="BT659">
        <v>3.5</v>
      </c>
      <c r="BU659">
        <v>0</v>
      </c>
      <c r="BV659">
        <v>0</v>
      </c>
      <c r="BW659">
        <v>0.5</v>
      </c>
      <c r="BX659">
        <v>0</v>
      </c>
      <c r="BY659">
        <v>0.5</v>
      </c>
      <c r="BZ659">
        <v>0.5</v>
      </c>
      <c r="CA659">
        <v>0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1</v>
      </c>
      <c r="CH659">
        <v>1</v>
      </c>
      <c r="CI659">
        <v>0.5</v>
      </c>
      <c r="CJ659">
        <v>0.5</v>
      </c>
      <c r="CK659">
        <v>0.5</v>
      </c>
      <c r="CL659">
        <v>0.5</v>
      </c>
      <c r="CM659">
        <v>0</v>
      </c>
      <c r="CN659">
        <v>0</v>
      </c>
      <c r="CO659">
        <v>0</v>
      </c>
      <c r="CP659">
        <v>0</v>
      </c>
      <c r="CQ659">
        <v>0</v>
      </c>
      <c r="CR659">
        <v>0</v>
      </c>
      <c r="CS659">
        <v>0</v>
      </c>
      <c r="CT659">
        <v>0</v>
      </c>
      <c r="CU659">
        <v>0</v>
      </c>
      <c r="CV659">
        <v>0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1</v>
      </c>
      <c r="DL659">
        <v>1</v>
      </c>
      <c r="DM659">
        <v>1</v>
      </c>
      <c r="DN659">
        <v>1</v>
      </c>
      <c r="DO659">
        <v>1</v>
      </c>
      <c r="DP659">
        <v>1</v>
      </c>
      <c r="DQ659">
        <v>1</v>
      </c>
      <c r="DR659">
        <v>1</v>
      </c>
      <c r="DS659">
        <v>0</v>
      </c>
      <c r="DT659">
        <v>0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4</v>
      </c>
      <c r="EB659">
        <v>4</v>
      </c>
      <c r="EC659">
        <v>4</v>
      </c>
      <c r="ED659">
        <v>4</v>
      </c>
      <c r="EE659">
        <v>4</v>
      </c>
      <c r="EF659">
        <v>4</v>
      </c>
      <c r="EG659">
        <v>4</v>
      </c>
      <c r="EH659">
        <v>4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0</v>
      </c>
      <c r="EQ659">
        <v>0.5</v>
      </c>
      <c r="ER659">
        <v>0.5</v>
      </c>
      <c r="ES659">
        <v>0</v>
      </c>
      <c r="ET659">
        <v>0</v>
      </c>
      <c r="EU659">
        <v>0</v>
      </c>
      <c r="EV659">
        <v>0</v>
      </c>
      <c r="EW659">
        <v>0</v>
      </c>
      <c r="EX659">
        <v>0</v>
      </c>
      <c r="EY659">
        <v>0</v>
      </c>
      <c r="EZ659">
        <v>0.5</v>
      </c>
      <c r="FA659">
        <v>0.5</v>
      </c>
      <c r="FB659">
        <v>0.5</v>
      </c>
      <c r="FC659">
        <v>0</v>
      </c>
      <c r="FD659">
        <v>1</v>
      </c>
      <c r="FE659">
        <v>0</v>
      </c>
      <c r="FF659">
        <v>0.5</v>
      </c>
      <c r="FG659">
        <v>0</v>
      </c>
      <c r="FH659">
        <v>1</v>
      </c>
      <c r="FI659">
        <v>0</v>
      </c>
      <c r="FJ659">
        <v>0.5</v>
      </c>
      <c r="FK659">
        <v>0</v>
      </c>
      <c r="FL659">
        <v>0.5</v>
      </c>
      <c r="FM659">
        <v>0</v>
      </c>
      <c r="FN659">
        <v>0</v>
      </c>
      <c r="FO659">
        <v>0</v>
      </c>
      <c r="FP659">
        <v>0</v>
      </c>
      <c r="FQ659">
        <v>0</v>
      </c>
      <c r="FR659">
        <v>0</v>
      </c>
      <c r="FS659">
        <v>0</v>
      </c>
      <c r="FT659">
        <v>0</v>
      </c>
      <c r="FU659">
        <v>0</v>
      </c>
      <c r="FV659">
        <v>0</v>
      </c>
      <c r="FW659">
        <v>0</v>
      </c>
      <c r="FX659">
        <v>0</v>
      </c>
      <c r="FY659">
        <v>0</v>
      </c>
      <c r="FZ659">
        <v>0</v>
      </c>
      <c r="GA659">
        <v>0</v>
      </c>
      <c r="GB659">
        <v>0</v>
      </c>
      <c r="GC659">
        <v>0</v>
      </c>
      <c r="GD659">
        <v>0.5</v>
      </c>
      <c r="GE659">
        <v>0</v>
      </c>
      <c r="GF659">
        <v>0</v>
      </c>
      <c r="GG659">
        <v>0</v>
      </c>
      <c r="GH659">
        <v>0</v>
      </c>
      <c r="GI659">
        <v>0</v>
      </c>
      <c r="GJ659">
        <v>3</v>
      </c>
      <c r="GK659">
        <v>3.5</v>
      </c>
      <c r="GL659">
        <v>3.5</v>
      </c>
      <c r="GM659">
        <v>3.5</v>
      </c>
      <c r="GN659">
        <v>3.5</v>
      </c>
      <c r="GO659">
        <v>3.5</v>
      </c>
      <c r="GP659">
        <v>0</v>
      </c>
      <c r="GQ659">
        <v>0.5</v>
      </c>
      <c r="GR659">
        <v>0.5</v>
      </c>
      <c r="GS659">
        <v>0.5</v>
      </c>
      <c r="GT659">
        <v>0.5</v>
      </c>
      <c r="GU659">
        <v>0.5</v>
      </c>
      <c r="GV659">
        <v>0</v>
      </c>
      <c r="GW659">
        <v>0</v>
      </c>
      <c r="GX659">
        <v>0</v>
      </c>
      <c r="GY659">
        <v>0</v>
      </c>
      <c r="GZ659">
        <v>0</v>
      </c>
      <c r="HA659">
        <v>0</v>
      </c>
      <c r="HB659">
        <v>0.5</v>
      </c>
      <c r="HC659">
        <v>0.5</v>
      </c>
      <c r="HD659">
        <v>0.5</v>
      </c>
      <c r="HE659">
        <v>0.5</v>
      </c>
      <c r="HF659">
        <v>0.5</v>
      </c>
      <c r="HG659">
        <v>0.5</v>
      </c>
      <c r="HH659" t="s">
        <v>1492</v>
      </c>
      <c r="HJ659">
        <v>2</v>
      </c>
      <c r="HK659">
        <v>2</v>
      </c>
      <c r="HL659" t="s">
        <v>1618</v>
      </c>
      <c r="HM659">
        <v>4</v>
      </c>
      <c r="HN659">
        <v>0</v>
      </c>
    </row>
    <row r="660" spans="1:222" x14ac:dyDescent="0.25">
      <c r="A660">
        <v>610580</v>
      </c>
      <c r="B660" t="s">
        <v>1619</v>
      </c>
      <c r="C660" t="s">
        <v>42</v>
      </c>
      <c r="D660" t="s">
        <v>80</v>
      </c>
      <c r="E660" s="151">
        <v>0.32</v>
      </c>
      <c r="F660">
        <v>56</v>
      </c>
      <c r="G660" t="s">
        <v>40</v>
      </c>
      <c r="H660">
        <v>51</v>
      </c>
      <c r="I660" t="s">
        <v>40</v>
      </c>
      <c r="J660">
        <v>64</v>
      </c>
      <c r="K660" t="s">
        <v>39</v>
      </c>
      <c r="L660">
        <v>8.16</v>
      </c>
      <c r="M660" t="s">
        <v>42</v>
      </c>
      <c r="N660">
        <v>30.845771144</v>
      </c>
      <c r="O660">
        <v>57</v>
      </c>
      <c r="P660">
        <v>57</v>
      </c>
      <c r="Q660">
        <v>2</v>
      </c>
      <c r="R660">
        <v>22</v>
      </c>
      <c r="S660">
        <v>0</v>
      </c>
      <c r="T660">
        <v>24</v>
      </c>
      <c r="U660">
        <v>1</v>
      </c>
      <c r="V660">
        <v>0</v>
      </c>
      <c r="W660">
        <v>3</v>
      </c>
      <c r="X660">
        <v>1</v>
      </c>
      <c r="Y660">
        <v>0</v>
      </c>
      <c r="Z660">
        <v>0</v>
      </c>
      <c r="AA660">
        <v>1.75438596E-2</v>
      </c>
      <c r="AB660">
        <v>7.0175438600000001E-2</v>
      </c>
      <c r="AC660">
        <v>0.1052631579</v>
      </c>
      <c r="AD660">
        <v>5.2631578900000003E-2</v>
      </c>
      <c r="AE660">
        <v>5.2631578900000003E-2</v>
      </c>
      <c r="AF660">
        <v>7.0175438600000001E-2</v>
      </c>
      <c r="AG660">
        <v>8.7719298200000004E-2</v>
      </c>
      <c r="AH660">
        <v>0.15789473679999999</v>
      </c>
      <c r="AI660">
        <v>0.33333333329999998</v>
      </c>
      <c r="AJ660">
        <v>0.33333333329999998</v>
      </c>
      <c r="AK660">
        <v>0.35087719299999998</v>
      </c>
      <c r="AL660">
        <v>0.36842105260000002</v>
      </c>
      <c r="AM660">
        <v>0.35087719299999998</v>
      </c>
      <c r="AN660">
        <v>1.75438596E-2</v>
      </c>
      <c r="AO660">
        <v>5.2631578900000003E-2</v>
      </c>
      <c r="AP660">
        <v>5.2631578900000003E-2</v>
      </c>
      <c r="AQ660">
        <v>7.0175438600000001E-2</v>
      </c>
      <c r="AR660">
        <v>3.50877193E-2</v>
      </c>
      <c r="AS660">
        <v>0.59649122809999999</v>
      </c>
      <c r="AT660">
        <v>0.56140350880000001</v>
      </c>
      <c r="AU660">
        <v>0.50877192979999997</v>
      </c>
      <c r="AV660">
        <v>0.40350877190000001</v>
      </c>
      <c r="AW660">
        <v>0.35087719299999998</v>
      </c>
      <c r="AX660">
        <v>3.5535714286000002</v>
      </c>
      <c r="AY660">
        <v>3.5370370370000002</v>
      </c>
      <c r="AZ660">
        <v>3.4259259259000001</v>
      </c>
      <c r="BA660">
        <v>3.1886792452999999</v>
      </c>
      <c r="BB660">
        <v>2.9818181818</v>
      </c>
      <c r="BC660">
        <v>1.75438596E-2</v>
      </c>
      <c r="BD660">
        <v>1.75438596E-2</v>
      </c>
      <c r="BE660">
        <v>5.2631578900000003E-2</v>
      </c>
      <c r="BF660">
        <v>8.7719298200000004E-2</v>
      </c>
      <c r="BG660">
        <v>0.1403508772</v>
      </c>
      <c r="BH660">
        <v>8.7719298200000004E-2</v>
      </c>
      <c r="BI660">
        <v>5.2631578900000003E-2</v>
      </c>
      <c r="BJ660">
        <v>0.15789473679999999</v>
      </c>
      <c r="BK660">
        <v>0.1403508772</v>
      </c>
      <c r="BL660">
        <v>0.15789473679999999</v>
      </c>
      <c r="BM660">
        <v>7.0175438600000001E-2</v>
      </c>
      <c r="BN660">
        <v>0.1403508772</v>
      </c>
      <c r="BO660">
        <v>3.6428571429000001</v>
      </c>
      <c r="BP660">
        <v>3.3272727273</v>
      </c>
      <c r="BQ660">
        <v>3.2037037037</v>
      </c>
      <c r="BR660">
        <v>3.1272727272999998</v>
      </c>
      <c r="BS660">
        <v>3.1454545454999998</v>
      </c>
      <c r="BT660">
        <v>3.1272727272999998</v>
      </c>
      <c r="BU660">
        <v>0.1929824561</v>
      </c>
      <c r="BV660">
        <v>0.2807017544</v>
      </c>
      <c r="BW660">
        <v>0.31578947369999999</v>
      </c>
      <c r="BX660">
        <v>0.26315789470000001</v>
      </c>
      <c r="BY660">
        <v>0.26315789470000001</v>
      </c>
      <c r="BZ660">
        <v>0.29824561399999999</v>
      </c>
      <c r="CA660">
        <v>1.75438596E-2</v>
      </c>
      <c r="CB660">
        <v>3.50877193E-2</v>
      </c>
      <c r="CC660">
        <v>5.2631578900000003E-2</v>
      </c>
      <c r="CD660">
        <v>3.50877193E-2</v>
      </c>
      <c r="CE660">
        <v>3.50877193E-2</v>
      </c>
      <c r="CF660">
        <v>3.50877193E-2</v>
      </c>
      <c r="CG660">
        <v>0.7192982456</v>
      </c>
      <c r="CH660">
        <v>0.50877192979999997</v>
      </c>
      <c r="CI660">
        <v>0.43859649119999999</v>
      </c>
      <c r="CJ660">
        <v>0.45614035089999999</v>
      </c>
      <c r="CK660">
        <v>0.49122807019999998</v>
      </c>
      <c r="CL660">
        <v>0.43859649119999999</v>
      </c>
      <c r="CM660">
        <v>0.1929824561</v>
      </c>
      <c r="CN660">
        <v>0</v>
      </c>
      <c r="CO660">
        <v>0</v>
      </c>
      <c r="CP660">
        <v>3.50877193E-2</v>
      </c>
      <c r="CQ660">
        <v>5.2631578900000003E-2</v>
      </c>
      <c r="CR660">
        <v>5.2631578900000003E-2</v>
      </c>
      <c r="CS660">
        <v>0</v>
      </c>
      <c r="CT660">
        <v>7.0175438600000001E-2</v>
      </c>
      <c r="CU660">
        <v>5.2631578900000003E-2</v>
      </c>
      <c r="CV660">
        <v>3.50877193E-2</v>
      </c>
      <c r="CW660">
        <v>3.50877193E-2</v>
      </c>
      <c r="CX660">
        <v>0.1052631579</v>
      </c>
      <c r="CY660">
        <v>0.15789473679999999</v>
      </c>
      <c r="CZ660">
        <v>0.1052631579</v>
      </c>
      <c r="DA660">
        <v>8.7719298200000004E-2</v>
      </c>
      <c r="DB660">
        <v>0.1403508772</v>
      </c>
      <c r="DC660">
        <v>0.2105263158</v>
      </c>
      <c r="DD660">
        <v>0.31578947369999999</v>
      </c>
      <c r="DE660">
        <v>0.2807017544</v>
      </c>
      <c r="DF660">
        <v>0.31578947369999999</v>
      </c>
      <c r="DG660">
        <v>0.2807017544</v>
      </c>
      <c r="DH660">
        <v>0.43859649119999999</v>
      </c>
      <c r="DI660">
        <v>0.29824561399999999</v>
      </c>
      <c r="DJ660">
        <v>0.29824561399999999</v>
      </c>
      <c r="DK660">
        <v>0.49122807019999998</v>
      </c>
      <c r="DL660">
        <v>0.59649122809999999</v>
      </c>
      <c r="DM660">
        <v>0.63157894739999998</v>
      </c>
      <c r="DN660">
        <v>0.47368421049999998</v>
      </c>
      <c r="DO660">
        <v>0.4210526316</v>
      </c>
      <c r="DP660">
        <v>0.38596491230000002</v>
      </c>
      <c r="DQ660">
        <v>0.57894736840000005</v>
      </c>
      <c r="DR660">
        <v>0.47368421049999998</v>
      </c>
      <c r="DS660">
        <v>5.2631578900000003E-2</v>
      </c>
      <c r="DT660">
        <v>5.2631578900000003E-2</v>
      </c>
      <c r="DU660">
        <v>5.2631578900000003E-2</v>
      </c>
      <c r="DV660">
        <v>7.0175438600000001E-2</v>
      </c>
      <c r="DW660">
        <v>8.7719298200000004E-2</v>
      </c>
      <c r="DX660">
        <v>1.75438596E-2</v>
      </c>
      <c r="DY660">
        <v>3.50877193E-2</v>
      </c>
      <c r="DZ660">
        <v>1.75438596E-2</v>
      </c>
      <c r="EA660">
        <v>3.0555555555999998</v>
      </c>
      <c r="EB660">
        <v>3.5925925926</v>
      </c>
      <c r="EC660">
        <v>3.6296296296000001</v>
      </c>
      <c r="ED660">
        <v>3.3207547169999998</v>
      </c>
      <c r="EE660">
        <v>3.1730769231</v>
      </c>
      <c r="EF660">
        <v>3.1785714286000002</v>
      </c>
      <c r="EG660">
        <v>3.5090909091000002</v>
      </c>
      <c r="EH660">
        <v>3.1964285713999998</v>
      </c>
      <c r="EI660">
        <v>1.75438596E-2</v>
      </c>
      <c r="EJ660">
        <v>1.75438596E-2</v>
      </c>
      <c r="EK660">
        <v>0</v>
      </c>
      <c r="EL660">
        <v>1.75438596E-2</v>
      </c>
      <c r="EM660">
        <v>0.1052631579</v>
      </c>
      <c r="EN660">
        <v>1.75438596E-2</v>
      </c>
      <c r="EO660">
        <v>8.7719298200000004E-2</v>
      </c>
      <c r="EP660">
        <v>0.22807017539999999</v>
      </c>
      <c r="EQ660">
        <v>8.7719298200000004E-2</v>
      </c>
      <c r="ER660">
        <v>0.40350877190000001</v>
      </c>
      <c r="ES660">
        <v>1.75438596E-2</v>
      </c>
      <c r="ET660">
        <v>0</v>
      </c>
      <c r="EU660">
        <v>0</v>
      </c>
      <c r="EV660">
        <v>0.15789473679999999</v>
      </c>
      <c r="EW660">
        <v>5.2631578900000003E-2</v>
      </c>
      <c r="EX660">
        <v>0</v>
      </c>
      <c r="EY660">
        <v>0.26315789470000001</v>
      </c>
      <c r="EZ660">
        <v>0.22807017539999999</v>
      </c>
      <c r="FA660">
        <v>8.7719298200000004E-2</v>
      </c>
      <c r="FB660">
        <v>0.31578947369999999</v>
      </c>
      <c r="FC660">
        <v>0.2807017544</v>
      </c>
      <c r="FD660">
        <v>0.56140350880000001</v>
      </c>
      <c r="FE660">
        <v>0.57894736840000005</v>
      </c>
      <c r="FF660">
        <v>0.1228070175</v>
      </c>
      <c r="FG660">
        <v>0.2807017544</v>
      </c>
      <c r="FH660">
        <v>0.54385964909999995</v>
      </c>
      <c r="FI660">
        <v>0.15789473679999999</v>
      </c>
      <c r="FJ660">
        <v>0.1228070175</v>
      </c>
      <c r="FK660">
        <v>0.2807017544</v>
      </c>
      <c r="FL660">
        <v>0.22807017539999999</v>
      </c>
      <c r="FM660">
        <v>8.7719298200000004E-2</v>
      </c>
      <c r="FN660">
        <v>0</v>
      </c>
      <c r="FO660">
        <v>0</v>
      </c>
      <c r="FP660">
        <v>0.26315789470000001</v>
      </c>
      <c r="FQ660">
        <v>1.75438596E-2</v>
      </c>
      <c r="FR660">
        <v>0</v>
      </c>
      <c r="FS660">
        <v>1.75438596E-2</v>
      </c>
      <c r="FT660">
        <v>7.0175438600000001E-2</v>
      </c>
      <c r="FU660">
        <v>8.7719298200000004E-2</v>
      </c>
      <c r="FV660">
        <v>0.1052631579</v>
      </c>
      <c r="FW660">
        <v>8.7719298200000004E-2</v>
      </c>
      <c r="FX660">
        <v>1.75438596E-2</v>
      </c>
      <c r="FY660">
        <v>0</v>
      </c>
      <c r="FZ660">
        <v>1.75438596E-2</v>
      </c>
      <c r="GA660">
        <v>1.75438596E-2</v>
      </c>
      <c r="GB660">
        <v>1.75438596E-2</v>
      </c>
      <c r="GC660">
        <v>1.75438596E-2</v>
      </c>
      <c r="GD660">
        <v>0.2105263158</v>
      </c>
      <c r="GE660">
        <v>0.1929824561</v>
      </c>
      <c r="GF660">
        <v>0.15789473679999999</v>
      </c>
      <c r="GG660">
        <v>0.2105263158</v>
      </c>
      <c r="GH660">
        <v>0.2105263158</v>
      </c>
      <c r="GI660">
        <v>0.15789473679999999</v>
      </c>
      <c r="GJ660">
        <v>3</v>
      </c>
      <c r="GK660">
        <v>3.1296296296000001</v>
      </c>
      <c r="GL660">
        <v>3.0909090908999999</v>
      </c>
      <c r="GM660">
        <v>3.0363636364</v>
      </c>
      <c r="GN660">
        <v>3</v>
      </c>
      <c r="GO660">
        <v>3.125</v>
      </c>
      <c r="GP660">
        <v>0.50877192979999997</v>
      </c>
      <c r="GQ660">
        <v>0.43859649119999999</v>
      </c>
      <c r="GR660">
        <v>0.50877192979999997</v>
      </c>
      <c r="GS660">
        <v>0.45614035089999999</v>
      </c>
      <c r="GT660">
        <v>0.43859649119999999</v>
      </c>
      <c r="GU660">
        <v>0.49122807019999998</v>
      </c>
      <c r="GV660">
        <v>1.75438596E-2</v>
      </c>
      <c r="GW660">
        <v>5.2631578900000003E-2</v>
      </c>
      <c r="GX660">
        <v>3.50877193E-2</v>
      </c>
      <c r="GY660">
        <v>3.50877193E-2</v>
      </c>
      <c r="GZ660">
        <v>8.7719298200000004E-2</v>
      </c>
      <c r="HA660">
        <v>1.75438596E-2</v>
      </c>
      <c r="HB660">
        <v>0.24561403509999999</v>
      </c>
      <c r="HC660">
        <v>0.31578947369999999</v>
      </c>
      <c r="HD660">
        <v>0.2807017544</v>
      </c>
      <c r="HE660">
        <v>0.2807017544</v>
      </c>
      <c r="HF660">
        <v>0.24561403509999999</v>
      </c>
      <c r="HG660">
        <v>0.31578947369999999</v>
      </c>
      <c r="HH660" t="s">
        <v>1620</v>
      </c>
      <c r="HI660">
        <v>32</v>
      </c>
      <c r="HJ660">
        <v>57</v>
      </c>
      <c r="HK660">
        <v>62</v>
      </c>
      <c r="HL660" t="s">
        <v>1619</v>
      </c>
      <c r="HM660">
        <v>201</v>
      </c>
      <c r="HN660">
        <v>4</v>
      </c>
    </row>
    <row r="661" spans="1:222" x14ac:dyDescent="0.25">
      <c r="A661">
        <v>610581</v>
      </c>
      <c r="B661" t="s">
        <v>1621</v>
      </c>
      <c r="D661" t="s">
        <v>80</v>
      </c>
      <c r="E661" t="s">
        <v>45</v>
      </c>
      <c r="M661" t="s">
        <v>42</v>
      </c>
      <c r="N661">
        <v>27.857142856999999</v>
      </c>
      <c r="O661">
        <v>31</v>
      </c>
      <c r="P661">
        <v>31</v>
      </c>
      <c r="Q661">
        <v>0</v>
      </c>
      <c r="R661">
        <v>29</v>
      </c>
      <c r="S661">
        <v>0</v>
      </c>
      <c r="T661">
        <v>1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3.2258064500000003E-2</v>
      </c>
      <c r="AB661">
        <v>3.2258064500000003E-2</v>
      </c>
      <c r="AC661">
        <v>9.6774193499999994E-2</v>
      </c>
      <c r="AD661">
        <v>0</v>
      </c>
      <c r="AE661">
        <v>3.2258064500000003E-2</v>
      </c>
      <c r="AF661">
        <v>0</v>
      </c>
      <c r="AG661">
        <v>9.6774193499999994E-2</v>
      </c>
      <c r="AH661">
        <v>0.1935483871</v>
      </c>
      <c r="AI661">
        <v>0.12903225809999999</v>
      </c>
      <c r="AJ661">
        <v>0.1935483871</v>
      </c>
      <c r="AK661">
        <v>0.22580645160000001</v>
      </c>
      <c r="AL661">
        <v>9.6774193499999994E-2</v>
      </c>
      <c r="AM661">
        <v>0.16129032260000001</v>
      </c>
      <c r="AN661">
        <v>3.2258064500000003E-2</v>
      </c>
      <c r="AO661">
        <v>3.2258064500000003E-2</v>
      </c>
      <c r="AP661">
        <v>0</v>
      </c>
      <c r="AQ661">
        <v>0</v>
      </c>
      <c r="AR661">
        <v>6.4516129000000005E-2</v>
      </c>
      <c r="AS661">
        <v>0.83870967740000002</v>
      </c>
      <c r="AT661">
        <v>0.74193548389999997</v>
      </c>
      <c r="AU661">
        <v>0.74193548389999997</v>
      </c>
      <c r="AV661">
        <v>0.77419354839999999</v>
      </c>
      <c r="AW661">
        <v>0.48387096769999999</v>
      </c>
      <c r="AX661">
        <v>3.8666666667</v>
      </c>
      <c r="AY661">
        <v>3.7333333333000001</v>
      </c>
      <c r="AZ661">
        <v>3.6774193548</v>
      </c>
      <c r="BA661">
        <v>3.6129032257999998</v>
      </c>
      <c r="BB661">
        <v>3.1034482758999999</v>
      </c>
      <c r="BC661">
        <v>0</v>
      </c>
      <c r="BD661">
        <v>0</v>
      </c>
      <c r="BE661">
        <v>3.2258064500000003E-2</v>
      </c>
      <c r="BF661">
        <v>3.2258064500000003E-2</v>
      </c>
      <c r="BG661">
        <v>3.2258064500000003E-2</v>
      </c>
      <c r="BH661">
        <v>6.4516129000000005E-2</v>
      </c>
      <c r="BI661">
        <v>0</v>
      </c>
      <c r="BJ661">
        <v>3.2258064500000003E-2</v>
      </c>
      <c r="BK661">
        <v>3.2258064500000003E-2</v>
      </c>
      <c r="BL661">
        <v>6.4516129000000005E-2</v>
      </c>
      <c r="BM661">
        <v>3.2258064500000003E-2</v>
      </c>
      <c r="BN661">
        <v>3.2258064500000003E-2</v>
      </c>
      <c r="BO661">
        <v>3.9354838710000002</v>
      </c>
      <c r="BP661">
        <v>3.8387096773999998</v>
      </c>
      <c r="BQ661">
        <v>3.6206896552000001</v>
      </c>
      <c r="BR661">
        <v>3.5806451613000001</v>
      </c>
      <c r="BS661">
        <v>3.5806451613000001</v>
      </c>
      <c r="BT661">
        <v>3.5483870968</v>
      </c>
      <c r="BU661">
        <v>6.4516129000000005E-2</v>
      </c>
      <c r="BV661">
        <v>9.6774193499999994E-2</v>
      </c>
      <c r="BW661">
        <v>0.1935483871</v>
      </c>
      <c r="BX661">
        <v>0.1935483871</v>
      </c>
      <c r="BY661">
        <v>0.25806451609999997</v>
      </c>
      <c r="BZ661">
        <v>0.1935483871</v>
      </c>
      <c r="CA661">
        <v>0</v>
      </c>
      <c r="CB661">
        <v>0</v>
      </c>
      <c r="CC661">
        <v>6.4516129000000005E-2</v>
      </c>
      <c r="CD661">
        <v>0</v>
      </c>
      <c r="CE661">
        <v>0</v>
      </c>
      <c r="CF661">
        <v>0</v>
      </c>
      <c r="CG661">
        <v>0.93548387099999997</v>
      </c>
      <c r="CH661">
        <v>0.87096774190000004</v>
      </c>
      <c r="CI661">
        <v>0.67741935480000004</v>
      </c>
      <c r="CJ661">
        <v>0.70967741939999995</v>
      </c>
      <c r="CK661">
        <v>0.67741935480000004</v>
      </c>
      <c r="CL661">
        <v>0.70967741939999995</v>
      </c>
      <c r="CM661">
        <v>0.12903225809999999</v>
      </c>
      <c r="CN661">
        <v>3.2258064500000003E-2</v>
      </c>
      <c r="CO661">
        <v>0</v>
      </c>
      <c r="CP661">
        <v>0</v>
      </c>
      <c r="CQ661">
        <v>0</v>
      </c>
      <c r="CR661">
        <v>0</v>
      </c>
      <c r="CS661">
        <v>0</v>
      </c>
      <c r="CT661">
        <v>0.12903225809999999</v>
      </c>
      <c r="CU661">
        <v>6.4516129000000005E-2</v>
      </c>
      <c r="CV661">
        <v>0.12903225809999999</v>
      </c>
      <c r="CW661">
        <v>6.4516129000000005E-2</v>
      </c>
      <c r="CX661">
        <v>0.12903225809999999</v>
      </c>
      <c r="CY661">
        <v>9.6774193499999994E-2</v>
      </c>
      <c r="CZ661">
        <v>6.4516129000000005E-2</v>
      </c>
      <c r="DA661">
        <v>0</v>
      </c>
      <c r="DB661">
        <v>9.6774193499999994E-2</v>
      </c>
      <c r="DC661">
        <v>9.6774193499999994E-2</v>
      </c>
      <c r="DD661">
        <v>0.12903225809999999</v>
      </c>
      <c r="DE661">
        <v>0.1935483871</v>
      </c>
      <c r="DF661">
        <v>0.1935483871</v>
      </c>
      <c r="DG661">
        <v>0.16129032260000001</v>
      </c>
      <c r="DH661">
        <v>0.22580645160000001</v>
      </c>
      <c r="DI661">
        <v>0.16129032260000001</v>
      </c>
      <c r="DJ661">
        <v>0.12903225809999999</v>
      </c>
      <c r="DK661">
        <v>0.54838709679999997</v>
      </c>
      <c r="DL661">
        <v>0.64516129030000002</v>
      </c>
      <c r="DM661">
        <v>0.64516129030000002</v>
      </c>
      <c r="DN661">
        <v>0.51612903229999996</v>
      </c>
      <c r="DO661">
        <v>0.61290322580000001</v>
      </c>
      <c r="DP661">
        <v>0.61290322580000001</v>
      </c>
      <c r="DQ661">
        <v>0.77419354839999999</v>
      </c>
      <c r="DR661">
        <v>0.54838709679999997</v>
      </c>
      <c r="DS661">
        <v>0.16129032260000001</v>
      </c>
      <c r="DT661">
        <v>6.4516129000000005E-2</v>
      </c>
      <c r="DU661">
        <v>9.6774193499999994E-2</v>
      </c>
      <c r="DV661">
        <v>0.16129032260000001</v>
      </c>
      <c r="DW661">
        <v>0.12903225809999999</v>
      </c>
      <c r="DX661">
        <v>9.6774193499999994E-2</v>
      </c>
      <c r="DY661">
        <v>6.4516129000000005E-2</v>
      </c>
      <c r="DZ661">
        <v>9.6774193499999994E-2</v>
      </c>
      <c r="EA661">
        <v>3.2692307692</v>
      </c>
      <c r="EB661">
        <v>3.4827586206999999</v>
      </c>
      <c r="EC661">
        <v>3.6428571429000001</v>
      </c>
      <c r="ED661">
        <v>3.4615384615</v>
      </c>
      <c r="EE661">
        <v>3.5925925926</v>
      </c>
      <c r="EF661">
        <v>3.6071428570999999</v>
      </c>
      <c r="EG661">
        <v>3.8275862069</v>
      </c>
      <c r="EH661">
        <v>3.2142857142999999</v>
      </c>
      <c r="EI661">
        <v>0</v>
      </c>
      <c r="EJ661">
        <v>0</v>
      </c>
      <c r="EK661">
        <v>0</v>
      </c>
      <c r="EL661">
        <v>0</v>
      </c>
      <c r="EM661">
        <v>9.6774193499999994E-2</v>
      </c>
      <c r="EN661">
        <v>0</v>
      </c>
      <c r="EO661">
        <v>6.4516129000000005E-2</v>
      </c>
      <c r="EP661">
        <v>9.6774193499999994E-2</v>
      </c>
      <c r="EQ661">
        <v>3.2258064500000003E-2</v>
      </c>
      <c r="ER661">
        <v>0.61290322580000001</v>
      </c>
      <c r="ES661">
        <v>9.6774193499999994E-2</v>
      </c>
      <c r="ET661">
        <v>0</v>
      </c>
      <c r="EU661">
        <v>0</v>
      </c>
      <c r="EV661">
        <v>3.2258064500000003E-2</v>
      </c>
      <c r="EW661">
        <v>0</v>
      </c>
      <c r="EX661">
        <v>0</v>
      </c>
      <c r="EY661">
        <v>0.29032258059999999</v>
      </c>
      <c r="EZ661">
        <v>0.16129032260000001</v>
      </c>
      <c r="FA661">
        <v>3.2258064500000003E-2</v>
      </c>
      <c r="FB661">
        <v>0.12903225809999999</v>
      </c>
      <c r="FC661">
        <v>0.22580645160000001</v>
      </c>
      <c r="FD661">
        <v>0.61290322580000001</v>
      </c>
      <c r="FE661">
        <v>0.74193548389999997</v>
      </c>
      <c r="FF661">
        <v>0.1935483871</v>
      </c>
      <c r="FG661">
        <v>0.25806451609999997</v>
      </c>
      <c r="FH661">
        <v>0.67741935480000004</v>
      </c>
      <c r="FI661">
        <v>0</v>
      </c>
      <c r="FJ661">
        <v>3.2258064500000003E-2</v>
      </c>
      <c r="FK661">
        <v>0.1935483871</v>
      </c>
      <c r="FL661">
        <v>0.38709677419999999</v>
      </c>
      <c r="FM661">
        <v>3.2258064500000003E-2</v>
      </c>
      <c r="FN661">
        <v>3.2258064500000003E-2</v>
      </c>
      <c r="FO661">
        <v>0</v>
      </c>
      <c r="FP661">
        <v>0.38709677419999999</v>
      </c>
      <c r="FQ661">
        <v>0.12903225809999999</v>
      </c>
      <c r="FR661">
        <v>0</v>
      </c>
      <c r="FS661">
        <v>6.4516129000000005E-2</v>
      </c>
      <c r="FT661">
        <v>6.4516129000000005E-2</v>
      </c>
      <c r="FU661">
        <v>0.16129032260000001</v>
      </c>
      <c r="FV661">
        <v>9.6774193499999994E-2</v>
      </c>
      <c r="FW661">
        <v>6.4516129000000005E-2</v>
      </c>
      <c r="FX661">
        <v>0</v>
      </c>
      <c r="FY661">
        <v>0</v>
      </c>
      <c r="FZ661">
        <v>0</v>
      </c>
      <c r="GA661">
        <v>3.2258064500000003E-2</v>
      </c>
      <c r="GB661">
        <v>0</v>
      </c>
      <c r="GC661">
        <v>0</v>
      </c>
      <c r="GD661">
        <v>0.16129032260000001</v>
      </c>
      <c r="GE661">
        <v>0.1935483871</v>
      </c>
      <c r="GF661">
        <v>0.12903225809999999</v>
      </c>
      <c r="GG661">
        <v>0.1935483871</v>
      </c>
      <c r="GH661">
        <v>0.12903225809999999</v>
      </c>
      <c r="GI661">
        <v>0.22580645160000001</v>
      </c>
      <c r="GJ661">
        <v>3.1379310345000002</v>
      </c>
      <c r="GK661">
        <v>3.2413793103000001</v>
      </c>
      <c r="GL661">
        <v>3.3793103447999999</v>
      </c>
      <c r="GM661">
        <v>3.1724137931</v>
      </c>
      <c r="GN661">
        <v>3.3076923077</v>
      </c>
      <c r="GO661">
        <v>3.2068965516999999</v>
      </c>
      <c r="GP661">
        <v>0.48387096769999999</v>
      </c>
      <c r="GQ661">
        <v>0.32258064520000002</v>
      </c>
      <c r="GR661">
        <v>0.32258064520000002</v>
      </c>
      <c r="GS661">
        <v>0.29032258059999999</v>
      </c>
      <c r="GT661">
        <v>0.32258064520000002</v>
      </c>
      <c r="GU661">
        <v>0.29032258059999999</v>
      </c>
      <c r="GV661">
        <v>6.4516129000000005E-2</v>
      </c>
      <c r="GW661">
        <v>6.4516129000000005E-2</v>
      </c>
      <c r="GX661">
        <v>6.4516129000000005E-2</v>
      </c>
      <c r="GY661">
        <v>6.4516129000000005E-2</v>
      </c>
      <c r="GZ661">
        <v>0.16129032260000001</v>
      </c>
      <c r="HA661">
        <v>6.4516129000000005E-2</v>
      </c>
      <c r="HB661">
        <v>0.29032258059999999</v>
      </c>
      <c r="HC661">
        <v>0.41935483870000001</v>
      </c>
      <c r="HD661">
        <v>0.48387096769999999</v>
      </c>
      <c r="HE661">
        <v>0.41935483870000001</v>
      </c>
      <c r="HF661">
        <v>0.38709677419999999</v>
      </c>
      <c r="HG661">
        <v>0.41935483870000001</v>
      </c>
      <c r="HH661" t="s">
        <v>1622</v>
      </c>
      <c r="HJ661">
        <v>31</v>
      </c>
      <c r="HK661">
        <v>39</v>
      </c>
      <c r="HL661" t="s">
        <v>1621</v>
      </c>
      <c r="HM661">
        <v>140</v>
      </c>
      <c r="HN661">
        <v>1</v>
      </c>
    </row>
    <row r="662" spans="1:222" x14ac:dyDescent="0.25">
      <c r="A662">
        <v>610586</v>
      </c>
      <c r="B662" t="s">
        <v>706</v>
      </c>
      <c r="C662" t="s">
        <v>38</v>
      </c>
      <c r="D662" t="s">
        <v>58</v>
      </c>
      <c r="E662" t="s">
        <v>83</v>
      </c>
      <c r="F662">
        <v>58</v>
      </c>
      <c r="G662" t="s">
        <v>40</v>
      </c>
      <c r="H662">
        <v>59</v>
      </c>
      <c r="I662" t="s">
        <v>40</v>
      </c>
      <c r="J662">
        <v>90</v>
      </c>
      <c r="K662" t="s">
        <v>62</v>
      </c>
      <c r="L662">
        <v>8.8699999999999992</v>
      </c>
      <c r="M662" t="s">
        <v>38</v>
      </c>
      <c r="N662">
        <v>79.654510556999995</v>
      </c>
      <c r="O662">
        <v>278</v>
      </c>
      <c r="P662">
        <v>278</v>
      </c>
      <c r="Q662">
        <v>8</v>
      </c>
      <c r="R662">
        <v>7</v>
      </c>
      <c r="S662">
        <v>0</v>
      </c>
      <c r="T662">
        <v>238</v>
      </c>
      <c r="U662">
        <v>1</v>
      </c>
      <c r="V662">
        <v>0</v>
      </c>
      <c r="W662">
        <v>8</v>
      </c>
      <c r="X662">
        <v>9</v>
      </c>
      <c r="Y662">
        <v>7.1942446E-3</v>
      </c>
      <c r="Z662">
        <v>1.07913669E-2</v>
      </c>
      <c r="AA662">
        <v>2.5179856099999998E-2</v>
      </c>
      <c r="AB662">
        <v>2.15827338E-2</v>
      </c>
      <c r="AC662">
        <v>3.2374100699999998E-2</v>
      </c>
      <c r="AD662">
        <v>4.31654676E-2</v>
      </c>
      <c r="AE662">
        <v>6.1151079099999998E-2</v>
      </c>
      <c r="AF662">
        <v>2.15827338E-2</v>
      </c>
      <c r="AG662">
        <v>7.9136690600000004E-2</v>
      </c>
      <c r="AH662">
        <v>0.13309352520000001</v>
      </c>
      <c r="AI662">
        <v>0.25539568350000003</v>
      </c>
      <c r="AJ662">
        <v>0.29136690650000002</v>
      </c>
      <c r="AK662">
        <v>0.23021582730000001</v>
      </c>
      <c r="AL662">
        <v>0.35251798559999997</v>
      </c>
      <c r="AM662">
        <v>0.32014388490000001</v>
      </c>
      <c r="AN662">
        <v>0</v>
      </c>
      <c r="AO662">
        <v>1.43884892E-2</v>
      </c>
      <c r="AP662">
        <v>7.1942446E-3</v>
      </c>
      <c r="AQ662">
        <v>1.43884892E-2</v>
      </c>
      <c r="AR662">
        <v>1.43884892E-2</v>
      </c>
      <c r="AS662">
        <v>0.69424460430000001</v>
      </c>
      <c r="AT662">
        <v>0.62230215830000002</v>
      </c>
      <c r="AU662">
        <v>0.71582733809999999</v>
      </c>
      <c r="AV662">
        <v>0.53237410070000002</v>
      </c>
      <c r="AW662">
        <v>0.5</v>
      </c>
      <c r="AX662">
        <v>3.6366906475</v>
      </c>
      <c r="AY662">
        <v>3.5474452555</v>
      </c>
      <c r="AZ662">
        <v>3.6485507246000002</v>
      </c>
      <c r="BA662">
        <v>3.4160583941999998</v>
      </c>
      <c r="BB662">
        <v>3.3065693431000001</v>
      </c>
      <c r="BC662">
        <v>3.5971223E-3</v>
      </c>
      <c r="BD662">
        <v>2.15827338E-2</v>
      </c>
      <c r="BE662">
        <v>1.7985611499999998E-2</v>
      </c>
      <c r="BF662">
        <v>2.87769784E-2</v>
      </c>
      <c r="BG662">
        <v>6.1151079099999998E-2</v>
      </c>
      <c r="BH662">
        <v>3.9568345300000002E-2</v>
      </c>
      <c r="BI662">
        <v>1.43884892E-2</v>
      </c>
      <c r="BJ662">
        <v>2.15827338E-2</v>
      </c>
      <c r="BK662">
        <v>3.2374100699999998E-2</v>
      </c>
      <c r="BL662">
        <v>5.0359712199999997E-2</v>
      </c>
      <c r="BM662">
        <v>8.2733812899999995E-2</v>
      </c>
      <c r="BN662">
        <v>8.6330935299999995E-2</v>
      </c>
      <c r="BO662">
        <v>3.8519855596000001</v>
      </c>
      <c r="BP662">
        <v>3.7338129495999999</v>
      </c>
      <c r="BQ662">
        <v>3.6666666666999999</v>
      </c>
      <c r="BR662">
        <v>3.5471014492999999</v>
      </c>
      <c r="BS662">
        <v>3.4151624548999999</v>
      </c>
      <c r="BT662">
        <v>3.5107913668999999</v>
      </c>
      <c r="BU662">
        <v>0.1079136691</v>
      </c>
      <c r="BV662">
        <v>0.15827338129999999</v>
      </c>
      <c r="BW662">
        <v>0.20863309350000001</v>
      </c>
      <c r="BX662">
        <v>0.26258992809999998</v>
      </c>
      <c r="BY662">
        <v>0.23381294959999999</v>
      </c>
      <c r="BZ662">
        <v>0.19784172659999999</v>
      </c>
      <c r="CA662">
        <v>3.5971223E-3</v>
      </c>
      <c r="CB662">
        <v>0</v>
      </c>
      <c r="CC662">
        <v>1.7985611499999998E-2</v>
      </c>
      <c r="CD662">
        <v>7.1942446E-3</v>
      </c>
      <c r="CE662">
        <v>3.5971223E-3</v>
      </c>
      <c r="CF662">
        <v>0</v>
      </c>
      <c r="CG662">
        <v>0.87050359710000003</v>
      </c>
      <c r="CH662">
        <v>0.79856115110000003</v>
      </c>
      <c r="CI662">
        <v>0.72302158270000005</v>
      </c>
      <c r="CJ662">
        <v>0.65107913669999995</v>
      </c>
      <c r="CK662">
        <v>0.61870503600000004</v>
      </c>
      <c r="CL662">
        <v>0.67625899280000001</v>
      </c>
      <c r="CM662">
        <v>0.10431654680000001</v>
      </c>
      <c r="CN662">
        <v>7.1942446E-3</v>
      </c>
      <c r="CO662">
        <v>3.5971223E-3</v>
      </c>
      <c r="CP662">
        <v>2.15827338E-2</v>
      </c>
      <c r="CQ662">
        <v>2.15827338E-2</v>
      </c>
      <c r="CR662">
        <v>7.1942446E-3</v>
      </c>
      <c r="CS662">
        <v>7.1942446E-3</v>
      </c>
      <c r="CT662">
        <v>1.7985611499999998E-2</v>
      </c>
      <c r="CU662">
        <v>0.1834532374</v>
      </c>
      <c r="CV662">
        <v>2.5179856099999998E-2</v>
      </c>
      <c r="CW662">
        <v>2.87769784E-2</v>
      </c>
      <c r="CX662">
        <v>4.6762589899999998E-2</v>
      </c>
      <c r="CY662">
        <v>5.3956834500000002E-2</v>
      </c>
      <c r="CZ662">
        <v>8.6330935299999995E-2</v>
      </c>
      <c r="DA662">
        <v>3.9568345300000002E-2</v>
      </c>
      <c r="DB662">
        <v>0.118705036</v>
      </c>
      <c r="DC662">
        <v>0.30215827340000001</v>
      </c>
      <c r="DD662">
        <v>0.28057553959999998</v>
      </c>
      <c r="DE662">
        <v>0.2589928058</v>
      </c>
      <c r="DF662">
        <v>0.29136690650000002</v>
      </c>
      <c r="DG662">
        <v>0.31654676259999998</v>
      </c>
      <c r="DH662">
        <v>0.38129496400000001</v>
      </c>
      <c r="DI662">
        <v>0.2446043165</v>
      </c>
      <c r="DJ662">
        <v>0.30215827340000001</v>
      </c>
      <c r="DK662">
        <v>0.39568345319999998</v>
      </c>
      <c r="DL662">
        <v>0.67985611509999999</v>
      </c>
      <c r="DM662">
        <v>0.70503597119999994</v>
      </c>
      <c r="DN662">
        <v>0.63309352519999995</v>
      </c>
      <c r="DO662">
        <v>0.5899280576</v>
      </c>
      <c r="DP662">
        <v>0.50719424459999995</v>
      </c>
      <c r="DQ662">
        <v>0.69424460430000001</v>
      </c>
      <c r="DR662">
        <v>0.54676258990000004</v>
      </c>
      <c r="DS662">
        <v>1.43884892E-2</v>
      </c>
      <c r="DT662">
        <v>7.1942446E-3</v>
      </c>
      <c r="DU662">
        <v>3.5971223E-3</v>
      </c>
      <c r="DV662">
        <v>7.1942446E-3</v>
      </c>
      <c r="DW662">
        <v>1.7985611499999998E-2</v>
      </c>
      <c r="DX662">
        <v>1.7985611499999998E-2</v>
      </c>
      <c r="DY662">
        <v>1.43884892E-2</v>
      </c>
      <c r="DZ662">
        <v>1.43884892E-2</v>
      </c>
      <c r="EA662">
        <v>3.0036496349999999</v>
      </c>
      <c r="EB662">
        <v>3.6449275362</v>
      </c>
      <c r="EC662">
        <v>3.6714801443999998</v>
      </c>
      <c r="ED662">
        <v>3.5471014492999999</v>
      </c>
      <c r="EE662">
        <v>3.5018315017999999</v>
      </c>
      <c r="EF662">
        <v>3.4139194139</v>
      </c>
      <c r="EG662">
        <v>3.6496350364999999</v>
      </c>
      <c r="EH662">
        <v>3.3978102190000001</v>
      </c>
      <c r="EI662">
        <v>7.1942446E-3</v>
      </c>
      <c r="EJ662">
        <v>3.5971223E-3</v>
      </c>
      <c r="EK662">
        <v>2.5179856099999998E-2</v>
      </c>
      <c r="EL662">
        <v>1.43884892E-2</v>
      </c>
      <c r="EM662">
        <v>2.5179856099999998E-2</v>
      </c>
      <c r="EN662">
        <v>2.87769784E-2</v>
      </c>
      <c r="EO662">
        <v>4.31654676E-2</v>
      </c>
      <c r="EP662">
        <v>0.12230215830000001</v>
      </c>
      <c r="EQ662">
        <v>0.118705036</v>
      </c>
      <c r="ER662">
        <v>0.57553956829999997</v>
      </c>
      <c r="ES662">
        <v>3.5971222999999997E-2</v>
      </c>
      <c r="ET662">
        <v>3.5971223E-3</v>
      </c>
      <c r="EU662">
        <v>3.5971223E-3</v>
      </c>
      <c r="EV662">
        <v>7.1942446E-3</v>
      </c>
      <c r="EW662">
        <v>4.6762589899999998E-2</v>
      </c>
      <c r="EX662">
        <v>3.5971223E-3</v>
      </c>
      <c r="EY662">
        <v>0.1654676259</v>
      </c>
      <c r="EZ662">
        <v>0.226618705</v>
      </c>
      <c r="FA662">
        <v>0.17266187050000001</v>
      </c>
      <c r="FB662">
        <v>0.2589928058</v>
      </c>
      <c r="FC662">
        <v>0.15827338129999999</v>
      </c>
      <c r="FD662">
        <v>0.74820143880000001</v>
      </c>
      <c r="FE662">
        <v>0.67266187050000004</v>
      </c>
      <c r="FF662">
        <v>0.75179856119999999</v>
      </c>
      <c r="FG662">
        <v>0.58273381290000004</v>
      </c>
      <c r="FH662">
        <v>0.79496402880000006</v>
      </c>
      <c r="FI662">
        <v>6.1151079099999998E-2</v>
      </c>
      <c r="FJ662">
        <v>7.1942445999999993E-2</v>
      </c>
      <c r="FK662">
        <v>5.0359712199999997E-2</v>
      </c>
      <c r="FL662">
        <v>9.7122302199999996E-2</v>
      </c>
      <c r="FM662">
        <v>2.5179856099999998E-2</v>
      </c>
      <c r="FN662">
        <v>1.43884892E-2</v>
      </c>
      <c r="FO662">
        <v>2.15827338E-2</v>
      </c>
      <c r="FP662">
        <v>1.43884892E-2</v>
      </c>
      <c r="FQ662">
        <v>1.07913669E-2</v>
      </c>
      <c r="FR662">
        <v>1.07913669E-2</v>
      </c>
      <c r="FS662">
        <v>7.1942446E-3</v>
      </c>
      <c r="FT662">
        <v>3.5971223E-3</v>
      </c>
      <c r="FU662">
        <v>3.5971223E-3</v>
      </c>
      <c r="FV662">
        <v>3.5971223E-3</v>
      </c>
      <c r="FW662">
        <v>7.1942446E-3</v>
      </c>
      <c r="FX662">
        <v>2.15827338E-2</v>
      </c>
      <c r="FY662">
        <v>2.15827338E-2</v>
      </c>
      <c r="FZ662">
        <v>7.1942446E-3</v>
      </c>
      <c r="GA662">
        <v>3.2374100699999998E-2</v>
      </c>
      <c r="GB662">
        <v>1.07913669E-2</v>
      </c>
      <c r="GC662">
        <v>1.7985611499999998E-2</v>
      </c>
      <c r="GD662">
        <v>0.10431654680000001</v>
      </c>
      <c r="GE662">
        <v>8.6330935299999995E-2</v>
      </c>
      <c r="GF662">
        <v>8.6330935299999995E-2</v>
      </c>
      <c r="GG662">
        <v>0.1294964029</v>
      </c>
      <c r="GH662">
        <v>0.1115107914</v>
      </c>
      <c r="GI662">
        <v>6.4748201399999997E-2</v>
      </c>
      <c r="GJ662">
        <v>3.1949458484000002</v>
      </c>
      <c r="GK662">
        <v>3.36</v>
      </c>
      <c r="GL662">
        <v>3.4109090909000002</v>
      </c>
      <c r="GM662">
        <v>3.2654545454999999</v>
      </c>
      <c r="GN662">
        <v>3.3223443223000002</v>
      </c>
      <c r="GO662">
        <v>3.3840579709999998</v>
      </c>
      <c r="GP662">
        <v>0.52877697840000004</v>
      </c>
      <c r="GQ662">
        <v>0.39568345319999998</v>
      </c>
      <c r="GR662">
        <v>0.38848920860000002</v>
      </c>
      <c r="GS662">
        <v>0.37050359710000003</v>
      </c>
      <c r="GT662">
        <v>0.4100719424</v>
      </c>
      <c r="GU662">
        <v>0.42805755400000001</v>
      </c>
      <c r="GV662">
        <v>3.5971223E-3</v>
      </c>
      <c r="GW662">
        <v>1.07913669E-2</v>
      </c>
      <c r="GX662">
        <v>1.07913669E-2</v>
      </c>
      <c r="GY662">
        <v>1.07913669E-2</v>
      </c>
      <c r="GZ662">
        <v>1.7985611499999998E-2</v>
      </c>
      <c r="HA662">
        <v>7.1942446E-3</v>
      </c>
      <c r="HB662">
        <v>0.34172661869999998</v>
      </c>
      <c r="HC662">
        <v>0.48561151079999998</v>
      </c>
      <c r="HD662">
        <v>0.50719424459999995</v>
      </c>
      <c r="HE662">
        <v>0.45683453239999999</v>
      </c>
      <c r="HF662">
        <v>0.44964028779999998</v>
      </c>
      <c r="HG662">
        <v>0.4820143885</v>
      </c>
      <c r="HH662" t="s">
        <v>1493</v>
      </c>
      <c r="HI662" t="s">
        <v>912</v>
      </c>
      <c r="HJ662">
        <v>278</v>
      </c>
      <c r="HK662">
        <v>415</v>
      </c>
      <c r="HL662" t="s">
        <v>706</v>
      </c>
      <c r="HM662">
        <v>521</v>
      </c>
      <c r="HN662">
        <v>7</v>
      </c>
    </row>
    <row r="663" spans="1:222" x14ac:dyDescent="0.25">
      <c r="A663">
        <v>610587</v>
      </c>
      <c r="B663" t="s">
        <v>704</v>
      </c>
      <c r="C663" t="s">
        <v>42</v>
      </c>
      <c r="D663" t="s">
        <v>47</v>
      </c>
      <c r="E663" s="151">
        <v>0.55000000000000004</v>
      </c>
      <c r="F663">
        <v>71</v>
      </c>
      <c r="G663" t="s">
        <v>39</v>
      </c>
      <c r="H663">
        <v>57</v>
      </c>
      <c r="I663" t="s">
        <v>40</v>
      </c>
      <c r="J663">
        <v>84</v>
      </c>
      <c r="K663" t="s">
        <v>62</v>
      </c>
      <c r="L663">
        <v>8.76</v>
      </c>
      <c r="M663" t="s">
        <v>42</v>
      </c>
      <c r="N663">
        <v>51.768488746000003</v>
      </c>
      <c r="O663">
        <v>139</v>
      </c>
      <c r="P663">
        <v>139</v>
      </c>
      <c r="Q663">
        <v>0</v>
      </c>
      <c r="R663">
        <v>129</v>
      </c>
      <c r="S663">
        <v>0</v>
      </c>
      <c r="T663">
        <v>1</v>
      </c>
      <c r="U663">
        <v>0</v>
      </c>
      <c r="V663">
        <v>0</v>
      </c>
      <c r="W663">
        <v>2</v>
      </c>
      <c r="X663">
        <v>2</v>
      </c>
      <c r="Y663">
        <v>7.1942446E-3</v>
      </c>
      <c r="Z663">
        <v>7.1942446E-3</v>
      </c>
      <c r="AA663">
        <v>1.43884892E-2</v>
      </c>
      <c r="AB663">
        <v>2.87769784E-2</v>
      </c>
      <c r="AC663">
        <v>8.6330935299999995E-2</v>
      </c>
      <c r="AD663">
        <v>2.15827338E-2</v>
      </c>
      <c r="AE663">
        <v>3.5971222999999997E-2</v>
      </c>
      <c r="AF663">
        <v>7.9136690600000004E-2</v>
      </c>
      <c r="AG663">
        <v>0.14388489209999999</v>
      </c>
      <c r="AH663">
        <v>0.1079136691</v>
      </c>
      <c r="AI663">
        <v>0.2589928058</v>
      </c>
      <c r="AJ663">
        <v>0.27338129500000002</v>
      </c>
      <c r="AK663">
        <v>0.1870503597</v>
      </c>
      <c r="AL663">
        <v>0.21582733809999999</v>
      </c>
      <c r="AM663">
        <v>0.25179856119999999</v>
      </c>
      <c r="AN663">
        <v>0</v>
      </c>
      <c r="AO663">
        <v>1.43884892E-2</v>
      </c>
      <c r="AP663">
        <v>1.43884892E-2</v>
      </c>
      <c r="AQ663">
        <v>5.0359712199999997E-2</v>
      </c>
      <c r="AR663">
        <v>2.87769784E-2</v>
      </c>
      <c r="AS663">
        <v>0.71223021580000001</v>
      </c>
      <c r="AT663">
        <v>0.66906474819999995</v>
      </c>
      <c r="AU663">
        <v>0.70503597119999994</v>
      </c>
      <c r="AV663">
        <v>0.56115107909999995</v>
      </c>
      <c r="AW663">
        <v>0.52517985609999995</v>
      </c>
      <c r="AX663">
        <v>3.6762589927999998</v>
      </c>
      <c r="AY663">
        <v>3.6277372262999998</v>
      </c>
      <c r="AZ663">
        <v>3.6058394160999998</v>
      </c>
      <c r="BA663">
        <v>3.3787878787999999</v>
      </c>
      <c r="BB663">
        <v>3.2518518519000001</v>
      </c>
      <c r="BC663">
        <v>7.1942446E-3</v>
      </c>
      <c r="BD663">
        <v>7.1942446E-3</v>
      </c>
      <c r="BE663">
        <v>2.15827338E-2</v>
      </c>
      <c r="BF663">
        <v>7.9136690600000004E-2</v>
      </c>
      <c r="BG663">
        <v>0.12230215830000001</v>
      </c>
      <c r="BH663">
        <v>0.12230215830000001</v>
      </c>
      <c r="BI663">
        <v>1.43884892E-2</v>
      </c>
      <c r="BJ663">
        <v>2.15827338E-2</v>
      </c>
      <c r="BK663">
        <v>5.0359712199999997E-2</v>
      </c>
      <c r="BL663">
        <v>0.12230215830000001</v>
      </c>
      <c r="BM663">
        <v>0.17266187050000001</v>
      </c>
      <c r="BN663">
        <v>0.15107913670000001</v>
      </c>
      <c r="BO663">
        <v>3.7185185184999998</v>
      </c>
      <c r="BP663">
        <v>3.6492537313</v>
      </c>
      <c r="BQ663">
        <v>3.4923076922999998</v>
      </c>
      <c r="BR663">
        <v>3.2030075187999998</v>
      </c>
      <c r="BS663">
        <v>3.0444444443999998</v>
      </c>
      <c r="BT663">
        <v>3.0735294118000001</v>
      </c>
      <c r="BU663">
        <v>0.2230215827</v>
      </c>
      <c r="BV663">
        <v>0.27338129500000002</v>
      </c>
      <c r="BW663">
        <v>0.30935251800000002</v>
      </c>
      <c r="BX663">
        <v>0.28057553959999998</v>
      </c>
      <c r="BY663">
        <v>0.21582733809999999</v>
      </c>
      <c r="BZ663">
        <v>0.23741007189999999</v>
      </c>
      <c r="CA663">
        <v>2.87769784E-2</v>
      </c>
      <c r="CB663">
        <v>3.5971222999999997E-2</v>
      </c>
      <c r="CC663">
        <v>6.4748201399999997E-2</v>
      </c>
      <c r="CD663">
        <v>4.31654676E-2</v>
      </c>
      <c r="CE663">
        <v>2.87769784E-2</v>
      </c>
      <c r="CF663">
        <v>2.15827338E-2</v>
      </c>
      <c r="CG663">
        <v>0.72661870500000003</v>
      </c>
      <c r="CH663">
        <v>0.66187050359999999</v>
      </c>
      <c r="CI663">
        <v>0.55395683449999999</v>
      </c>
      <c r="CJ663">
        <v>0.47482014389999999</v>
      </c>
      <c r="CK663">
        <v>0.46043165470000003</v>
      </c>
      <c r="CL663">
        <v>0.46762589929999998</v>
      </c>
      <c r="CM663">
        <v>0.17985611509999999</v>
      </c>
      <c r="CN663">
        <v>1.43884892E-2</v>
      </c>
      <c r="CO663">
        <v>7.1942446E-3</v>
      </c>
      <c r="CP663">
        <v>1.43884892E-2</v>
      </c>
      <c r="CQ663">
        <v>3.5971222999999997E-2</v>
      </c>
      <c r="CR663">
        <v>7.1942446E-3</v>
      </c>
      <c r="CS663">
        <v>1.43884892E-2</v>
      </c>
      <c r="CT663">
        <v>4.31654676E-2</v>
      </c>
      <c r="CU663">
        <v>7.9136690600000004E-2</v>
      </c>
      <c r="CV663">
        <v>4.31654676E-2</v>
      </c>
      <c r="CW663">
        <v>1.43884892E-2</v>
      </c>
      <c r="CX663">
        <v>7.9136690600000004E-2</v>
      </c>
      <c r="CY663">
        <v>7.1942445999999993E-2</v>
      </c>
      <c r="CZ663">
        <v>9.3525179900000005E-2</v>
      </c>
      <c r="DA663">
        <v>2.87769784E-2</v>
      </c>
      <c r="DB663">
        <v>8.6330935299999995E-2</v>
      </c>
      <c r="DC663">
        <v>0.26618705040000001</v>
      </c>
      <c r="DD663">
        <v>0.30935251800000002</v>
      </c>
      <c r="DE663">
        <v>0.2949640288</v>
      </c>
      <c r="DF663">
        <v>0.30935251800000002</v>
      </c>
      <c r="DG663">
        <v>0.35251798559999997</v>
      </c>
      <c r="DH663">
        <v>0.34532374100000002</v>
      </c>
      <c r="DI663">
        <v>0.2589928058</v>
      </c>
      <c r="DJ663">
        <v>0.28057553959999998</v>
      </c>
      <c r="DK663">
        <v>0.43884892089999999</v>
      </c>
      <c r="DL663">
        <v>0.61151079139999998</v>
      </c>
      <c r="DM663">
        <v>0.64748201439999997</v>
      </c>
      <c r="DN663">
        <v>0.55395683449999999</v>
      </c>
      <c r="DO663">
        <v>0.5179856115</v>
      </c>
      <c r="DP663">
        <v>0.52517985609999995</v>
      </c>
      <c r="DQ663">
        <v>0.65467625900000004</v>
      </c>
      <c r="DR663">
        <v>0.54676258990000004</v>
      </c>
      <c r="DS663">
        <v>3.5971222999999997E-2</v>
      </c>
      <c r="DT663">
        <v>2.15827338E-2</v>
      </c>
      <c r="DU663">
        <v>3.5971222999999997E-2</v>
      </c>
      <c r="DV663">
        <v>4.31654676E-2</v>
      </c>
      <c r="DW663">
        <v>2.15827338E-2</v>
      </c>
      <c r="DX663">
        <v>2.87769784E-2</v>
      </c>
      <c r="DY663">
        <v>4.31654676E-2</v>
      </c>
      <c r="DZ663">
        <v>4.31654676E-2</v>
      </c>
      <c r="EA663">
        <v>3</v>
      </c>
      <c r="EB663">
        <v>3.5514705881999999</v>
      </c>
      <c r="EC663">
        <v>3.6417910448000002</v>
      </c>
      <c r="ED663">
        <v>3.4661654135000002</v>
      </c>
      <c r="EE663">
        <v>3.3823529412000002</v>
      </c>
      <c r="EF663">
        <v>3.4296296296</v>
      </c>
      <c r="EG663">
        <v>3.6240601504000001</v>
      </c>
      <c r="EH663">
        <v>3.3909774436000002</v>
      </c>
      <c r="EI663">
        <v>1.43884892E-2</v>
      </c>
      <c r="EJ663">
        <v>0</v>
      </c>
      <c r="EK663">
        <v>7.1942446E-3</v>
      </c>
      <c r="EL663">
        <v>2.15827338E-2</v>
      </c>
      <c r="EM663">
        <v>1.43884892E-2</v>
      </c>
      <c r="EN663">
        <v>2.15827338E-2</v>
      </c>
      <c r="EO663">
        <v>9.3525179900000005E-2</v>
      </c>
      <c r="EP663">
        <v>0.12230215830000001</v>
      </c>
      <c r="EQ663">
        <v>0.14388489209999999</v>
      </c>
      <c r="ER663">
        <v>0.47482014389999999</v>
      </c>
      <c r="ES663">
        <v>8.6330935299999995E-2</v>
      </c>
      <c r="ET663">
        <v>0</v>
      </c>
      <c r="EU663">
        <v>0</v>
      </c>
      <c r="EV663">
        <v>7.1942446E-3</v>
      </c>
      <c r="EW663">
        <v>5.75539568E-2</v>
      </c>
      <c r="EX663">
        <v>1.43884892E-2</v>
      </c>
      <c r="EY663">
        <v>0.15827338129999999</v>
      </c>
      <c r="EZ663">
        <v>0.1654676259</v>
      </c>
      <c r="FA663">
        <v>0.20863309350000001</v>
      </c>
      <c r="FB663">
        <v>0.32374100719999999</v>
      </c>
      <c r="FC663">
        <v>0.1870503597</v>
      </c>
      <c r="FD663">
        <v>0.61870503600000004</v>
      </c>
      <c r="FE663">
        <v>0.66187050359999999</v>
      </c>
      <c r="FF663">
        <v>0.63309352519999995</v>
      </c>
      <c r="FG663">
        <v>0.4100719424</v>
      </c>
      <c r="FH663">
        <v>0.68345323739999997</v>
      </c>
      <c r="FI663">
        <v>0.15827338129999999</v>
      </c>
      <c r="FJ663">
        <v>0.1007194245</v>
      </c>
      <c r="FK663">
        <v>8.6330935299999995E-2</v>
      </c>
      <c r="FL663">
        <v>0.13669064750000001</v>
      </c>
      <c r="FM663">
        <v>6.4748201399999997E-2</v>
      </c>
      <c r="FN663">
        <v>2.15827338E-2</v>
      </c>
      <c r="FO663">
        <v>2.87769784E-2</v>
      </c>
      <c r="FP663">
        <v>2.15827338E-2</v>
      </c>
      <c r="FQ663">
        <v>3.5971222999999997E-2</v>
      </c>
      <c r="FR663">
        <v>2.15827338E-2</v>
      </c>
      <c r="FS663">
        <v>4.31654676E-2</v>
      </c>
      <c r="FT663">
        <v>4.31654676E-2</v>
      </c>
      <c r="FU663">
        <v>4.31654676E-2</v>
      </c>
      <c r="FV663">
        <v>3.5971222999999997E-2</v>
      </c>
      <c r="FW663">
        <v>2.87769784E-2</v>
      </c>
      <c r="FX663">
        <v>2.87769784E-2</v>
      </c>
      <c r="FY663">
        <v>1.43884892E-2</v>
      </c>
      <c r="FZ663">
        <v>1.43884892E-2</v>
      </c>
      <c r="GA663">
        <v>2.87769784E-2</v>
      </c>
      <c r="GB663">
        <v>3.5971222999999997E-2</v>
      </c>
      <c r="GC663">
        <v>3.5971222999999997E-2</v>
      </c>
      <c r="GD663">
        <v>0.21582733809999999</v>
      </c>
      <c r="GE663">
        <v>0.1294964029</v>
      </c>
      <c r="GF663">
        <v>0.1294964029</v>
      </c>
      <c r="GG663">
        <v>0.14388489209999999</v>
      </c>
      <c r="GH663">
        <v>0.1654676259</v>
      </c>
      <c r="GI663">
        <v>0.17985611509999999</v>
      </c>
      <c r="GJ663">
        <v>3.0592592593000001</v>
      </c>
      <c r="GK663">
        <v>3.2740740741000001</v>
      </c>
      <c r="GL663">
        <v>3.2740740741000001</v>
      </c>
      <c r="GM663">
        <v>3.1893939393999999</v>
      </c>
      <c r="GN663">
        <v>3.1</v>
      </c>
      <c r="GO663">
        <v>3.1194029850999998</v>
      </c>
      <c r="GP663">
        <v>0.39568345319999998</v>
      </c>
      <c r="GQ663">
        <v>0.40287769779999999</v>
      </c>
      <c r="GR663">
        <v>0.40287769779999999</v>
      </c>
      <c r="GS663">
        <v>0.39568345319999998</v>
      </c>
      <c r="GT663">
        <v>0.40287769779999999</v>
      </c>
      <c r="GU663">
        <v>0.38129496400000001</v>
      </c>
      <c r="GV663">
        <v>2.87769784E-2</v>
      </c>
      <c r="GW663">
        <v>2.87769784E-2</v>
      </c>
      <c r="GX663">
        <v>2.87769784E-2</v>
      </c>
      <c r="GY663">
        <v>5.0359712199999997E-2</v>
      </c>
      <c r="GZ663">
        <v>6.4748201399999997E-2</v>
      </c>
      <c r="HA663">
        <v>3.5971222999999997E-2</v>
      </c>
      <c r="HB663">
        <v>0.3309352518</v>
      </c>
      <c r="HC663">
        <v>0.42446043169999997</v>
      </c>
      <c r="HD663">
        <v>0.42446043169999997</v>
      </c>
      <c r="HE663">
        <v>0.38129496400000001</v>
      </c>
      <c r="HF663">
        <v>0.3309352518</v>
      </c>
      <c r="HG663">
        <v>0.36690647479999999</v>
      </c>
      <c r="HH663" t="s">
        <v>1494</v>
      </c>
      <c r="HI663">
        <v>55</v>
      </c>
      <c r="HJ663">
        <v>139</v>
      </c>
      <c r="HK663">
        <v>161</v>
      </c>
      <c r="HL663" t="s">
        <v>704</v>
      </c>
      <c r="HM663">
        <v>311</v>
      </c>
      <c r="HN663">
        <v>5</v>
      </c>
    </row>
    <row r="664" spans="1:222" x14ac:dyDescent="0.25">
      <c r="A664">
        <v>610588</v>
      </c>
      <c r="B664" t="s">
        <v>705</v>
      </c>
      <c r="D664" t="s">
        <v>67</v>
      </c>
      <c r="E664" t="s">
        <v>45</v>
      </c>
      <c r="M664" t="s">
        <v>38</v>
      </c>
      <c r="FD664"/>
      <c r="HH664" t="s">
        <v>1498</v>
      </c>
      <c r="HL664" t="s">
        <v>705</v>
      </c>
      <c r="HM664">
        <v>1198</v>
      </c>
    </row>
  </sheetData>
  <sheetProtection algorithmName="SHA-512" hashValue="XD0cZzxVKepCXSATUiu45oMVttb62NBmpv6lCYAQuYzYfQtSU0O88pnbajkE1wwe0azf7MzVFg2a8jD+BYcf4Q==" saltValue="ozNccr6brHwfOnC/v64b+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223</vt:i4>
      </vt:variant>
    </vt:vector>
  </HeadingPairs>
  <TitlesOfParts>
    <vt:vector size="227" baseType="lpstr">
      <vt:lpstr>Measures and Items 2018</vt:lpstr>
      <vt:lpstr>School Level Data 2018</vt:lpstr>
      <vt:lpstr>Parent Survey Results 2018</vt:lpstr>
      <vt:lpstr>Survey_Data_2018</vt:lpstr>
      <vt:lpstr>_FREQ_</vt:lpstr>
      <vt:lpstr>american_indian</vt:lpstr>
      <vt:lpstr>asian</vt:lpstr>
      <vt:lpstr>black</vt:lpstr>
      <vt:lpstr>es_hs</vt:lpstr>
      <vt:lpstr>facilities_cat</vt:lpstr>
      <vt:lpstr>facilities_score</vt:lpstr>
      <vt:lpstr>Grade_Level</vt:lpstr>
      <vt:lpstr>hispanic</vt:lpstr>
      <vt:lpstr>multiracial</vt:lpstr>
      <vt:lpstr>Network</vt:lpstr>
      <vt:lpstr>Num_Children_3</vt:lpstr>
      <vt:lpstr>num_surveys</vt:lpstr>
      <vt:lpstr>num_surveys_race</vt:lpstr>
      <vt:lpstr>num_total</vt:lpstr>
      <vt:lpstr>pacific_islander</vt:lpstr>
      <vt:lpstr>'Parent Survey Results 2018'!Print_Area</vt:lpstr>
      <vt:lpstr>pt_partnership_cat</vt:lpstr>
      <vt:lpstr>pt_partnership_score</vt:lpstr>
      <vt:lpstr>q10_1_1</vt:lpstr>
      <vt:lpstr>q10_1_10</vt:lpstr>
      <vt:lpstr>q10_1_2</vt:lpstr>
      <vt:lpstr>q10_1_3</vt:lpstr>
      <vt:lpstr>q10_1_4</vt:lpstr>
      <vt:lpstr>q10_1_5</vt:lpstr>
      <vt:lpstr>q10_1_6</vt:lpstr>
      <vt:lpstr>q10_1_7</vt:lpstr>
      <vt:lpstr>q10_1_8</vt:lpstr>
      <vt:lpstr>q10_1_9</vt:lpstr>
      <vt:lpstr>q10_1_Missing</vt:lpstr>
      <vt:lpstr>q10_mean</vt:lpstr>
      <vt:lpstr>Q11_1_DNA</vt:lpstr>
      <vt:lpstr>Q11_1_Dont_Know</vt:lpstr>
      <vt:lpstr>Q11_1_Excellent</vt:lpstr>
      <vt:lpstr>Q11_1_Missing</vt:lpstr>
      <vt:lpstr>Q11_1_Poor</vt:lpstr>
      <vt:lpstr>Q11_1_Satisfactory</vt:lpstr>
      <vt:lpstr>Q11_2_DNA</vt:lpstr>
      <vt:lpstr>Q11_2_Dont_Know</vt:lpstr>
      <vt:lpstr>Q11_2_Excellent</vt:lpstr>
      <vt:lpstr>Q11_2_Missing</vt:lpstr>
      <vt:lpstr>Q11_2_Poor</vt:lpstr>
      <vt:lpstr>Q11_2_Satisfactory</vt:lpstr>
      <vt:lpstr>Q11_3_DNA</vt:lpstr>
      <vt:lpstr>Q11_3_Dont_Know</vt:lpstr>
      <vt:lpstr>Q11_3_Excellent</vt:lpstr>
      <vt:lpstr>Q11_3_Missing</vt:lpstr>
      <vt:lpstr>Q11_3_Poor</vt:lpstr>
      <vt:lpstr>Q11_3_Satisfactory</vt:lpstr>
      <vt:lpstr>Q11_4_DNA</vt:lpstr>
      <vt:lpstr>Q11_4_Dont_Know</vt:lpstr>
      <vt:lpstr>Q11_4_Excellent</vt:lpstr>
      <vt:lpstr>Q11_4_Missing</vt:lpstr>
      <vt:lpstr>Q11_4_Poor</vt:lpstr>
      <vt:lpstr>Q11_4_Satisfactory</vt:lpstr>
      <vt:lpstr>Q11_5_DNA</vt:lpstr>
      <vt:lpstr>Q11_5_Dont_Know</vt:lpstr>
      <vt:lpstr>Q11_5_Excellent</vt:lpstr>
      <vt:lpstr>Q11_5_Missing</vt:lpstr>
      <vt:lpstr>Q11_5_Poor</vt:lpstr>
      <vt:lpstr>Q11_5_Satisfactory</vt:lpstr>
      <vt:lpstr>Q12_1_A_little</vt:lpstr>
      <vt:lpstr>Q12_1_Completely</vt:lpstr>
      <vt:lpstr>Q12_1_Mean</vt:lpstr>
      <vt:lpstr>Q12_1_Missing</vt:lpstr>
      <vt:lpstr>Q12_1_Mostly</vt:lpstr>
      <vt:lpstr>Q12_1_Not_at_all</vt:lpstr>
      <vt:lpstr>Q12_2_A_little</vt:lpstr>
      <vt:lpstr>Q12_2_Completely</vt:lpstr>
      <vt:lpstr>Q12_2_Mean</vt:lpstr>
      <vt:lpstr>Q12_2_Missing</vt:lpstr>
      <vt:lpstr>Q12_2_Mostly</vt:lpstr>
      <vt:lpstr>Q12_2_Not_at_all</vt:lpstr>
      <vt:lpstr>Q12_3_A_little</vt:lpstr>
      <vt:lpstr>Q12_3_Completely</vt:lpstr>
      <vt:lpstr>Q12_3_Mean</vt:lpstr>
      <vt:lpstr>Q12_3_Missing</vt:lpstr>
      <vt:lpstr>Q12_3_Mostly</vt:lpstr>
      <vt:lpstr>Q12_3_Not_at_all</vt:lpstr>
      <vt:lpstr>Q12_4_A_little</vt:lpstr>
      <vt:lpstr>Q12_4_Completely</vt:lpstr>
      <vt:lpstr>Q12_4_Mean</vt:lpstr>
      <vt:lpstr>Q12_4_Missing</vt:lpstr>
      <vt:lpstr>Q12_4_Mostly</vt:lpstr>
      <vt:lpstr>Q12_4_Not_at_all</vt:lpstr>
      <vt:lpstr>Q12_5_A_little</vt:lpstr>
      <vt:lpstr>Q12_5_Completely</vt:lpstr>
      <vt:lpstr>Q12_5_Mean</vt:lpstr>
      <vt:lpstr>Q12_5_Missing</vt:lpstr>
      <vt:lpstr>Q12_5_Mostly</vt:lpstr>
      <vt:lpstr>Q12_5_Not_at_all</vt:lpstr>
      <vt:lpstr>Q12_6_A_little</vt:lpstr>
      <vt:lpstr>Q12_6_Completely</vt:lpstr>
      <vt:lpstr>Q12_6_Mean</vt:lpstr>
      <vt:lpstr>Q12_6_Missing</vt:lpstr>
      <vt:lpstr>Q12_6_Mostly</vt:lpstr>
      <vt:lpstr>Q12_6_Not_at_all</vt:lpstr>
      <vt:lpstr>Q6_1_A_little</vt:lpstr>
      <vt:lpstr>Q6_1_Completely</vt:lpstr>
      <vt:lpstr>Q6_1_Mean</vt:lpstr>
      <vt:lpstr>Q6_1_Missing</vt:lpstr>
      <vt:lpstr>Q6_1_Mostly</vt:lpstr>
      <vt:lpstr>Q6_1_Not_at_all</vt:lpstr>
      <vt:lpstr>Q6_2_A_little</vt:lpstr>
      <vt:lpstr>Q6_2_Completely</vt:lpstr>
      <vt:lpstr>Q6_2_Mean</vt:lpstr>
      <vt:lpstr>Q6_2_Missing</vt:lpstr>
      <vt:lpstr>Q6_2_Mostly</vt:lpstr>
      <vt:lpstr>Q6_2_Not_at_all</vt:lpstr>
      <vt:lpstr>Q6_3_A_little</vt:lpstr>
      <vt:lpstr>Q6_3_Completely</vt:lpstr>
      <vt:lpstr>Q6_3_Mean</vt:lpstr>
      <vt:lpstr>Q6_3_Missing</vt:lpstr>
      <vt:lpstr>Q6_3_Mostly</vt:lpstr>
      <vt:lpstr>Q6_3_Not_at_all</vt:lpstr>
      <vt:lpstr>Q6_4_A_little</vt:lpstr>
      <vt:lpstr>Q6_4_Completely</vt:lpstr>
      <vt:lpstr>Q6_4_Mean</vt:lpstr>
      <vt:lpstr>Q6_4_Missing</vt:lpstr>
      <vt:lpstr>Q6_4_Mostly</vt:lpstr>
      <vt:lpstr>Q6_4_Not_at_all</vt:lpstr>
      <vt:lpstr>Q6_5_A_little</vt:lpstr>
      <vt:lpstr>Q6_5_Completely</vt:lpstr>
      <vt:lpstr>Q6_5_Mean</vt:lpstr>
      <vt:lpstr>Q6_5_Missing</vt:lpstr>
      <vt:lpstr>Q6_5_Mostly</vt:lpstr>
      <vt:lpstr>Q6_5_Not_at_all</vt:lpstr>
      <vt:lpstr>Q7_1_A_little</vt:lpstr>
      <vt:lpstr>Q7_1_Completely</vt:lpstr>
      <vt:lpstr>Q7_1_Mean</vt:lpstr>
      <vt:lpstr>Q7_1_Missing</vt:lpstr>
      <vt:lpstr>Q7_1_Mostly</vt:lpstr>
      <vt:lpstr>Q7_1_Not_at_all</vt:lpstr>
      <vt:lpstr>Q7_2_A_little</vt:lpstr>
      <vt:lpstr>Q7_2_Completely</vt:lpstr>
      <vt:lpstr>Q7_2_Mean</vt:lpstr>
      <vt:lpstr>Q7_2_Missing</vt:lpstr>
      <vt:lpstr>Q7_2_Mostly</vt:lpstr>
      <vt:lpstr>Q7_2_Not_at_all</vt:lpstr>
      <vt:lpstr>Q7_3_A_little</vt:lpstr>
      <vt:lpstr>Q7_3_Completely</vt:lpstr>
      <vt:lpstr>Q7_3_Mean</vt:lpstr>
      <vt:lpstr>Q7_3_Missing</vt:lpstr>
      <vt:lpstr>Q7_3_Mostly</vt:lpstr>
      <vt:lpstr>Q7_3_Not_at_all</vt:lpstr>
      <vt:lpstr>Q7_4_A_little</vt:lpstr>
      <vt:lpstr>Q7_4_Completely</vt:lpstr>
      <vt:lpstr>Q7_4_Mean</vt:lpstr>
      <vt:lpstr>Q7_4_Missing</vt:lpstr>
      <vt:lpstr>Q7_4_Mostly</vt:lpstr>
      <vt:lpstr>Q7_4_Not_at_all</vt:lpstr>
      <vt:lpstr>Q7_5_A_little</vt:lpstr>
      <vt:lpstr>Q7_5_Completely</vt:lpstr>
      <vt:lpstr>Q7_5_Mean</vt:lpstr>
      <vt:lpstr>Q7_5_Missing</vt:lpstr>
      <vt:lpstr>Q7_5_Mostly</vt:lpstr>
      <vt:lpstr>Q7_5_Not_at_all</vt:lpstr>
      <vt:lpstr>Q7_6_A_little</vt:lpstr>
      <vt:lpstr>Q7_6_Completely</vt:lpstr>
      <vt:lpstr>Q7_6_Mean</vt:lpstr>
      <vt:lpstr>Q7_6_Missing</vt:lpstr>
      <vt:lpstr>Q7_6_Mostly</vt:lpstr>
      <vt:lpstr>Q7_6_Not_at_all</vt:lpstr>
      <vt:lpstr>Q8_1_A_little</vt:lpstr>
      <vt:lpstr>Q8_1_Completely</vt:lpstr>
      <vt:lpstr>Q8_1_mean</vt:lpstr>
      <vt:lpstr>Q8_1_Missing</vt:lpstr>
      <vt:lpstr>Q8_1_Mostly</vt:lpstr>
      <vt:lpstr>Q8_1_Not_at_all</vt:lpstr>
      <vt:lpstr>Q8_2_A_little</vt:lpstr>
      <vt:lpstr>Q8_2_Completely</vt:lpstr>
      <vt:lpstr>Q8_2_mean</vt:lpstr>
      <vt:lpstr>Q8_2_Missing</vt:lpstr>
      <vt:lpstr>Q8_2_Mostly</vt:lpstr>
      <vt:lpstr>Q8_2_Not_at_all</vt:lpstr>
      <vt:lpstr>Q8_3_A_little</vt:lpstr>
      <vt:lpstr>Q8_3_Completely</vt:lpstr>
      <vt:lpstr>Q8_3_mean</vt:lpstr>
      <vt:lpstr>Q8_3_Missing</vt:lpstr>
      <vt:lpstr>Q8_3_Mostly</vt:lpstr>
      <vt:lpstr>Q8_3_Not_at_all</vt:lpstr>
      <vt:lpstr>Q8_4_A_little</vt:lpstr>
      <vt:lpstr>Q8_4_Completely</vt:lpstr>
      <vt:lpstr>Q8_4_mean</vt:lpstr>
      <vt:lpstr>Q8_4_Missing</vt:lpstr>
      <vt:lpstr>Q8_4_Mostly</vt:lpstr>
      <vt:lpstr>Q8_4_Not_at_all</vt:lpstr>
      <vt:lpstr>Q8_5_A_little</vt:lpstr>
      <vt:lpstr>Q8_5_Completely</vt:lpstr>
      <vt:lpstr>Q8_5_mean</vt:lpstr>
      <vt:lpstr>Q8_5_Missing</vt:lpstr>
      <vt:lpstr>Q8_5_Mostly</vt:lpstr>
      <vt:lpstr>Q8_5_Not_at_all</vt:lpstr>
      <vt:lpstr>Q9_1_A_little</vt:lpstr>
      <vt:lpstr>Q9_1_Completely</vt:lpstr>
      <vt:lpstr>Q9_1_mean</vt:lpstr>
      <vt:lpstr>Q9_1_Missing</vt:lpstr>
      <vt:lpstr>Q9_1_Mostly</vt:lpstr>
      <vt:lpstr>Q9_1_Not_at_all</vt:lpstr>
      <vt:lpstr>Q9_2_A_little</vt:lpstr>
      <vt:lpstr>Q9_2_Completely</vt:lpstr>
      <vt:lpstr>Q9_2_mean</vt:lpstr>
      <vt:lpstr>Q9_2_Missing</vt:lpstr>
      <vt:lpstr>Q9_2_Mostly</vt:lpstr>
      <vt:lpstr>Q9_2_Not_at_all</vt:lpstr>
      <vt:lpstr>Q9_3_A_little</vt:lpstr>
      <vt:lpstr>Q9_3_Completely</vt:lpstr>
      <vt:lpstr>Q9_3_mean</vt:lpstr>
      <vt:lpstr>Q9_3_Missing</vt:lpstr>
      <vt:lpstr>Q9_3_Mostly</vt:lpstr>
      <vt:lpstr>Q9_3_Not_at_all</vt:lpstr>
      <vt:lpstr>race_missing</vt:lpstr>
      <vt:lpstr>race_not_reply</vt:lpstr>
      <vt:lpstr>res_rate</vt:lpstr>
      <vt:lpstr>res_rate_final</vt:lpstr>
      <vt:lpstr>response_rate</vt:lpstr>
      <vt:lpstr>school_community_cat</vt:lpstr>
      <vt:lpstr>school_community_score</vt:lpstr>
      <vt:lpstr>school_id</vt:lpstr>
      <vt:lpstr>SCHOOL_NAME</vt:lpstr>
      <vt:lpstr>school_short_name</vt:lpstr>
      <vt:lpstr>schoolselect</vt:lpstr>
      <vt:lpstr>white</vt:lpstr>
    </vt:vector>
  </TitlesOfParts>
  <Company>Chicago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Marais, Michelle C</dc:creator>
  <cp:lastModifiedBy>Marais, Michelle C</cp:lastModifiedBy>
  <cp:lastPrinted>2019-01-17T20:44:12Z</cp:lastPrinted>
  <dcterms:created xsi:type="dcterms:W3CDTF">2017-10-27T16:03:05Z</dcterms:created>
  <dcterms:modified xsi:type="dcterms:W3CDTF">2019-01-23T15:44:49Z</dcterms:modified>
</cp:coreProperties>
</file>