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55" yWindow="65521" windowWidth="10695" windowHeight="8670" activeTab="5"/>
  </bookViews>
  <sheets>
    <sheet name="EVALUATION FORM" sheetId="1" r:id="rId1"/>
    <sheet name="RUBRIC" sheetId="2" r:id="rId2"/>
    <sheet name="Competencies" sheetId="3" state="hidden" r:id="rId3"/>
    <sheet name="SUMMARY REPORT" sheetId="4" r:id="rId4"/>
    <sheet name="Evidence" sheetId="5" r:id="rId5"/>
    <sheet name="BONUS-RAISE SCALE" sheetId="6" r:id="rId6"/>
  </sheets>
  <externalReferences>
    <externalReference r:id="rId9"/>
    <externalReference r:id="rId10"/>
  </externalReferences>
  <definedNames>
    <definedName name="A_E1">#REF!</definedName>
    <definedName name="AA">'[1]MENU'!$B$259:$B$263</definedName>
    <definedName name="CM_C1" localSheetId="4">'RUBRIC'!$B$82:$B$87</definedName>
    <definedName name="CM_C1">'RUBRIC'!$B$82:$B$87</definedName>
    <definedName name="CM_C2" localSheetId="4">'RUBRIC'!$B$89:$B$94</definedName>
    <definedName name="CM_C2">'RUBRIC'!$B$89:$B$94</definedName>
    <definedName name="CM_C3" localSheetId="4">'RUBRIC'!$B$96:$B$101</definedName>
    <definedName name="CM_C3">'RUBRIC'!$B$96:$B$101</definedName>
    <definedName name="CM_C4" localSheetId="4">'RUBRIC'!$B$103:$B$108</definedName>
    <definedName name="CM_C4">'RUBRIC'!$B$103:$B$108</definedName>
    <definedName name="CM_C5" localSheetId="4">'RUBRIC'!$B$110:$B$115</definedName>
    <definedName name="CM_C5">'RUBRIC'!$B$110:$B$115</definedName>
    <definedName name="CM_C6" localSheetId="4">'RUBRIC'!#REF!</definedName>
    <definedName name="CM_C6">'RUBRIC'!#REF!</definedName>
    <definedName name="Competencies">'Competencies'!$A$1:$A$22</definedName>
    <definedName name="Competency">'Competencies'!$A$1:$A$22</definedName>
    <definedName name="Domain1">'Competencies'!$A$1:$A$6</definedName>
    <definedName name="E_F1">#REF!</definedName>
    <definedName name="ESL_F1">#REF!</definedName>
    <definedName name="ESL_F2">#REF!</definedName>
    <definedName name="ESL_F3">#REF!</definedName>
    <definedName name="ESL_F4">#REF!</definedName>
    <definedName name="ESL_F5">#REF!</definedName>
    <definedName name="ESL_F6">#REF!</definedName>
    <definedName name="ESL_F7">#REF!</definedName>
    <definedName name="ESL_F8">#REF!</definedName>
    <definedName name="I_B_1">#REF!</definedName>
    <definedName name="I_B_10">#REF!</definedName>
    <definedName name="I_B_11">#REF!</definedName>
    <definedName name="I_B_12">#REF!</definedName>
    <definedName name="I_B_13">#REF!</definedName>
    <definedName name="I_B_14">#REF!</definedName>
    <definedName name="I_B_15">#REF!</definedName>
    <definedName name="I_B_16">#REF!</definedName>
    <definedName name="I_B_17">#REF!</definedName>
    <definedName name="I_B_18">#REF!</definedName>
    <definedName name="I_B_19">#REF!</definedName>
    <definedName name="I_B_2">#REF!</definedName>
    <definedName name="I_B_20">#REF!</definedName>
    <definedName name="I_B_21">#REF!</definedName>
    <definedName name="I_B_22">#REF!</definedName>
    <definedName name="I_B_23">#REF!</definedName>
    <definedName name="I_B_3">#REF!</definedName>
    <definedName name="I_B_4">#REF!</definedName>
    <definedName name="I_B_5">#REF!</definedName>
    <definedName name="I_B_6">#REF!</definedName>
    <definedName name="I_B_7">#REF!</definedName>
    <definedName name="I_B_8">#REF!</definedName>
    <definedName name="I_B_9">#REF!</definedName>
    <definedName name="I_B1" localSheetId="3">'[1]MENU'!$B$83:$B$89</definedName>
    <definedName name="I_B1">#REF!</definedName>
    <definedName name="I_B10" localSheetId="3">'[1]MENU'!$B$154:$B$158</definedName>
    <definedName name="I_B10">'[1]MENU'!$B$154:$B$158</definedName>
    <definedName name="I_B11" localSheetId="3">'[1]MENU'!$B$160:$B$168</definedName>
    <definedName name="I_B11">'[1]MENU'!$B$160:$B$168</definedName>
    <definedName name="I_B12" localSheetId="3">'[1]MENU'!$B$170:$B$176</definedName>
    <definedName name="I_B12">'[1]MENU'!$B$170:$B$176</definedName>
    <definedName name="I_B13" localSheetId="3">'[1]MENU'!$B$178:$B$184</definedName>
    <definedName name="I_B13">'[1]MENU'!$B$178:$B$184</definedName>
    <definedName name="I_B14" localSheetId="3">'[1]MENU'!$B$186:$B$192</definedName>
    <definedName name="I_B14">'[1]MENU'!$B$186:$B$192</definedName>
    <definedName name="I_B15" localSheetId="3">'[1]MENU'!$B$194:$B$200</definedName>
    <definedName name="I_B15">'[1]MENU'!$B$194:$B$200</definedName>
    <definedName name="I_B16" localSheetId="3">'[1]MENU'!$B$202:$B$208</definedName>
    <definedName name="I_B16">'[1]MENU'!$B$202:$B$208</definedName>
    <definedName name="I_B17" localSheetId="3">'[1]MENU'!$B$210:$B$216</definedName>
    <definedName name="I_B17">'[1]MENU'!$B$210:$B$216</definedName>
    <definedName name="I_B18" localSheetId="3">'[1]MENU'!$B$218:$B$224</definedName>
    <definedName name="I_B18">'[1]MENU'!$B$218:$B$224</definedName>
    <definedName name="I_B19" localSheetId="3">'[1]MENU'!$B$226:$B$232</definedName>
    <definedName name="I_B19">'[1]MENU'!$B$226:$B$232</definedName>
    <definedName name="I_B2" localSheetId="3">'[1]MENU'!$B$91:$B$99</definedName>
    <definedName name="I_B2">#REF!</definedName>
    <definedName name="I_B20" localSheetId="3">'[1]MENU'!$B$234:$B$240</definedName>
    <definedName name="I_B20">'[1]MENU'!$B$234:$B$240</definedName>
    <definedName name="I_B21" localSheetId="3">'[1]MENU'!$B$242:$B$249</definedName>
    <definedName name="I_B21">'[1]MENU'!$B$242:$B$249</definedName>
    <definedName name="I_B3" localSheetId="3">'[1]MENU'!$B$101:$B$105</definedName>
    <definedName name="I_B3">'[1]MENU'!$B$101:$B$105</definedName>
    <definedName name="I_B4" localSheetId="3">'[1]MENU'!$B$107:$B$113</definedName>
    <definedName name="I_B4">'[1]MENU'!$B$107:$B$113</definedName>
    <definedName name="I_B5" localSheetId="3">'[1]MENU'!$B$115:$B$121</definedName>
    <definedName name="I_B5">'[1]MENU'!$B$115:$B$121</definedName>
    <definedName name="I_B6" localSheetId="3">'[1]MENU'!$B$123:$B$129</definedName>
    <definedName name="I_B6">'[1]MENU'!$B$123:$B$129</definedName>
    <definedName name="I_B7" localSheetId="3">'[1]MENU'!$B$131:$B$137</definedName>
    <definedName name="I_B7">'[1]MENU'!$B$131:$B$137</definedName>
    <definedName name="I_B8" localSheetId="3">'[1]MENU'!$B$139:$B$143</definedName>
    <definedName name="I_B8">'[1]MENU'!$B$139:$B$143</definedName>
    <definedName name="I_B9" localSheetId="3">'[1]MENU'!$B$145:$B$152</definedName>
    <definedName name="I_B9">'[1]MENU'!$B$145:$B$152</definedName>
    <definedName name="IA_B1" localSheetId="4">'RUBRIC'!$B$46:$B$51</definedName>
    <definedName name="IA_B1">'RUBRIC'!$B$46:$B$51</definedName>
    <definedName name="IA_B10" localSheetId="4">'RUBRIC'!#REF!</definedName>
    <definedName name="IA_B10">'RUBRIC'!#REF!</definedName>
    <definedName name="IA_B11" localSheetId="4">'RUBRIC'!$B$161:$B$166</definedName>
    <definedName name="IA_B11">'RUBRIC'!$B$161:$B$166</definedName>
    <definedName name="IA_B12" localSheetId="4">'RUBRIC'!$B$168:$B$173</definedName>
    <definedName name="IA_B12">'RUBRIC'!$B$168:$B$173</definedName>
    <definedName name="IA_B13" localSheetId="4">'RUBRIC'!$B$175:$B$180</definedName>
    <definedName name="IA_B13">'RUBRIC'!$B$175:$B$180</definedName>
    <definedName name="IA_B14" localSheetId="4">'RUBRIC'!#REF!</definedName>
    <definedName name="IA_B14">'RUBRIC'!#REF!</definedName>
    <definedName name="IA_B15" localSheetId="4">'RUBRIC'!#REF!</definedName>
    <definedName name="IA_B15">'RUBRIC'!#REF!</definedName>
    <definedName name="IA_B16" localSheetId="4">'RUBRIC'!#REF!</definedName>
    <definedName name="IA_B16">'RUBRIC'!#REF!</definedName>
    <definedName name="IA_B17" localSheetId="4">'RUBRIC'!#REF!</definedName>
    <definedName name="IA_B17">'RUBRIC'!#REF!</definedName>
    <definedName name="IA_B18" localSheetId="4">'RUBRIC'!#REF!</definedName>
    <definedName name="IA_B18">'RUBRIC'!#REF!</definedName>
    <definedName name="IA_B19" localSheetId="4">'RUBRIC'!#REF!</definedName>
    <definedName name="IA_B19">'RUBRIC'!#REF!</definedName>
    <definedName name="IA_B2" localSheetId="4">'RUBRIC'!$B$53:$B$58</definedName>
    <definedName name="IA_B2">'RUBRIC'!$B$53:$B$58</definedName>
    <definedName name="IA_B20" localSheetId="4">'RUBRIC'!#REF!</definedName>
    <definedName name="IA_B20">'RUBRIC'!#REF!</definedName>
    <definedName name="IA_B21" localSheetId="4">'RUBRIC'!#REF!</definedName>
    <definedName name="IA_B21">'RUBRIC'!#REF!</definedName>
    <definedName name="IA_B22" localSheetId="4">'RUBRIC'!#REF!</definedName>
    <definedName name="IA_B22">'RUBRIC'!#REF!</definedName>
    <definedName name="IA_B3" localSheetId="4">'RUBRIC'!$B$60:$B$65</definedName>
    <definedName name="IA_B3">'RUBRIC'!$B$60:$B$65</definedName>
    <definedName name="IA_B4" localSheetId="4">'RUBRIC'!$B$67:$B$72</definedName>
    <definedName name="IA_B4">'RUBRIC'!$B$67:$B$72</definedName>
    <definedName name="IA_B5" localSheetId="4">'RUBRIC'!$B$74:$B$79</definedName>
    <definedName name="IA_B5">'RUBRIC'!$B$74:$B$79</definedName>
    <definedName name="IA_B6" localSheetId="4">'RUBRIC'!#REF!</definedName>
    <definedName name="IA_B6">'RUBRIC'!#REF!</definedName>
    <definedName name="IA_B7" localSheetId="4">'RUBRIC'!#REF!</definedName>
    <definedName name="IA_B7">'RUBRIC'!#REF!</definedName>
    <definedName name="IA_B8" localSheetId="4">'RUBRIC'!#REF!</definedName>
    <definedName name="IA_B8">'RUBRIC'!#REF!</definedName>
    <definedName name="IA_B9" localSheetId="4">'RUBRIC'!#REF!</definedName>
    <definedName name="IA_B9">'RUBRIC'!#REF!</definedName>
    <definedName name="M_C1" localSheetId="3">'[1]MENU'!$B$251:$B$257</definedName>
    <definedName name="M_C1">#REF!</definedName>
    <definedName name="M_C10" localSheetId="3">'[1]MENU'!$B$319:$B$326</definedName>
    <definedName name="M_C10">'[1]MENU'!$B$319:$B$326</definedName>
    <definedName name="M_C11" localSheetId="3">'[1]MENU'!$B$328:$B$336</definedName>
    <definedName name="M_C11">'[1]MENU'!$B$328:$B$336</definedName>
    <definedName name="M_C2" localSheetId="3">'[1]MENU'!$B$259:$B$263</definedName>
    <definedName name="M_C2">#REF!</definedName>
    <definedName name="M_C3" localSheetId="3">'[1]MENU'!$B$265:$B$271</definedName>
    <definedName name="M_C3">#REF!</definedName>
    <definedName name="M_C4" localSheetId="3">'[1]MENU'!$B$273:$B$279</definedName>
    <definedName name="M_C4">#REF!</definedName>
    <definedName name="M_C5" localSheetId="3">'[1]MENU'!$B$281:$B$287</definedName>
    <definedName name="M_C5">#REF!</definedName>
    <definedName name="M_C6" localSheetId="3">'[1]MENU'!$B$289:$B$295</definedName>
    <definedName name="M_C6">#REF!</definedName>
    <definedName name="M_C7" localSheetId="3">'[1]MENU'!$B$297:$B$303</definedName>
    <definedName name="M_C7">#REF!</definedName>
    <definedName name="M_C8" localSheetId="3">'[1]MENU'!$B$305:$B$309</definedName>
    <definedName name="M_C8">#REF!</definedName>
    <definedName name="M_C9" localSheetId="3">'[1]MENU'!$B$311:$B$317</definedName>
    <definedName name="M_C9">'[1]MENU'!$B$311:$B$317</definedName>
    <definedName name="mm">'[2]RUBRIC'!$B$131:$B$136</definedName>
    <definedName name="OLE_LINK1" localSheetId="3">'SUMMARY REPORT'!$B$1</definedName>
    <definedName name="P_A1" localSheetId="3">'[1]MENU'!$B$2:$B$6</definedName>
    <definedName name="P_A1">#REF!</definedName>
    <definedName name="P_A10" localSheetId="3">'[1]MENU'!$B$65:$B$69</definedName>
    <definedName name="P_A10">#REF!</definedName>
    <definedName name="P_A11" localSheetId="3">'[1]MENU'!$B$71:$B$75</definedName>
    <definedName name="P_A11">'[1]MENU'!$B$71:$B$75</definedName>
    <definedName name="P_A12" localSheetId="3">'[1]MENU'!$B$77:$B$81</definedName>
    <definedName name="P_A12">'[1]MENU'!$B$77:$B$81</definedName>
    <definedName name="P_A2" localSheetId="3">'[1]MENU'!$B$8:$B$15</definedName>
    <definedName name="P_A2">#REF!</definedName>
    <definedName name="P_A3" localSheetId="3">'[1]MENU'!$B$17:$B$21</definedName>
    <definedName name="P_A3">#REF!</definedName>
    <definedName name="P_A4" localSheetId="3">'[1]MENU'!$B$23:$B$29</definedName>
    <definedName name="P_A4">#REF!</definedName>
    <definedName name="P_A5" localSheetId="3">'[1]MENU'!$B$31:$B$35</definedName>
    <definedName name="P_A5">#REF!</definedName>
    <definedName name="P_A51">#REF!</definedName>
    <definedName name="P_A6" localSheetId="3">'[1]MENU'!$B$37:$B$43</definedName>
    <definedName name="P_A6">#REF!</definedName>
    <definedName name="P_A7" localSheetId="3">'[1]MENU'!$B$45:$B$51</definedName>
    <definedName name="P_A7">#REF!</definedName>
    <definedName name="P_A8" localSheetId="3">'[1]MENU'!$B$53:$B$57</definedName>
    <definedName name="P_A8">#REF!</definedName>
    <definedName name="P_A9" localSheetId="3">'[1]MENU'!$B$59:$B$63</definedName>
    <definedName name="P_A9">#REF!</definedName>
    <definedName name="P_D1">#REF!</definedName>
    <definedName name="P_D2">#REF!</definedName>
    <definedName name="P_D3">#REF!</definedName>
    <definedName name="P_D4">#REF!</definedName>
    <definedName name="P_D5">#REF!</definedName>
    <definedName name="P_D6">#REF!</definedName>
    <definedName name="PA_D1" localSheetId="4">'RUBRIC'!$B$118:$B$123</definedName>
    <definedName name="PA_D1">'RUBRIC'!$B$118:$B$123</definedName>
    <definedName name="PA_D10" localSheetId="4">'RUBRIC'!#REF!</definedName>
    <definedName name="PA_D10">'RUBRIC'!#REF!</definedName>
    <definedName name="PA_D11" localSheetId="4">'RUBRIC'!#REF!</definedName>
    <definedName name="PA_D11">'RUBRIC'!#REF!</definedName>
    <definedName name="PA_D12" localSheetId="4">'RUBRIC'!#REF!</definedName>
    <definedName name="PA_D12">'RUBRIC'!#REF!</definedName>
    <definedName name="PA_D13" localSheetId="4">'RUBRIC'!#REF!</definedName>
    <definedName name="PA_D13">'RUBRIC'!#REF!</definedName>
    <definedName name="PA_D14" localSheetId="4">'RUBRIC'!#REF!</definedName>
    <definedName name="PA_D14">'RUBRIC'!#REF!</definedName>
    <definedName name="PA_D2" localSheetId="4">'RUBRIC'!$B$125:$B$130</definedName>
    <definedName name="PA_D2">'RUBRIC'!$B$125:$B$130</definedName>
    <definedName name="PA_D3" localSheetId="4">'RUBRIC'!$B$132:$B$137</definedName>
    <definedName name="PA_D3">'RUBRIC'!$B$132:$B$137</definedName>
    <definedName name="PA_D4" localSheetId="4">'RUBRIC'!$B$139:$B$144</definedName>
    <definedName name="PA_D4">'RUBRIC'!$B$139:$B$144</definedName>
    <definedName name="PA_D5" localSheetId="4">'RUBRIC'!$B$146:$B$151</definedName>
    <definedName name="PA_D5">'RUBRIC'!$B$146:$B$151</definedName>
    <definedName name="PA_D6" localSheetId="4">'RUBRIC'!$B$153:$B$158</definedName>
    <definedName name="PA_D6">'RUBRIC'!$B$153:$B$158</definedName>
    <definedName name="PA_D7" localSheetId="4">'RUBRIC'!#REF!</definedName>
    <definedName name="PA_D7">'RUBRIC'!#REF!</definedName>
    <definedName name="PA_D8" localSheetId="4">'RUBRIC'!#REF!</definedName>
    <definedName name="PA_D8">'RUBRIC'!#REF!</definedName>
    <definedName name="PA_D9" localSheetId="4">'RUBRIC'!#REF!</definedName>
    <definedName name="PA_D9">'RUBRIC'!#REF!</definedName>
    <definedName name="PP_A1" localSheetId="4">'RUBRIC'!$B$3:$B$8</definedName>
    <definedName name="PP_A1">'RUBRIC'!$B$3:$B$8</definedName>
    <definedName name="PP_A2" localSheetId="4">'RUBRIC'!$B$10:$B$15</definedName>
    <definedName name="PP_A2">'RUBRIC'!$B$10:$B$15</definedName>
    <definedName name="PP_A3" localSheetId="4">'RUBRIC'!$B$17:$B$22</definedName>
    <definedName name="PP_A3">'RUBRIC'!$B$17:$B$22</definedName>
    <definedName name="PP_A4" localSheetId="4">'RUBRIC'!$B$24:$B$29</definedName>
    <definedName name="PP_A4">'RUBRIC'!$B$24:$B$29</definedName>
    <definedName name="PP_A5" localSheetId="4">'RUBRIC'!$B$31:$B$36</definedName>
    <definedName name="PP_A5">'RUBRIC'!$B$31:$B$36</definedName>
    <definedName name="PP_A6" localSheetId="4">'RUBRIC'!$B$38:$B$43</definedName>
    <definedName name="PP_A6">'RUBRIC'!$B$38:$B$43</definedName>
    <definedName name="PP_A7" localSheetId="4">'RUBRIC'!#REF!</definedName>
    <definedName name="PP_A7">'RUBRIC'!#REF!</definedName>
    <definedName name="PP_A8" localSheetId="4">'RUBRIC'!#REF!</definedName>
    <definedName name="PP_A8">'RUBRIC'!#REF!</definedName>
    <definedName name="PP_A9" localSheetId="4">'RUBRIC'!#REF!</definedName>
    <definedName name="PP_A9">'RUBRIC'!#REF!</definedName>
    <definedName name="Pr_D1" localSheetId="3">'[1]MENU'!$B$338:$B$344</definedName>
    <definedName name="Pr_D1">'[1]MENU'!$B$338:$B$344</definedName>
    <definedName name="Pr_D2" localSheetId="3">'[1]MENU'!$B$346:$B$352</definedName>
    <definedName name="Pr_D2">'[1]MENU'!$B$346:$B$352</definedName>
    <definedName name="Pr_D3" localSheetId="3">'[1]MENU'!$B$354:$B$360</definedName>
    <definedName name="Pr_D3">'[1]MENU'!$B$354:$B$360</definedName>
    <definedName name="Pr_D4" localSheetId="3">'[1]MENU'!$B$362:$B$370</definedName>
    <definedName name="Pr_D4">'[1]MENU'!$B$362:$B$370</definedName>
    <definedName name="Pr_D5" localSheetId="3">'[1]MENU'!$B$372:$B$379</definedName>
    <definedName name="Pr_D5">'[1]MENU'!$B$372:$B$379</definedName>
    <definedName name="Pr_D6" localSheetId="3">'[1]MENU'!$B$381:$B$385</definedName>
    <definedName name="Pr_D6">'[1]MENU'!$B$381:$B$385</definedName>
  </definedNames>
  <calcPr fullCalcOnLoad="1" iterate="1" iterateCount="100" iterateDelta="0.001"/>
</workbook>
</file>

<file path=xl/sharedStrings.xml><?xml version="1.0" encoding="utf-8"?>
<sst xmlns="http://schemas.openxmlformats.org/spreadsheetml/2006/main" count="346" uniqueCount="242">
  <si>
    <t>NA - Not Applicable</t>
  </si>
  <si>
    <t>NO - Not Observed</t>
  </si>
  <si>
    <t xml:space="preserve">Teacher            :   </t>
  </si>
  <si>
    <r>
      <t xml:space="preserve">Teacher Evaluation Form
</t>
    </r>
    <r>
      <rPr>
        <sz val="11"/>
        <color indexed="8"/>
        <rFont val="Cambria"/>
        <family val="1"/>
      </rPr>
      <t>(Filed in Personal File)</t>
    </r>
  </si>
  <si>
    <t>The evaluator's written evaluation is to address the teacher's strengths as well as areas for growth/improvement in concert with the teacher expectations as deemed appropriate by the evaluator.</t>
  </si>
  <si>
    <t>CATEGORIES</t>
  </si>
  <si>
    <t>SCORE</t>
  </si>
  <si>
    <t xml:space="preserve">Recommendation for Reassignment </t>
  </si>
  <si>
    <t xml:space="preserve"> If checked see addendum for professional growth plan. </t>
  </si>
  <si>
    <t>Needs Improvement</t>
  </si>
  <si>
    <t xml:space="preserve"> Observations and evaluation data indicate that the teacher is not meeting performance expectations. </t>
  </si>
  <si>
    <t>Average</t>
  </si>
  <si>
    <t xml:space="preserve"> Observations and evaluation data indicate that the teacher is meeting adequate performance expectations.</t>
  </si>
  <si>
    <t>Above Average</t>
  </si>
  <si>
    <t xml:space="preserve"> Observations and evaluation data indicate successful performance. </t>
  </si>
  <si>
    <t xml:space="preserve">Exemplary </t>
  </si>
  <si>
    <t xml:space="preserve"> Observations and evaluation data indicate that the teacher displays outstanding performance skills.</t>
  </si>
  <si>
    <t>Signature of Teacher</t>
  </si>
  <si>
    <t>Signature of Evaluator(s)</t>
  </si>
  <si>
    <t>Date</t>
  </si>
  <si>
    <t xml:space="preserve">Teachers comments may be attached. </t>
  </si>
  <si>
    <t>_______ Check and attach if teacher comments.</t>
  </si>
  <si>
    <t xml:space="preserve">Date                  :   </t>
  </si>
  <si>
    <t xml:space="preserve">Time Entered    :   </t>
  </si>
  <si>
    <t xml:space="preserve">Evaluator               :   </t>
  </si>
  <si>
    <t xml:space="preserve">Grade/Subject       :   </t>
  </si>
  <si>
    <t xml:space="preserve"># of Students         :   </t>
  </si>
  <si>
    <t xml:space="preserve">Time Left               :   </t>
  </si>
  <si>
    <t xml:space="preserve">AQS
Teacher Evaluation Form
</t>
  </si>
  <si>
    <t xml:space="preserve">School              :   </t>
  </si>
  <si>
    <t>Top quartile students grew by at least one year based on NWEA results in reading and math.</t>
  </si>
  <si>
    <t>Moved students between winter/spring NWEA cycle who did NOT achieve growth between the fall/winter NWEA cycle.</t>
  </si>
  <si>
    <t>Shows consistent evidence of extended response instruction in reading and math.</t>
  </si>
  <si>
    <t>re-phrase</t>
  </si>
  <si>
    <t>probation or termination and no raise</t>
  </si>
  <si>
    <t>OVERALL PERFORMANCE %</t>
  </si>
  <si>
    <t>E1</t>
  </si>
  <si>
    <t>E2</t>
  </si>
  <si>
    <t>E3</t>
  </si>
  <si>
    <t>Overall Performance Rate</t>
  </si>
  <si>
    <t>3.5 – 4.0</t>
  </si>
  <si>
    <t>BONUS/RAISE Scale</t>
  </si>
  <si>
    <t>4- Excellent: 100% of the top quartile students grew by at least one year based on the NWEA results in reading and math.</t>
  </si>
  <si>
    <t>3- Proficient: 90% of the top quartile students grew by at least one year based on the NWEA results in reading and math.</t>
  </si>
  <si>
    <t>2- Needs Improvement: Only 15-20% of top quartile students grew by one year based on NWEA results in reading and math.</t>
  </si>
  <si>
    <t>1- Unsatisfactory: None of the top quartile students grew by at least one year based on NWEA results in reading and math.</t>
  </si>
  <si>
    <t>4- Excellent: 100% of the students achieve target growth.</t>
  </si>
  <si>
    <t>3- Proficient: 90% of the students achieve target growth.</t>
  </si>
  <si>
    <t>2- Needs Improvement: 15-20% of the students achieve target growth.</t>
  </si>
  <si>
    <t>1- Unsatisfactory: None of the students achieve their target growth</t>
  </si>
  <si>
    <t xml:space="preserve">4- Excellent: 100% of students show achievement growth in extended response through assessments and student work overtime. </t>
  </si>
  <si>
    <t>3- Proficient: More than 90% of students show achievement growth in extended response through assessments and student work overtime.</t>
  </si>
  <si>
    <t>2- Needs Improvement: 15-20% of students show achievement growth in extended response through assessments and student work overtime.</t>
  </si>
  <si>
    <t>1- Unsatisfactory: Students show no growt over a period of time.</t>
  </si>
  <si>
    <t>E - ASSESSMENT</t>
  </si>
  <si>
    <t>E - ASSESSMENT (30%)</t>
  </si>
  <si>
    <t>Planning</t>
  </si>
  <si>
    <t>Instruction</t>
  </si>
  <si>
    <t xml:space="preserve">Classroom </t>
  </si>
  <si>
    <t>Professional</t>
  </si>
  <si>
    <t>Assessment</t>
  </si>
  <si>
    <t>TOTAL</t>
  </si>
  <si>
    <t>high raise and high bonus</t>
  </si>
  <si>
    <t>3.25 - 3.49</t>
  </si>
  <si>
    <t>high raise and low bonus</t>
  </si>
  <si>
    <t>2.5 - 3.24</t>
  </si>
  <si>
    <t>raise no bonus</t>
  </si>
  <si>
    <t>2.4 - 1.0</t>
  </si>
  <si>
    <t>Demonstrating Knowledge of Content and Pedagogy</t>
  </si>
  <si>
    <t>Demonstrating Knowledge of Students</t>
  </si>
  <si>
    <t>1A</t>
  </si>
  <si>
    <t>1B</t>
  </si>
  <si>
    <t>1C</t>
  </si>
  <si>
    <t>Setting Instructional Outcomes</t>
  </si>
  <si>
    <t>1D</t>
  </si>
  <si>
    <t>Demonstrating Knowledge of Resources</t>
  </si>
  <si>
    <t>1E</t>
  </si>
  <si>
    <t>Designing Coherent Instruction</t>
  </si>
  <si>
    <t>1F</t>
  </si>
  <si>
    <t>Designing Student Assessments</t>
  </si>
  <si>
    <t>Domain 2: The Classroom Environment</t>
  </si>
  <si>
    <t>2A</t>
  </si>
  <si>
    <t>Creating an Environment of Respect and Rapport</t>
  </si>
  <si>
    <t>2B</t>
  </si>
  <si>
    <t>Establishing a Culture of Learning</t>
  </si>
  <si>
    <t>2C</t>
  </si>
  <si>
    <t>Managing Classroom Procedures</t>
  </si>
  <si>
    <t>2D</t>
  </si>
  <si>
    <t>Managing Student Behavior</t>
  </si>
  <si>
    <t>2E</t>
  </si>
  <si>
    <t>Organizing Physical Space</t>
  </si>
  <si>
    <t>Domain 3: Instruction</t>
  </si>
  <si>
    <t>3A</t>
  </si>
  <si>
    <t>Communicating with Students</t>
  </si>
  <si>
    <t>3B</t>
  </si>
  <si>
    <t>Using Questioning/ Prompts and Discussion</t>
  </si>
  <si>
    <t>3C</t>
  </si>
  <si>
    <t>Engaging Students in Learning</t>
  </si>
  <si>
    <t>3D</t>
  </si>
  <si>
    <t>Using Assessment in Instruction</t>
  </si>
  <si>
    <t>3E</t>
  </si>
  <si>
    <t>Demonstrating Flexibility and Responsiveness</t>
  </si>
  <si>
    <t>Domain 4: Professional Responsibilities</t>
  </si>
  <si>
    <t>4A</t>
  </si>
  <si>
    <t>Reflecting on Teaching</t>
  </si>
  <si>
    <t>4B</t>
  </si>
  <si>
    <t>Maintaining Accurate Records</t>
  </si>
  <si>
    <t>4C</t>
  </si>
  <si>
    <t>Communicating with Families</t>
  </si>
  <si>
    <t>4D</t>
  </si>
  <si>
    <t>Participating in a Professional Development Community</t>
  </si>
  <si>
    <t>4E</t>
  </si>
  <si>
    <t>Growing and Developing Professionally</t>
  </si>
  <si>
    <t>4F</t>
  </si>
  <si>
    <t>Showing Professionalism</t>
  </si>
  <si>
    <t>Domain 1:Planning and Preparation</t>
  </si>
  <si>
    <t>1- Unsatisfactory: In planning and practice, teacher makes content errors or does not
correct errors made by students. Teacher’s plans and practice display little understanding of prerequisite relationships important to student learning of the content. Teacher displays little or no understanding of the range of pedagogical approaches suitable to student learning of the content.</t>
  </si>
  <si>
    <t>2- Needs Improvement: Teacher is familiar with the important concepts in the discipline but displays lack of awareness of how these concepts relate to one another.
Teacher’s plans and practice indicate some awareness of prerequisite relationships, although such knowledge may be inaccurate or incomplete. Teacher’s plans and practice reflect a limited range of pedagogical approaches to the discipline or to the students.</t>
  </si>
  <si>
    <t>3- Proficient: Teacher displays solid knowledge of the important concepts in the
discipline and how these relate to one another. Teacher’s plans and practice reflect accurate understanding of prerequisite relationships among topics and concepts. Teacher’s plans and practice reflect familiarity with a wide range of effective pedagogical approaches in the discipline.</t>
  </si>
  <si>
    <t>4- Excellent: Teacher displays extensive knowledge of the important concepts in the discipline and how these relate both to one another and to other disciplines. Teacher’s plans and practice reflect understanding of prerequisite relationships among topics and concepts and a link to necessary cognitive structures by students to ensure understanding. Teacher’s plans and practice reflect familiarity with a wide range of effective pedagogical approaches in the discipline, anticipating student misconceptions.</t>
  </si>
  <si>
    <t>1- Unsatisfactory: Teacher demonstrates little or no understanding of how students learn, and little knowledge of students’ backgrounds, cultures, skills, language proficiency, interests, and special needs, and does not seek such understanding.</t>
  </si>
  <si>
    <t>2- Needs Improvement: Teacher indicates the importance of understanding how students learn and the students’ backgrounds, cultures, skills, language proficiency, interests, and special needs, and attains this knowledge for the class as a whole.</t>
  </si>
  <si>
    <t xml:space="preserve">3- Proficient: Teacher understands the active nature of student learning, and attains
information about levels of development for groups of students. The teacher also purposefully seeks knowledge from several sources of students’ backgrounds, cultures, skills, language proficiency, interests, and special needs, and attains this knowledge for groups of students.   </t>
  </si>
  <si>
    <t>4- Excellent: Teacher actively seeks knowledge of students’ levels of development and
their backgrounds, cultures, skills, language proficiency, interests, and special needs from a variety of sources. This information is acquired for individual students.</t>
  </si>
  <si>
    <t>1- Unsatisfactory: Outcomes represent low expectations for students and lack of rigor, nor do they all reflect important learning in the discipline. Outcomes are stated as activities, rather than as student learning. Outcomes reflect only one type of learning and only one discipline or strand, and are suitable for only some students.</t>
  </si>
  <si>
    <t>2- Needs Improvement: Outcomes represent moderately high expectations and rigor. Some reflect important learning in the discipline, and consist of a combination of outcomes and activities; Outcomes reflect several types of learning, but teacher has made no attempt at coordination or integration. Most of the outcomes are suitable for
most of the students in the class based on global assessments of student learning.</t>
  </si>
  <si>
    <t>3- Proficient: Most outcomes represent rigorous and important learning in the discipline. All the instructional outcomes are clear, written in the form of student learning, and suggest viable methods of assessment. Outcomes reflect several different types of learning and opportunities for coordination. Outcomes take into account the varying needs of groups of students.</t>
  </si>
  <si>
    <t>4- Excellent: All outcomes represent rigorous and important learning in the discipline.The outcomes are clear, written in the form of student learning, and permit
viable methods of assessment. Outcomes reflect several different types of learning and, where appropriate, represent opportunities for both coordination and integration.
Outcomes take into account the varying needs of individual students.</t>
  </si>
  <si>
    <t>1- Unsatisfactory: Teacher is unaware of resources for classroom use, for expanding one’s own knowledge, or for students available through the school or district.</t>
  </si>
  <si>
    <t>2- Needs Improvement: Teacher displays basic awareness of resources available for classroom use, for expanding one’s own knowledge, and for students through the school, but no knowledge of resources available more broadly.</t>
  </si>
  <si>
    <t>3- Proficient: Teacher displays awareness of resources available for classroom use, for expanding one’s own knowledge, and for students through the school or district and external to the school and on the Internet.</t>
  </si>
  <si>
    <t>4- Excellent: Teacher’s knowledge of resources for classroom use, for expanding one’sown knowledge, and for students is extensive, including those available through the school or district, in the community, through professional organizations and universities, and on the Internet.</t>
  </si>
  <si>
    <t>1- Unsatisfactory: The series of learning experiences is poorly aligned with the
instructional outcomes and does not represent a coherent structure. The activities and are not designed to engage students in active intellectual activity and have unrealistic time allocations. Instructional groups do not support the instructional outcomes and offer no variety.</t>
  </si>
  <si>
    <t>2- Needs Improvement: Some of the learning activities and materials are suitable to the
instructional outcomes, and represent a moderate cognitive challenge, but with no differentiation for different students. Instructional groups partially support the instructional outcomes, with an effort at providing some variety. The lesson or unit has a recognizable structure; the progression of activities is uneven, with most time allocations reasonable.</t>
  </si>
  <si>
    <t>3- Proficient: Teacher coordinates knowledge of content, of students, and of resources,
to design a series of learning experiences aligned to instructional outcomes and suitable to groups of students. The learning activities have reasonable time allocations; they
represent significant cognitive challenge, with some differentiation for different groups of students. The lesson or unit has a clear structure with appropriate and varied use of
instructional groups.</t>
  </si>
  <si>
    <t>4- Excellent: Plans represent the coordination of indepth content knowledge,
understanding of different students’ needs and available resources (including technology), resulting in a series of learning activities designed to engage students in high-level cognitive activity. These are differentiated, as appropriate, for individual learners. Instructional groups are varied as appropriate, with some opportunity for student choice. The lesson’s or unit’s structure is clear and allows for different
pathways according to diverse student needs.</t>
  </si>
  <si>
    <t>1- Unsatisfactory: Assessment procedures are not congruent with instructional
outcomes; the proposed approach contains no criteria or standards. Teacher has no plan to incorporate formative assessment in the lesson or unit, nor any plans to use
assessment results in designing future instruction.</t>
  </si>
  <si>
    <t>2- Needs Improvement: Some of the instructional outcomes are assessed through the proposed approach, but others are not. Assessment criteria and standards
have been developed, but they are not clear. Approach to the use of formative assessment is rudimentary, including only some of the instructional outcomes. Teacher
intends to use assessment results to plan for future instruction for the class as a whole.</t>
  </si>
  <si>
    <t>3- Proficient: Teacher’s plan for student assessment is aligned with the instructional
outcomes; assessment methodologies may have been adapted for groups of students. Assessment criteria and standards are clear. Teacher has a well-developed strategy for using formative assessment and has designed particular approaches to be
used. Teacher intends to use assessment results to plan for future instruction for groups of students.</t>
  </si>
  <si>
    <t>4- Excellent: Teacher’s plan for student assessment is fully aligned with the instructional outcomes, with clear criteria and standards that show evidence of
student contribution to their development. Assessment methodologies have been adapted for individual students, as needed. The approach to using formative
assessment is well designed and includes student as well as teacher use
of the assessment information. Teacher intends to use assessment results to plan future instruction for individual students.</t>
  </si>
  <si>
    <t>Domain 1: Planning and Preparation</t>
  </si>
  <si>
    <t>Establishing a Culture for Learning</t>
  </si>
  <si>
    <t>1- Unsatisfactory: Patterns of classroom interactions, both between the teacher and students and among students, are mostly negative, inappropriate, or insensitive to
students’ ages, cultural backgrounds, and developmental levels. Interactions are
characterized by sarcasm, putdowns, or conflict. Teacher does not deal with disrespectful behavior.</t>
  </si>
  <si>
    <t>2- Needs Improvement: Patterns of classroom interactions, both between the teacher and students and among students, are generally appropriate but may reflect occasional
inconsistencies, favoritism, and disregard for students’ ages, cultures, and developmental levels. Students rarely demonstrate disrespect for one another. Teacher attempts to respond to disrespectful behavior, with uneven results. The net result of the interactions is neutral: conveying neither warmth nor conflict.</t>
  </si>
  <si>
    <t>3- Proficient: Teacher-student interactions are friendly and demonstrate general caring and respect. Such interactions are appropriate to the ages, of the students. Students
exhibit respect for the teacher. Interactions among students are generally polite and
respectful. Teacher responds successfully to disrespectful behavior among students.
The net result of the interactions is polite and respectful, but business-like.</t>
  </si>
  <si>
    <t>4- Excellent: Classroom interactions among the teacher and individual students are
highly respectful, reflecting genuine warmth and caring and sensitivity to
students as individuals. Students exhibit respect for the teacher and contribute to
high levels of civility among all members of the class. The net result of interactions is that of connections with students as individuals</t>
  </si>
  <si>
    <t>1- Unsatisfactory: The classroom culture is characterized by a lack of teacher or
student commitment to learning, and/or little or no investment of student energy into the task at hand. Hard work is not expected or valued. Medium to low expectations for
student achievement are the norm with high expectations for learning reserved for only one or two students.</t>
  </si>
  <si>
    <t>2- Needs Improvement: The classroom culture is characterized by little commitment to learning by teacher or students. The teacher appears to be only “going through the motions, and students indicate that they are interested in completion of a task, rather than quality.” The teacher conveys that student success is the result of natural
ability rather than hard work; high expectations for learning are reserved for those students thought to have a natural aptitude for the subject.</t>
  </si>
  <si>
    <t>3- Proficient: The classroom culture is a cognitively busy place where learning is valued by all with high expectations for learning the norm for most students. The teacher
conveys that with hard work students can be successful; students understand their
role as learners and consistently expend effort to learn. Classroom interactions support learning and hard work.</t>
  </si>
  <si>
    <t>4- Excellent: The classroom culture is a cognitively vibrant place, characterized by a shared belief in the importance of learning. The teacher conveys high expectations for
learning by all students and insists on hard work; students assume responsibility for
high quality by initiating improvements, making revisions, adding detail and/or helping peers.</t>
  </si>
  <si>
    <t>1- Unsatisfactory: Much instructional time is lost due to inefficient classroom routines and procedures. There is little or no evidence of the teacher managing instructional groups, transitions, and/or the handling of materials and supplies effectively. There is little evidence that students know or follow established routines.</t>
  </si>
  <si>
    <t>2- Needs Improvement: Some instructional time is lost due to only partially effective classroom routines and procedures. The teacher’s management of instructional groups,
transitions, and/or the handling of materials and supplies is inconsistent, leading to some disruption of learning. With regular guidance and prompting, students follow established routines.</t>
  </si>
  <si>
    <t>3- Proficient: There is little loss of instructional time due to effective classroom routines and procedures. The teacher’s management ofinstructional groups and/or the handling of materials and supplies are consistently successful. With minimal guidance and prompting, students follow established classroom routines.</t>
  </si>
  <si>
    <t>4- Excellent: Instructional time is maximized due to efficient classroom routines and procedures. Students contribute to the management of instructional groups, transitions, and/or the handling of materials and supplies. Routines are well understood and may be initiated by students.</t>
  </si>
  <si>
    <t>1- Unsatisfactory: There appear to be no established standards of conduct, and little or no teacher monitoring of student behavior. Students challenge the standards of conduct. Response to students’ misbehavior is repressive, or disrespectful of student dignity.</t>
  </si>
  <si>
    <t>2- Needs Improvement: Standards of conduct appear to have been established, but their implementation is inconsistent. Teacher tries, with uneven results, to monitor student behavior and respond to student misbehavior. There is inconsistent implementation of the standards of conduct.</t>
  </si>
  <si>
    <t>3- Proficient: Student behavior is generally appropriate. The teacher monitors student behavior against established standards of conduct. Teacher response to student misbehavior is consistent, proportionate and respectful to students and is effective.</t>
  </si>
  <si>
    <t>4- Excellent: Student behavior is entirely appropriate. Students take an active role in monitoring their own behavior and that of other students against standards of conduct.
Teachers’ monitoring of student behavior is subtle and preventive. Teacher’s response to student misbehavior is sensitive to individual student needs, respects students’ dignity.</t>
  </si>
  <si>
    <t>1- Unsatisfactory: The physical environment is unsafe, or many students don’t have access to learning. There is poor alignment between the arrangement of furniture
and resources, including computer technology, and the lesson activities.</t>
  </si>
  <si>
    <t>2- Needs Improvement: The classroom is safe, and essential learning is accessible to most students, The teacher’s use of physical resources, including computer technology, is moderately effective. Teacher may attempt to modify the physical arrangement to suit learning activities, with partial success.</t>
  </si>
  <si>
    <t>3- Proficient: The classroom is safe, and learning is accessible to all students; teacher ensures that the physical arrangement is appropriate to the learning activities.
Teacher makes effective use of physical resources, including computer technology.</t>
  </si>
  <si>
    <t>4- Excellent: The classroom is safe, and learning is accessible to all students including those with special needs. Teacher makes effective use of physical resources, including computer technology. The teacher ensures that the physical arrangement is appropriate to the learning activities. Students contribute to the use or adaptation of the physical environment to advance learning.</t>
  </si>
  <si>
    <t>Using Questioning and Discussion Techniques</t>
  </si>
  <si>
    <t>Using Assessmement in Instruction</t>
  </si>
  <si>
    <t xml:space="preserve">Demonstrating Flexibility and Responsiveness </t>
  </si>
  <si>
    <t>1- Unsatisfactory: The instructional purpose of the lesson is unclear to students and the directions and procedures are confusing. Teacher’s explanation of the content contains major errors. The teacher’s spoken or written language contains errors of grammar or syntax. Vocabulary is inappropriate, vague, or used incorrectly, leaving
students confused.</t>
  </si>
  <si>
    <t>2- Needs Improvement: Teacher’s attempt to explain the instructional purpose has only limited success, and/or directions and procedures must be clarified after
initial student confusion. Teacher’s explanation of the content may contain
minor errors; some portions are clear; other portions are difficult to follow. Teacher’s explanation consists of a monologue, with no invitation to the students for intellectual engagement. Teacher’s spoken language is correct; however, vocabulary is limited, or not fully appropriate to the students’ ages or backgrounds.</t>
  </si>
  <si>
    <t>3- Proficient: The instructional purpose of the lesson is clearly communicated to students, including where it is situated within broader learning; directions and
procedures are explained clearly. Teacher’s explanation of content is well scaffolded, clear and accurate, and connects with students’ knowledge and experience. During the explanation of content, the teacher invites student intellectual engagement. Teacher’s spoken and written language is clear and correct. Vocabulary is appropriate to the students’ ages and interests.</t>
  </si>
  <si>
    <t>4- Excellent: The teacher links the instructional purpose of the lesson to student interests; the directions and procedures are clear and anticipate possible student misunderstanding. Teacher’s explanation of content is thorough and clear, developing conceptual understanding through artful scaffolding and connecting with students’
interests. Students contribute to extending the content, and in explaining concepts to their classmates. Teacher’s spoken and written language is expressive, and the teacher finds opportunities to extend students’ vocabularies.</t>
  </si>
  <si>
    <t>1- Unsatisfactory: Teacher’s questions are of low cognitive challenge, single correct responses, and asked in rapid succession. Interaction between teacher and students is
predominantly recitation style, with the teacher mediating all questions and
answers. A few students dominate the discussion.</t>
  </si>
  <si>
    <t>2- Needs Improvement: Teacher’s questions lead students through a single path of inquiry, with answers seemingly determined in advance. Alternatively the teacher
attempts to frame some questions designed to promote student thinking
and understanding, but only a few students are involved. Teacher attempts
to engage all students in the discussion and to encourage them to respond to one another, with uneven results.</t>
  </si>
  <si>
    <t>3- Proficient: While the teacher may use some low-level questions, he or she poses questions to students designed to promote student thinking and understanding. Teacher
creates a genuine discussion among students, providing adequate time for
students to respond, and stepping aside when appropriate. Teacher successfully
engages most students in the discussion, employing a range of strategies to ensure
that most students are heard.</t>
  </si>
  <si>
    <t>4- Excellent: Teacher uses a variety or series of questions or prompts to challenge students cognitively, advance high level thinking and discourse, and promote meta-cognition. Students formulate many questions, initiate topics and make unsolicited contributions. Students themselves ensure that all voices are heard in the discussion.</t>
  </si>
  <si>
    <t>1- Unsatisfactory: Teacher uses a variety or series of questions or prompts to challenge students cognitively, advance high level thinking and discourse, and promote meta-cognition. Students formulate many questions, initiate topics and make unsolicited contributions. Students themselves ensure that all voices are heard in the discussion.</t>
  </si>
  <si>
    <t>2- Needs Improvement: The learning tasks and activities are partially aligned with the instructional outcomes but require only minimal thinking by students, allowing most
students to be passive or merely compliant. The pacing of the lesson may not provide students the time needed to be intellectually engaged.</t>
  </si>
  <si>
    <t>3- Proficient: The learning tasks and activities are aligned with the instructional outcomes and are designed to challenge student thinking, resulting in active intellectual
engagement by most students with important and challenging content, and with teacher scaffolding to support that engagement. The pacing of the lesson is appropriate, providing most students the time needed to be intellectually engaged.</t>
  </si>
  <si>
    <t>4- Excellent: Virtually all students are intellectually engaged in challenging content, through well-designed learning tasks, and suitable scaffolding by the teacher, and fully aligned with the instructional outcomes. In addition, there is evidence of some student initiation of inquiry, and student contributions to the exploration of important
content. The pacing of the lesson provides students the time needed to intellectually
engage with and reflect upon their learning, and to consolidate their understanding.
Students may have some choice in how theycomplete tasks and may serve as resources for one another</t>
  </si>
  <si>
    <t>1- Unsatisfactory: There is little or no assessment or monitoring of student learning;
feedback is absent, or of poor quality. Students do not appear to be aware of
the assessment criteria and do not engage in self-assessment</t>
  </si>
  <si>
    <t>2- Needs Improvement: Assessment is used sporadically to support instruction, through some monitoring of progress of learning by teacher and/or students. Feedback to students is general, and students appear to be only partially aware of
the assessment criteria; few assess their own work. Questions/prompts/
assessments are rarely used to diagnose evidence of learning.</t>
  </si>
  <si>
    <t>3- Proficient: Assessment is regularly used during instruction, through monitoring of
progress of learning by teacher and/or students, resulting in accurate, specific
feedback that advances learning. Students appear to be aware of the
assessment criteria; some of them engage in self-assessment. Questions/prompts /
assessments are used to diagnose evidence of learning</t>
  </si>
  <si>
    <t>4- Excellent: Assessment is fully integrated into instruction, through extensive use of
formative assessment. Students appear to be aware of, and there is some evidence that
they have contributed to, the assessment criteria. Students self-assess and monitor
their progress. A variety of feedback, from both the teacher and peers, is accurate,
specific, and advances learning. Questions /prompts / assessments are used regularly to
diagnose evidence of learning by individual students.</t>
  </si>
  <si>
    <t>1- Unsatisfactory: Teacher adheres to the instruction plan in spite of evidence of poor student understanding or students’ lack of interest. Teacher ignores student
questions; when students experience difficulty, the teacher blames the students or their home environment.</t>
  </si>
  <si>
    <t>2- Needs Improvement: Teacher adheres to the instruction plan in spite of evidence of poor student understanding or students’ lack of interest. Teacher ignores student
questions; when students experience difficulty, the teacher blames the students or their home environment.</t>
  </si>
  <si>
    <t>3- Proficient: Teacher promotes the successful learning of all students, making minor
adjustments as needed to instruction plans and accommodating student
questions, needs and interests. The teacher persists in seeking approaches for
students who have difficulty learning, drawing on a broad repertoire of strategies.</t>
  </si>
  <si>
    <t>4- Excellent: Teacher seizes an opportunity to enhance learning, building on a spontaneous event or student interests or successfully adjusts and differentiates instruction to address individual student misunderstandings. Teacher persists
in seeking effective approaches for students who need help, using an extensive repertoire of instructional strategies and soliciting additional resources from the school or community.</t>
  </si>
  <si>
    <t>Participating in a Professional Community</t>
  </si>
  <si>
    <t>1- Unsatisfactory: Teacher does not know whether a lesson was effective or achieved its instructional outcomes, or teacher profoundly misjudges the success of a lesson. Teacher has no suggestions for how a lesson could be improved.</t>
  </si>
  <si>
    <t>2- Needs Improvement: Teacher has a generally accurate impression of a lesson’s effectiveness and the extent to which instructional outcomes were met. Teacher makes general suggestions about how a lesson could be improved.</t>
  </si>
  <si>
    <t>3- Proficient: Teacher makes an accurate assessment of a lesson’s effectiveness and the extent to which it achieved its instructional outcomes and can cite general references
to support the judgment. Teacher makes a few specific suggestions of what could be
tried another time the lesson is taught.</t>
  </si>
  <si>
    <t>4- Excellent: Teacher makes a thoughtful and accurate assessment of a lesson’s effectiveness and the extent to which it achieved its instructional outcomes, citing many
specific examples from the lesson and weighing the relative strengths of each.
Drawing on an extensive repertoire of skills, teacher offers specific alternative
actions, complete with the probable success of different courses of action.</t>
  </si>
  <si>
    <t>1- Unsatisfactory: Teacher’s system for maintaining information on student completion of assignments and student progress in learning is nonexistent or in disarray. Teacher’s records for non-instructional activities are in disarray, resulting in errors and confusion.</t>
  </si>
  <si>
    <t>2- Needs Improvement: Teacher’s system for maintaining information on student completion of assignments and student progress in learning is rudimentary and only partially effective. Teacher’s records for noninstructional activities are adequate, but
require frequent monitoring to avoid errors.</t>
  </si>
  <si>
    <t>3- Proficient: Teacher’s system for maintaining information on student completion of
assignments, student progress in learning, and non-instructional records, is fully effective.</t>
  </si>
  <si>
    <t>4- Excellent: Teacher’s system for maintaining information on student completion of
assignments, student progress in learning, and non-instructional records, is fully
effective. Students contribute information and participate in maintaining the records.</t>
  </si>
  <si>
    <t>1- Unsatisfactory: Teacher communication with families, about the instructional program, or about individual students, is sporadic or culturally inappropriate. Teacher makes no attempt to engage families in the instructional program.</t>
  </si>
  <si>
    <t>2- Needs Improvement: Teacher makes sporadic attempts to communicate with families about the instructional program and about the progress of individual students but does not attempt to engage families in the instructional program. But communications are one-way and not always appropriate to the cultural norms of those families.</t>
  </si>
  <si>
    <t>3- Proficient: Teacher communicates frequently with families about the instructional program and conveys information about individual student progress. Teacher makes some attempts to engage families in the instructional program; as appropriate
Information to families is conveyed in a culturally appropriate manner.</t>
  </si>
  <si>
    <t>4- Excellent: Teacher’s communication with families is frequent and sensitive to cultural traditions, with students contributing to the communication. Response to family concerns is handled with professional and cultural sensitivity. Teacher’s efforts to engage families in the instructional program are frequent and successful.</t>
  </si>
  <si>
    <t>1- Unsatisfactory: Teacher’s relationships with colleagues are negative or self-serving. Teacher avoids participation in a professional culture of inquiry, resisting opportunities to become involved. Teacher avoids becoming involved in school events or school and district projects.</t>
  </si>
  <si>
    <t>2- Needs Improvement: Teacher maintains cordial relationships with colleagues to fulfill duties that the school or district requires. Teacher becomes involved in the school’s culture of professional inquiry when invited to do so. Teacher participates in school events and school and district projects when specifically asked.</t>
  </si>
  <si>
    <t>3- Proficient: Relationships with colleagues are characterized by mutual support and
cooperation; teacher actively participates in a culture of professional inquiry.
Teacher volunteers to participate in school events and in school and district
projects, making a substantial contribution.</t>
  </si>
  <si>
    <t>4- Excellent: Relationships with colleagues are characterized by mutual support and
cooperation, with the teacher taking initiative in assuming leadership among
the faculty. Teacher takes a leadership role in promoting a culture of
professional inquiry. Teacher volunteers to participate in school events and district
projects, making a substantial contribution, and assuming a leadership role in at least one aspect of school or district life.</t>
  </si>
  <si>
    <t>1- Unsatisfactory: Teacher engages in no professional development activities to enhance knowledge or skill. Teacher resists feedback on teaching performance from either supervisors or more experienced colleagues. Teacher makes no effort to share knowledge with others or to assume professional responsibilities.</t>
  </si>
  <si>
    <t>2- Needs Improvement: Teacher participates in professional activities to a limited extent when they are convenient. Teacher accepts, with some reluctance, feedback on teaching performance from both supervisors and professional colleagues. Teacher finds
limited ways to contribute to the profession</t>
  </si>
  <si>
    <t>3- Proficient: eacher seeks out opportunities for professional development to enhance
content knowledge and pedagogical skill. Teacher welcomes feedback from colleagues when made by supervisors or when opportunities arise through professional collaboration. Teacher participates actively in assisting other educators</t>
  </si>
  <si>
    <t>4- Excellent: Teacher seeks out opportunities for professional development and makes a systematic effort to conduct action research. Teacher seeks out feedback on teaching from both supervisors and colleagues. Teacher initiates important activities to contribute to the profession.</t>
  </si>
  <si>
    <t>1- Unsatisfactory: Teacher displays dishonesty in interactions with colleagues, students, and the public. Teacher is not alert to students’ needs and contributes to school practices that result in some students being ill served by the school. Teacher
makes decisions and recommendations based on self-serving interests. Teacher does not comply with school and district regulations</t>
  </si>
  <si>
    <t>2- Needs Improvement: Teacher is honest in interactions with colleagues, students, and the public. Teacher’s attempts to serve students are inconsistent, and does not knowingly contribute to some students being ill served by the school. Teacher’s decisions and recommendations are based on limited though genuinely professional
considerations. Teacher complies minimally with school and district regulations, doing just enough to get by.</t>
  </si>
  <si>
    <t>3- Proficient: Teacher displays high standards of honesty, integrity, and confidentiality in interactions with colleagues, students, and the public. Teacher is active in serving students, working to ensure that all students receive a fair opportunity to succeed. Teacher maintains an open mind in team or departmental decision-making. Teacher complies fully with school and district regulations.</t>
  </si>
  <si>
    <t>4- Excellent: Teacher can be counted on to hold the highest standards of honesty, integrity, and confidentiality and takes a leadership role with colleagues. Teacher is highly proactive in serving students, seeking out resources when needed. Teacher makes a concerted effort to challenge negative attitudes or practices to ensure that all students, particularly those traditionally underserved, are honored in the school. Teacher takes a leadership role in team or departmental decision-making and helps ensure that such decisions are based on the highest professional standards. Teacher complies fully with school and district regulations, taking a leadership role with colleagues.</t>
  </si>
  <si>
    <t>TIME</t>
  </si>
  <si>
    <t>Evidence</t>
  </si>
  <si>
    <t>Domain/Competency</t>
  </si>
  <si>
    <t>1A-Demonstrating Knowledge of Content and Pedagogy</t>
  </si>
  <si>
    <t>1B-Demonstrating Knowledge of Students</t>
  </si>
  <si>
    <t>1C-Setting Instructional Outcomes</t>
  </si>
  <si>
    <t>1D-Demonstrating Knowledge of Resources</t>
  </si>
  <si>
    <t>1E-Designing Coherent Instruction</t>
  </si>
  <si>
    <t>1F-Designing Student Assessments</t>
  </si>
  <si>
    <t>2A-Creating an Environment of Respect and Rapport</t>
  </si>
  <si>
    <t>2B-Establishing a Culture of Learning</t>
  </si>
  <si>
    <t>2C-Managing Classroom Procedures</t>
  </si>
  <si>
    <t>2D-Managing Student Behavior</t>
  </si>
  <si>
    <t>2E-Organizing Physical Space</t>
  </si>
  <si>
    <t>3A-Communicating with Students</t>
  </si>
  <si>
    <t>3B-Using Questioning/ Prompts and Discussion</t>
  </si>
  <si>
    <t>3C-Engaging Students in Learning</t>
  </si>
  <si>
    <t>3D-Using Assessment in Instruction</t>
  </si>
  <si>
    <t>3E-Demonstrating Flexibility and Responsiveness</t>
  </si>
  <si>
    <t>4A-Reflecting on Teaching</t>
  </si>
  <si>
    <t>4B-Maintaining Accurate Records</t>
  </si>
  <si>
    <t>4C-Communicating with Families</t>
  </si>
  <si>
    <t>4D-Participating in a Professional Development Community</t>
  </si>
  <si>
    <t>4E-Growing and Developing Professionally</t>
  </si>
  <si>
    <t>4F-Showing Professionalism</t>
  </si>
  <si>
    <t>3.8-4.0</t>
  </si>
  <si>
    <t>3.7-3.5</t>
  </si>
  <si>
    <t>2.5-2.9</t>
  </si>
  <si>
    <t>no raise</t>
  </si>
  <si>
    <t>1.0-2.4</t>
  </si>
  <si>
    <t>3.0-3.4</t>
  </si>
  <si>
    <t>Probation or terminationnand no raise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</si>
</sst>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409]dddd\,\ mmmm\ dd\,\ yyyy"/>
    <numFmt numFmtId="171" formatCode="[$-F400]h:mm:ss\ AM/PM"/>
    <numFmt numFmtId="172" formatCode="[$-409]m/d/yy\ h:mm\ AM/PM;@"/>
    <numFmt numFmtId="173" formatCode="[$-409]h:mm\ AM/PM;@"/>
  </numFmts>
  <fonts count="76">
    <font>
      <sz val="11"/>
      <color theme="1"/>
      <name val="Calibri"/>
      <family val="2"/>
    </font>
    <font>
      <sz val="11"/>
      <color indexed="8"/>
      <name val="Calibri"/>
      <family val="2"/>
    </font>
    <font>
      <sz val="10"/>
      <name val="Arial"/>
      <family val="2"/>
    </font>
    <font>
      <b/>
      <sz val="10"/>
      <name val="Verdana"/>
      <family val="2"/>
    </font>
    <font>
      <sz val="22"/>
      <color indexed="8"/>
      <name val="Cambria"/>
      <family val="1"/>
    </font>
    <font>
      <sz val="11"/>
      <name val="Arial"/>
      <family val="2"/>
    </font>
    <font>
      <sz val="11"/>
      <color indexed="8"/>
      <name val="Cambria"/>
      <family val="1"/>
    </font>
    <font>
      <b/>
      <sz val="11"/>
      <name val="Arial"/>
      <family val="2"/>
    </font>
    <font>
      <b/>
      <sz val="9"/>
      <name val="Arial"/>
      <family val="2"/>
    </font>
    <font>
      <sz val="9"/>
      <name val="Arial"/>
      <family val="2"/>
    </font>
    <font>
      <b/>
      <sz val="11"/>
      <name val="Verdana"/>
      <family val="2"/>
    </font>
    <font>
      <b/>
      <sz val="9"/>
      <name val="Times New Roman"/>
      <family val="1"/>
    </font>
    <font>
      <sz val="9"/>
      <name val="Times New Roman"/>
      <family val="1"/>
    </font>
    <font>
      <b/>
      <sz val="9"/>
      <name val="Verdana"/>
      <family val="2"/>
    </font>
    <font>
      <sz val="10"/>
      <name val="Verdana"/>
      <family val="2"/>
    </font>
    <font>
      <sz val="22"/>
      <color indexed="8"/>
      <name val="Verdana"/>
      <family val="2"/>
    </font>
    <font>
      <sz val="11"/>
      <name val="Verdana"/>
      <family val="2"/>
    </font>
    <font>
      <i/>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b/>
      <sz val="9"/>
      <color indexed="8"/>
      <name val="Times New Roman"/>
      <family val="1"/>
    </font>
    <font>
      <b/>
      <sz val="9"/>
      <color indexed="8"/>
      <name val="Verdana"/>
      <family val="2"/>
    </font>
    <font>
      <sz val="11"/>
      <color indexed="8"/>
      <name val="Verdana"/>
      <family val="2"/>
    </font>
    <font>
      <sz val="9"/>
      <color indexed="8"/>
      <name val="Verdana"/>
      <family val="2"/>
    </font>
    <font>
      <sz val="10"/>
      <color indexed="8"/>
      <name val="Verdana"/>
      <family val="2"/>
    </font>
    <font>
      <b/>
      <sz val="10"/>
      <color indexed="8"/>
      <name val="Verdana"/>
      <family val="2"/>
    </font>
    <font>
      <sz val="10"/>
      <color indexed="10"/>
      <name val="Arial"/>
      <family val="2"/>
    </font>
    <font>
      <sz val="9"/>
      <color indexed="63"/>
      <name val="Courier New"/>
      <family val="3"/>
    </font>
    <font>
      <b/>
      <sz val="11"/>
      <color indexed="8"/>
      <name val="Verdan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b/>
      <sz val="9"/>
      <color theme="1"/>
      <name val="Times New Roman"/>
      <family val="1"/>
    </font>
    <font>
      <sz val="11"/>
      <color rgb="FF000000"/>
      <name val="Calibri"/>
      <family val="2"/>
    </font>
    <font>
      <b/>
      <sz val="9"/>
      <color theme="1"/>
      <name val="Verdana"/>
      <family val="2"/>
    </font>
    <font>
      <sz val="11"/>
      <color theme="1"/>
      <name val="Verdana"/>
      <family val="2"/>
    </font>
    <font>
      <sz val="9"/>
      <color theme="1"/>
      <name val="Verdana"/>
      <family val="2"/>
    </font>
    <font>
      <sz val="10"/>
      <color theme="1"/>
      <name val="Verdana"/>
      <family val="2"/>
    </font>
    <font>
      <b/>
      <sz val="10"/>
      <color theme="1"/>
      <name val="Verdana"/>
      <family val="2"/>
    </font>
    <font>
      <sz val="10"/>
      <color rgb="FFFF0000"/>
      <name val="Arial"/>
      <family val="2"/>
    </font>
    <font>
      <sz val="9"/>
      <color rgb="FF333333"/>
      <name val="Courier New"/>
      <family val="3"/>
    </font>
    <font>
      <b/>
      <sz val="11"/>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right/>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bottom style="hair"/>
    </border>
    <border>
      <left style="hair"/>
      <right/>
      <top style="hair"/>
      <bottom/>
    </border>
    <border>
      <left/>
      <right/>
      <top style="hair"/>
      <bottom/>
    </border>
    <border>
      <left/>
      <right style="hair"/>
      <top style="hair"/>
      <bottom/>
    </border>
    <border>
      <left style="hair"/>
      <right/>
      <top style="hair"/>
      <bottom style="hair"/>
    </border>
    <border>
      <left/>
      <right style="hair"/>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9">
    <xf numFmtId="0" fontId="0" fillId="0" borderId="0" xfId="0" applyFont="1" applyAlignment="1">
      <alignment/>
    </xf>
    <xf numFmtId="0" fontId="2" fillId="0" borderId="0" xfId="57" applyAlignment="1">
      <alignment vertical="center"/>
      <protection/>
    </xf>
    <xf numFmtId="0" fontId="4" fillId="0" borderId="0" xfId="0" applyFont="1" applyBorder="1" applyAlignment="1">
      <alignment horizontal="center" vertical="top" wrapText="1"/>
    </xf>
    <xf numFmtId="0" fontId="2" fillId="0" borderId="0" xfId="57" applyAlignment="1">
      <alignment horizontal="left" vertical="center"/>
      <protection/>
    </xf>
    <xf numFmtId="0" fontId="2" fillId="0" borderId="0" xfId="57" applyAlignment="1">
      <alignment vertical="center" wrapText="1"/>
      <protection/>
    </xf>
    <xf numFmtId="0" fontId="2" fillId="0" borderId="0" xfId="57" applyAlignment="1">
      <alignment horizontal="left" vertical="center" wrapText="1"/>
      <protection/>
    </xf>
    <xf numFmtId="0" fontId="4" fillId="0" borderId="0" xfId="0" applyFont="1" applyBorder="1" applyAlignment="1">
      <alignment vertical="top" wrapText="1"/>
    </xf>
    <xf numFmtId="0" fontId="5" fillId="0" borderId="0" xfId="57" applyFont="1" applyAlignment="1">
      <alignment horizontal="left" vertical="center"/>
      <protection/>
    </xf>
    <xf numFmtId="0" fontId="5" fillId="0" borderId="0" xfId="57" applyFont="1" applyAlignment="1">
      <alignment vertical="center" wrapText="1"/>
      <protection/>
    </xf>
    <xf numFmtId="0" fontId="7" fillId="0" borderId="10" xfId="57" applyFont="1" applyBorder="1" applyAlignment="1">
      <alignment horizontal="center" vertical="center"/>
      <protection/>
    </xf>
    <xf numFmtId="0" fontId="2" fillId="0" borderId="11" xfId="57" applyBorder="1" applyAlignment="1">
      <alignment horizontal="left" vertical="top" wrapText="1"/>
      <protection/>
    </xf>
    <xf numFmtId="0" fontId="2" fillId="0" borderId="11" xfId="57" applyBorder="1" applyAlignment="1">
      <alignment horizontal="center" vertical="top"/>
      <protection/>
    </xf>
    <xf numFmtId="0" fontId="2" fillId="0" borderId="0" xfId="57" applyBorder="1" applyAlignment="1">
      <alignment horizontal="left" vertical="center" wrapText="1"/>
      <protection/>
    </xf>
    <xf numFmtId="0" fontId="2" fillId="0" borderId="0" xfId="57" applyBorder="1" applyAlignment="1">
      <alignment horizontal="left" vertical="center"/>
      <protection/>
    </xf>
    <xf numFmtId="0" fontId="2" fillId="0" borderId="0" xfId="57" applyBorder="1" applyAlignment="1">
      <alignment horizontal="center" vertical="center"/>
      <protection/>
    </xf>
    <xf numFmtId="0" fontId="8" fillId="0" borderId="10" xfId="57" applyFont="1" applyBorder="1" applyAlignment="1">
      <alignment horizontal="center" vertical="center"/>
      <protection/>
    </xf>
    <xf numFmtId="0" fontId="9" fillId="0" borderId="10" xfId="57" applyFont="1" applyBorder="1" applyAlignment="1">
      <alignment horizontal="left" vertical="center" wrapText="1"/>
      <protection/>
    </xf>
    <xf numFmtId="0" fontId="9" fillId="0" borderId="10" xfId="57" applyFont="1" applyBorder="1" applyAlignment="1">
      <alignment horizontal="left" vertical="center"/>
      <protection/>
    </xf>
    <xf numFmtId="164" fontId="9" fillId="0" borderId="10" xfId="57" applyNumberFormat="1" applyFont="1" applyBorder="1" applyAlignment="1">
      <alignment horizontal="center" vertical="center"/>
      <protection/>
    </xf>
    <xf numFmtId="164" fontId="3" fillId="33" borderId="12" xfId="57" applyNumberFormat="1" applyFont="1" applyFill="1" applyBorder="1" applyAlignment="1">
      <alignment horizontal="center" vertical="center" wrapText="1"/>
      <protection/>
    </xf>
    <xf numFmtId="164" fontId="3" fillId="33" borderId="12" xfId="57" applyNumberFormat="1" applyFont="1" applyFill="1" applyBorder="1" applyAlignment="1">
      <alignment horizontal="left" vertical="center" wrapText="1"/>
      <protection/>
    </xf>
    <xf numFmtId="1" fontId="12" fillId="0" borderId="12" xfId="57" applyNumberFormat="1" applyFont="1" applyFill="1" applyBorder="1" applyAlignment="1">
      <alignment horizontal="left" vertical="center" wrapText="1" shrinkToFit="1"/>
      <protection/>
    </xf>
    <xf numFmtId="0" fontId="12" fillId="0" borderId="12" xfId="57" applyFont="1" applyFill="1" applyBorder="1" applyAlignment="1">
      <alignment horizontal="left" vertical="center" wrapText="1" shrinkToFit="1"/>
      <protection/>
    </xf>
    <xf numFmtId="0" fontId="65" fillId="33" borderId="12" xfId="0" applyFont="1" applyFill="1" applyBorder="1" applyAlignment="1">
      <alignment horizontal="center"/>
    </xf>
    <xf numFmtId="0" fontId="66" fillId="0" borderId="12" xfId="0" applyFont="1" applyBorder="1" applyAlignment="1">
      <alignment wrapText="1"/>
    </xf>
    <xf numFmtId="0" fontId="66" fillId="0" borderId="12" xfId="0" applyFont="1" applyBorder="1" applyAlignment="1">
      <alignment vertical="top" wrapText="1"/>
    </xf>
    <xf numFmtId="0" fontId="11" fillId="0" borderId="12" xfId="57" applyFont="1" applyFill="1" applyBorder="1" applyAlignment="1">
      <alignment horizontal="left" vertical="center" wrapText="1"/>
      <protection/>
    </xf>
    <xf numFmtId="0" fontId="0" fillId="0" borderId="0" xfId="0" applyAlignment="1">
      <alignment vertical="top" wrapText="1"/>
    </xf>
    <xf numFmtId="0" fontId="67" fillId="0" borderId="12" xfId="0" applyFont="1" applyBorder="1" applyAlignment="1">
      <alignment/>
    </xf>
    <xf numFmtId="0" fontId="63" fillId="0" borderId="0" xfId="0" applyFont="1" applyAlignment="1">
      <alignment/>
    </xf>
    <xf numFmtId="0" fontId="68" fillId="33" borderId="12" xfId="0" applyFont="1" applyFill="1" applyBorder="1" applyAlignment="1">
      <alignment horizontal="center"/>
    </xf>
    <xf numFmtId="0" fontId="0" fillId="0" borderId="12" xfId="0" applyBorder="1" applyAlignment="1">
      <alignment/>
    </xf>
    <xf numFmtId="9" fontId="0" fillId="0" borderId="12" xfId="0" applyNumberFormat="1" applyBorder="1" applyAlignment="1">
      <alignment horizontal="center" vertical="center"/>
    </xf>
    <xf numFmtId="0" fontId="0" fillId="0" borderId="12" xfId="0" applyFill="1" applyBorder="1" applyAlignment="1">
      <alignment/>
    </xf>
    <xf numFmtId="9" fontId="0" fillId="0" borderId="12" xfId="0" applyNumberFormat="1" applyFill="1" applyBorder="1" applyAlignment="1">
      <alignment horizontal="center" vertical="center"/>
    </xf>
    <xf numFmtId="9" fontId="0" fillId="0" borderId="12" xfId="0" applyNumberFormat="1" applyBorder="1" applyAlignment="1">
      <alignment horizontal="center"/>
    </xf>
    <xf numFmtId="164" fontId="13" fillId="33" borderId="12" xfId="57" applyNumberFormat="1" applyFont="1" applyFill="1" applyBorder="1" applyAlignment="1">
      <alignment horizontal="left" vertical="center" wrapText="1"/>
      <protection/>
    </xf>
    <xf numFmtId="0" fontId="68" fillId="33" borderId="12" xfId="0" applyFont="1" applyFill="1" applyBorder="1" applyAlignment="1">
      <alignment horizontal="left" vertical="center" wrapText="1"/>
    </xf>
    <xf numFmtId="164" fontId="3" fillId="0" borderId="12" xfId="57" applyNumberFormat="1" applyFont="1" applyBorder="1" applyAlignment="1">
      <alignment horizontal="left" vertical="center" wrapText="1"/>
      <protection/>
    </xf>
    <xf numFmtId="0" fontId="15" fillId="0" borderId="0" xfId="0" applyFont="1" applyBorder="1" applyAlignment="1">
      <alignment horizontal="center" vertical="top" wrapText="1"/>
    </xf>
    <xf numFmtId="0" fontId="14" fillId="0" borderId="0" xfId="57" applyFont="1" applyAlignment="1">
      <alignment horizontal="left" vertical="center"/>
      <protection/>
    </xf>
    <xf numFmtId="0" fontId="14" fillId="0" borderId="12" xfId="57" applyFont="1" applyBorder="1" applyAlignment="1">
      <alignment horizontal="left" vertical="center"/>
      <protection/>
    </xf>
    <xf numFmtId="0" fontId="14" fillId="0" borderId="12" xfId="57" applyFont="1" applyBorder="1" applyAlignment="1">
      <alignment horizontal="left" vertical="center" wrapText="1"/>
      <protection/>
    </xf>
    <xf numFmtId="0" fontId="14" fillId="0" borderId="0" xfId="57" applyFont="1" applyAlignment="1">
      <alignment vertical="center" wrapText="1"/>
      <protection/>
    </xf>
    <xf numFmtId="0" fontId="16" fillId="0" borderId="0" xfId="57" applyFont="1" applyBorder="1" applyAlignment="1">
      <alignment horizontal="left" vertical="center"/>
      <protection/>
    </xf>
    <xf numFmtId="4" fontId="14" fillId="0" borderId="0" xfId="57" applyNumberFormat="1" applyFont="1" applyAlignment="1">
      <alignment horizontal="left" vertical="center"/>
      <protection/>
    </xf>
    <xf numFmtId="0" fontId="3" fillId="0" borderId="12" xfId="57" applyFont="1" applyBorder="1" applyAlignment="1">
      <alignment vertical="center" wrapText="1"/>
      <protection/>
    </xf>
    <xf numFmtId="0" fontId="17" fillId="0" borderId="12" xfId="57" applyFont="1" applyBorder="1" applyAlignment="1">
      <alignment horizontal="left" vertical="center" wrapText="1"/>
      <protection/>
    </xf>
    <xf numFmtId="0" fontId="17" fillId="0" borderId="0" xfId="57" applyFont="1" applyBorder="1" applyAlignment="1">
      <alignment horizontal="left" vertical="center" wrapText="1"/>
      <protection/>
    </xf>
    <xf numFmtId="0" fontId="69" fillId="0" borderId="0" xfId="0" applyFont="1" applyAlignment="1">
      <alignment/>
    </xf>
    <xf numFmtId="0" fontId="14" fillId="0" borderId="12" xfId="57" applyFont="1" applyFill="1" applyBorder="1" applyAlignment="1">
      <alignment horizontal="center" vertical="center"/>
      <protection/>
    </xf>
    <xf numFmtId="0" fontId="14" fillId="0" borderId="12" xfId="57" applyFont="1" applyFill="1" applyBorder="1" applyAlignment="1">
      <alignment horizontal="left" vertical="center" wrapText="1"/>
      <protection/>
    </xf>
    <xf numFmtId="0" fontId="69" fillId="0" borderId="12" xfId="0" applyFont="1" applyBorder="1" applyAlignment="1">
      <alignment horizontal="center"/>
    </xf>
    <xf numFmtId="0" fontId="70" fillId="0" borderId="12" xfId="0" applyFont="1" applyBorder="1" applyAlignment="1">
      <alignment horizontal="left" vertical="center" wrapText="1"/>
    </xf>
    <xf numFmtId="0" fontId="71" fillId="0" borderId="12" xfId="0" applyFont="1" applyBorder="1" applyAlignment="1">
      <alignment vertical="top" wrapText="1"/>
    </xf>
    <xf numFmtId="0" fontId="71" fillId="0" borderId="12" xfId="0" applyFont="1" applyBorder="1" applyAlignment="1">
      <alignment wrapText="1"/>
    </xf>
    <xf numFmtId="0" fontId="71" fillId="0" borderId="12" xfId="0" applyFont="1" applyBorder="1" applyAlignment="1">
      <alignment horizontal="left" wrapText="1"/>
    </xf>
    <xf numFmtId="0" fontId="69" fillId="0" borderId="0" xfId="0" applyFont="1" applyAlignment="1">
      <alignment vertical="top" wrapText="1"/>
    </xf>
    <xf numFmtId="0" fontId="14" fillId="0" borderId="12" xfId="57" applyFont="1" applyBorder="1" applyAlignment="1">
      <alignment horizontal="center" vertical="center"/>
      <protection/>
    </xf>
    <xf numFmtId="0" fontId="69" fillId="33" borderId="12" xfId="0" applyFont="1" applyFill="1" applyBorder="1" applyAlignment="1">
      <alignment/>
    </xf>
    <xf numFmtId="0" fontId="69" fillId="0" borderId="0" xfId="0" applyFont="1" applyAlignment="1">
      <alignment horizontal="center"/>
    </xf>
    <xf numFmtId="0" fontId="69" fillId="0" borderId="0" xfId="0" applyFont="1" applyAlignment="1">
      <alignment horizontal="left" vertical="center" wrapText="1"/>
    </xf>
    <xf numFmtId="0" fontId="3" fillId="0" borderId="12" xfId="57" applyFont="1" applyFill="1" applyBorder="1" applyAlignment="1">
      <alignment horizontal="left" vertical="center" wrapText="1"/>
      <protection/>
    </xf>
    <xf numFmtId="0" fontId="72" fillId="0" borderId="12" xfId="0" applyFont="1" applyBorder="1" applyAlignment="1">
      <alignment vertical="top" wrapText="1"/>
    </xf>
    <xf numFmtId="0" fontId="72" fillId="0" borderId="12" xfId="0" applyFont="1" applyBorder="1" applyAlignment="1">
      <alignment wrapText="1"/>
    </xf>
    <xf numFmtId="0" fontId="72" fillId="0" borderId="12" xfId="0" applyFont="1" applyBorder="1" applyAlignment="1">
      <alignment horizontal="left" wrapText="1"/>
    </xf>
    <xf numFmtId="1" fontId="12" fillId="0" borderId="12" xfId="57" applyNumberFormat="1" applyFont="1" applyFill="1" applyBorder="1" applyAlignment="1">
      <alignment horizontal="left" vertical="top" wrapText="1" shrinkToFit="1"/>
      <protection/>
    </xf>
    <xf numFmtId="0" fontId="73" fillId="0" borderId="0" xfId="0" applyFont="1" applyAlignment="1">
      <alignment/>
    </xf>
    <xf numFmtId="0" fontId="63" fillId="0" borderId="0" xfId="0" applyFont="1" applyAlignment="1">
      <alignment horizontal="center"/>
    </xf>
    <xf numFmtId="173" fontId="74" fillId="0" borderId="0" xfId="0" applyNumberFormat="1" applyFont="1" applyAlignment="1">
      <alignment vertical="center"/>
    </xf>
    <xf numFmtId="0" fontId="0" fillId="0" borderId="0" xfId="0" applyAlignment="1">
      <alignment/>
    </xf>
    <xf numFmtId="0" fontId="0" fillId="0" borderId="0" xfId="0" applyAlignment="1">
      <alignment vertical="center"/>
    </xf>
    <xf numFmtId="0" fontId="0" fillId="0" borderId="0" xfId="0" applyAlignment="1">
      <alignment horizontal="left"/>
    </xf>
    <xf numFmtId="0" fontId="71" fillId="0" borderId="12" xfId="0" applyFont="1" applyBorder="1" applyAlignment="1">
      <alignment horizontal="left" vertical="top" wrapText="1"/>
    </xf>
    <xf numFmtId="0" fontId="14" fillId="0" borderId="12" xfId="57" applyFont="1" applyFill="1" applyBorder="1" applyAlignment="1">
      <alignment horizontal="left" vertical="top" wrapText="1"/>
      <protection/>
    </xf>
    <xf numFmtId="0" fontId="71" fillId="0" borderId="12" xfId="0" applyFont="1" applyBorder="1" applyAlignment="1">
      <alignment vertical="center" wrapText="1"/>
    </xf>
    <xf numFmtId="0" fontId="0" fillId="0" borderId="0" xfId="0" applyAlignment="1">
      <alignment horizontal="left" vertical="top"/>
    </xf>
    <xf numFmtId="0" fontId="10" fillId="33" borderId="13" xfId="57" applyFont="1" applyFill="1" applyBorder="1" applyAlignment="1">
      <alignment horizontal="center" vertical="center" wrapText="1"/>
      <protection/>
    </xf>
    <xf numFmtId="0" fontId="10" fillId="33" borderId="14" xfId="57" applyFont="1" applyFill="1" applyBorder="1" applyAlignment="1">
      <alignment horizontal="center" vertical="center" wrapText="1"/>
      <protection/>
    </xf>
    <xf numFmtId="0" fontId="16" fillId="0" borderId="12" xfId="57" applyFont="1" applyBorder="1" applyAlignment="1">
      <alignment horizontal="left" vertical="center"/>
      <protection/>
    </xf>
    <xf numFmtId="0" fontId="3" fillId="0" borderId="13" xfId="57" applyFont="1" applyBorder="1" applyAlignment="1">
      <alignment horizontal="center" vertical="center" wrapText="1"/>
      <protection/>
    </xf>
    <xf numFmtId="0" fontId="3" fillId="0" borderId="14" xfId="57" applyFont="1" applyBorder="1" applyAlignment="1">
      <alignment horizontal="center" vertical="center" wrapText="1"/>
      <protection/>
    </xf>
    <xf numFmtId="0" fontId="75" fillId="33" borderId="13" xfId="0" applyFont="1" applyFill="1" applyBorder="1" applyAlignment="1">
      <alignment horizontal="center"/>
    </xf>
    <xf numFmtId="0" fontId="69" fillId="33" borderId="14" xfId="0" applyFont="1" applyFill="1" applyBorder="1" applyAlignment="1">
      <alignment horizontal="center"/>
    </xf>
    <xf numFmtId="0" fontId="10" fillId="33" borderId="12" xfId="57" applyFont="1" applyFill="1" applyBorder="1" applyAlignment="1">
      <alignment horizontal="center" vertical="center" wrapText="1"/>
      <protection/>
    </xf>
    <xf numFmtId="0" fontId="15" fillId="0" borderId="12" xfId="0" applyFont="1" applyBorder="1" applyAlignment="1">
      <alignment horizontal="center" vertical="top" wrapText="1"/>
    </xf>
    <xf numFmtId="0" fontId="12" fillId="0" borderId="12" xfId="57" applyFont="1" applyFill="1" applyBorder="1" applyAlignment="1">
      <alignment horizontal="center" vertical="center"/>
      <protection/>
    </xf>
    <xf numFmtId="0" fontId="12" fillId="0" borderId="12" xfId="57" applyFont="1" applyBorder="1" applyAlignment="1">
      <alignment horizontal="center" vertical="center"/>
      <protection/>
    </xf>
    <xf numFmtId="0" fontId="11" fillId="33" borderId="12" xfId="57" applyFont="1" applyFill="1" applyBorder="1" applyAlignment="1">
      <alignment horizontal="center" vertical="center" wrapText="1"/>
      <protection/>
    </xf>
    <xf numFmtId="0" fontId="5" fillId="0" borderId="15" xfId="57" applyFont="1" applyBorder="1" applyAlignment="1">
      <alignment horizontal="left" vertical="top" wrapText="1"/>
      <protection/>
    </xf>
    <xf numFmtId="0" fontId="5" fillId="0" borderId="16" xfId="57" applyFont="1" applyBorder="1" applyAlignment="1">
      <alignment horizontal="center" vertical="center"/>
      <protection/>
    </xf>
    <xf numFmtId="0" fontId="5" fillId="0" borderId="17" xfId="57" applyFont="1" applyBorder="1" applyAlignment="1">
      <alignment horizontal="center" vertical="center"/>
      <protection/>
    </xf>
    <xf numFmtId="0" fontId="5" fillId="0" borderId="18" xfId="57" applyFont="1" applyBorder="1" applyAlignment="1">
      <alignment horizontal="center" vertical="center"/>
      <protection/>
    </xf>
    <xf numFmtId="0" fontId="7" fillId="0" borderId="10" xfId="57" applyFont="1" applyBorder="1" applyAlignment="1">
      <alignment horizontal="center" vertical="center"/>
      <protection/>
    </xf>
    <xf numFmtId="0" fontId="2" fillId="0" borderId="11" xfId="57" applyBorder="1" applyAlignment="1">
      <alignment horizontal="left" vertical="top"/>
      <protection/>
    </xf>
    <xf numFmtId="0" fontId="4" fillId="0" borderId="0" xfId="0" applyFont="1" applyBorder="1" applyAlignment="1">
      <alignment horizontal="center" vertical="top" wrapText="1"/>
    </xf>
    <xf numFmtId="0" fontId="5" fillId="0" borderId="10" xfId="57" applyFont="1" applyBorder="1" applyAlignment="1">
      <alignment horizontal="left" vertical="center"/>
      <protection/>
    </xf>
    <xf numFmtId="0" fontId="5" fillId="0" borderId="19" xfId="57" applyFont="1" applyBorder="1" applyAlignment="1">
      <alignment horizontal="left" vertical="center"/>
      <protection/>
    </xf>
    <xf numFmtId="0" fontId="5" fillId="0" borderId="20" xfId="57" applyFont="1" applyBorder="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I%20YILMAZ\Local%20Settings\Temporary%20Internet%20Files\Content.Outlook\4KL1X2QI\ALL%20DOCUMENTS\ALL%20EVALUATIONS\Evaluation%20Forms\Teacher_Evaluation_Report_May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oup%201%20RISE%20AQS%20Teacher%20Evaluatio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 PRINTING"/>
      <sheetName val="MENU"/>
      <sheetName val="COVER"/>
      <sheetName val="REPORT"/>
    </sheetNames>
    <sheetDataSet>
      <sheetData sheetId="1">
        <row r="2">
          <cell r="B2" t="str">
            <v>5 - Students are in their seats and the teacher is beginning class when the bell rings.</v>
          </cell>
        </row>
        <row r="3">
          <cell r="B3" t="str">
            <v>3 - Students are in their seats and focused on the teacher from 0-3 minutes after the bell rings.</v>
          </cell>
        </row>
        <row r="4">
          <cell r="B4" t="str">
            <v>1 - It takes longer than 3 minutes for the class to get settled and ready for learning.</v>
          </cell>
        </row>
        <row r="5">
          <cell r="B5" t="str">
            <v>NA - Not Applicable</v>
          </cell>
        </row>
        <row r="6">
          <cell r="B6" t="str">
            <v>NO - Not Observed</v>
          </cell>
        </row>
        <row r="8">
          <cell r="B8" t="str">
            <v>5 - Uses room arrangement and displays to create a total environment for learning</v>
          </cell>
        </row>
        <row r="9">
          <cell r="B9" t="str">
            <v>4 - Organizes classroom furniture, materials, and displays to support lesson goals.</v>
          </cell>
        </row>
        <row r="10">
          <cell r="B10" t="str">
            <v>3 - Organizes furniture and materials but with few displays</v>
          </cell>
        </row>
        <row r="11">
          <cell r="B11" t="str">
            <v>3 - Shows some organization but the classroom is not very neat </v>
          </cell>
        </row>
        <row r="12">
          <cell r="B12" t="str">
            <v>2 - Has conventional furniture arrangement, few displays, and hard-to-access materials</v>
          </cell>
        </row>
        <row r="13">
          <cell r="B13" t="str">
            <v>1 - Classroom is sloppy, cold, and uninviting.</v>
          </cell>
        </row>
        <row r="14">
          <cell r="B14" t="str">
            <v>NA - Not Applicable</v>
          </cell>
        </row>
        <row r="15">
          <cell r="B15" t="str">
            <v>NO - Not Observed</v>
          </cell>
        </row>
        <row r="17">
          <cell r="B17" t="str">
            <v>5 - Schedule is posted in a large, prominent position that is easy to see from any point in the room</v>
          </cell>
        </row>
        <row r="18">
          <cell r="B18" t="str">
            <v>3 - Schedule is posted as an A4-sized printout that is difficult to read for all students.</v>
          </cell>
        </row>
        <row r="19">
          <cell r="B19" t="str">
            <v>1 - Schedule is not posted.</v>
          </cell>
        </row>
        <row r="20">
          <cell r="B20" t="str">
            <v>NA - Not Applicable</v>
          </cell>
        </row>
        <row r="21">
          <cell r="B21" t="str">
            <v>NO - Not Observed</v>
          </cell>
        </row>
        <row r="23">
          <cell r="B23" t="str">
            <v>5 - Are easily visible, colorful, and created by the teacher or students themselves.</v>
          </cell>
        </row>
        <row r="24">
          <cell r="B24" t="str">
            <v>4 - Are large and visible but are standardized, store bought variety.</v>
          </cell>
        </row>
        <row r="25">
          <cell r="B25" t="str">
            <v>3 - Are small, e.g. A4 size, but visible</v>
          </cell>
        </row>
        <row r="26">
          <cell r="B26" t="str">
            <v>2 - Are not visible or accessible to most students.</v>
          </cell>
        </row>
        <row r="27">
          <cell r="B27" t="str">
            <v>1 - Are not posted.</v>
          </cell>
        </row>
        <row r="28">
          <cell r="B28" t="str">
            <v>NA - Not Applicable</v>
          </cell>
        </row>
        <row r="29">
          <cell r="B29" t="str">
            <v>NO - Not Observed</v>
          </cell>
        </row>
        <row r="31">
          <cell r="B31" t="str">
            <v>5 - Are easily visible and easy to understand by all students.</v>
          </cell>
        </row>
        <row r="32">
          <cell r="B32" t="str">
            <v>4 - Are posted but are small and intended primarily for teacher's usage.</v>
          </cell>
        </row>
        <row r="33">
          <cell r="B33" t="str">
            <v>1 - Are not posted.</v>
          </cell>
        </row>
        <row r="34">
          <cell r="B34" t="str">
            <v>NA - Not Applicable</v>
          </cell>
        </row>
        <row r="35">
          <cell r="B35" t="str">
            <v>NO - Not Observed</v>
          </cell>
        </row>
        <row r="37">
          <cell r="B37" t="str">
            <v>5 - Abundant student work is posted with commentary and is used as motivation.</v>
          </cell>
        </row>
        <row r="38">
          <cell r="B38" t="str">
            <v>4 - Student work is posted to celebrate their progress.</v>
          </cell>
        </row>
        <row r="39">
          <cell r="B39" t="str">
            <v>3 - Only the best work is posted as an example for others.</v>
          </cell>
        </row>
        <row r="40">
          <cell r="B40" t="str">
            <v>2 - Only a few samples of the best work is posted.</v>
          </cell>
        </row>
        <row r="41">
          <cell r="B41" t="str">
            <v>1 - No student work is posted.</v>
          </cell>
        </row>
        <row r="42">
          <cell r="B42" t="str">
            <v>NA - Not Applicable</v>
          </cell>
        </row>
        <row r="43">
          <cell r="B43" t="str">
            <v>NO - Not Observed</v>
          </cell>
        </row>
        <row r="45">
          <cell r="B45" t="str">
            <v>5 - Contains several shelves of a variety of books that can be checked out by students.</v>
          </cell>
        </row>
        <row r="46">
          <cell r="B46" t="str">
            <v>4 - Contains 1 or 2 shelves of books.</v>
          </cell>
        </row>
        <row r="47">
          <cell r="B47" t="str">
            <v>3 - Contains additional resources other than class textbooks.</v>
          </cell>
        </row>
        <row r="48">
          <cell r="B48" t="str">
            <v>2 - Consists only of textbooks for courses</v>
          </cell>
        </row>
        <row r="49">
          <cell r="B49" t="str">
            <v>1 - There is no library.</v>
          </cell>
        </row>
        <row r="50">
          <cell r="B50" t="str">
            <v>NA - Not Applicable</v>
          </cell>
        </row>
        <row r="51">
          <cell r="B51" t="str">
            <v>NO - Not Observed</v>
          </cell>
        </row>
        <row r="53">
          <cell r="B53" t="str">
            <v>5 - Is neat and clear of any hazards.</v>
          </cell>
        </row>
        <row r="54">
          <cell r="B54" t="str">
            <v>3 - Has an occasional backpack in the aisle or bookshelf stacked too high.</v>
          </cell>
        </row>
        <row r="55">
          <cell r="B55" t="str">
            <v>1 - Has an "accident waiting to happen".</v>
          </cell>
        </row>
        <row r="56">
          <cell r="B56" t="str">
            <v>NA - Not Applicable</v>
          </cell>
        </row>
        <row r="57">
          <cell r="B57" t="str">
            <v>NO - Not Observed</v>
          </cell>
        </row>
        <row r="59">
          <cell r="B59" t="str">
            <v>5 - Arrangement reveals clear forethought according to the lesson at hand.</v>
          </cell>
        </row>
        <row r="60">
          <cell r="B60" t="str">
            <v>3 - Desks are arranged neatly but without regard to the lesson.</v>
          </cell>
        </row>
        <row r="61">
          <cell r="B61" t="str">
            <v>1 - There is no forethought to the arrangement and it is sloppy.</v>
          </cell>
        </row>
        <row r="62">
          <cell r="B62" t="str">
            <v>NA. Not Applicable</v>
          </cell>
        </row>
        <row r="63">
          <cell r="B63" t="str">
            <v>NO. Not Observed</v>
          </cell>
        </row>
        <row r="65">
          <cell r="B65" t="str">
            <v>5 - Everything has been prepared and teacher is organized.</v>
          </cell>
        </row>
        <row r="66">
          <cell r="B66" t="str">
            <v>3 - Does not have to leave the room or interrupt the lesson.</v>
          </cell>
        </row>
        <row r="67">
          <cell r="B67" t="str">
            <v>1 - Must prepare "on the fly" or sends someone out.</v>
          </cell>
        </row>
        <row r="68">
          <cell r="B68" t="str">
            <v>NA - Not Applicable</v>
          </cell>
        </row>
        <row r="69">
          <cell r="B69" t="str">
            <v>NO - Not Observed</v>
          </cell>
        </row>
        <row r="71">
          <cell r="B71" t="str">
            <v>5 - Uses database or takes attendance on paper at the beginning of class.</v>
          </cell>
        </row>
        <row r="72">
          <cell r="B72" t="str">
            <v>3 - Merely eyeballs the class for attendance or takes attendance at the end of class.</v>
          </cell>
        </row>
        <row r="73">
          <cell r="B73" t="str">
            <v>1 - Shows no effort to take attendance.</v>
          </cell>
        </row>
        <row r="74">
          <cell r="B74" t="str">
            <v>NA - Not Applicable</v>
          </cell>
        </row>
        <row r="75">
          <cell r="B75" t="str">
            <v>NO - Not Observed</v>
          </cell>
        </row>
        <row r="77">
          <cell r="B77" t="str">
            <v>5 - The daily schedule is written on the board or given as a handout.</v>
          </cell>
        </row>
        <row r="78">
          <cell r="B78" t="str">
            <v>3 - The daily schedule is verbally presented.</v>
          </cell>
        </row>
        <row r="79">
          <cell r="B79" t="str">
            <v>1 - The schedule is never given, nor is one followed.</v>
          </cell>
        </row>
        <row r="80">
          <cell r="B80" t="str">
            <v>NA - Not Applicable</v>
          </cell>
        </row>
        <row r="81">
          <cell r="B81" t="str">
            <v>NO - Not Observed</v>
          </cell>
        </row>
        <row r="83">
          <cell r="B83" t="str">
            <v>5 - Is given in a timely fashion and is tied to the day's lesson.</v>
          </cell>
        </row>
        <row r="84">
          <cell r="B84" t="str">
            <v>4 - Is timely but tied to yearly plans.</v>
          </cell>
        </row>
        <row r="85">
          <cell r="B85" t="str">
            <v>3 - Is appropriate but too much time is spent on it.</v>
          </cell>
        </row>
        <row r="86">
          <cell r="B86" t="str">
            <v>2 - Is neither appropriate or timely.</v>
          </cell>
        </row>
        <row r="87">
          <cell r="B87" t="str">
            <v>1 - There is no bellwork.</v>
          </cell>
        </row>
        <row r="88">
          <cell r="B88" t="str">
            <v>NA - Not Applicable</v>
          </cell>
        </row>
        <row r="89">
          <cell r="B89" t="str">
            <v>NO - Not Observed</v>
          </cell>
        </row>
        <row r="91">
          <cell r="B91" t="str">
            <v>5 - Collects, checks, and discusses homework.</v>
          </cell>
        </row>
        <row r="92">
          <cell r="B92" t="str">
            <v>4 - Checks homework but does not discuss.</v>
          </cell>
        </row>
        <row r="93">
          <cell r="B93" t="str">
            <v>4- Discusses but does not collect</v>
          </cell>
        </row>
        <row r="94">
          <cell r="B94" t="str">
            <v>3 - Mentions the homework but randomly checks it.</v>
          </cell>
        </row>
        <row r="95">
          <cell r="B95" t="str">
            <v>3- Mentions the homework but does not collect. </v>
          </cell>
        </row>
        <row r="96">
          <cell r="B96" t="str">
            <v>2 - Glances past the homework.</v>
          </cell>
        </row>
        <row r="97">
          <cell r="B97" t="str">
            <v>1 - There is no sign of homework.</v>
          </cell>
        </row>
        <row r="98">
          <cell r="B98" t="str">
            <v>NA - Not Applicable</v>
          </cell>
        </row>
        <row r="99">
          <cell r="B99" t="str">
            <v>NO - Not Observed</v>
          </cell>
        </row>
        <row r="101">
          <cell r="B101" t="str">
            <v>5 - Reviews and ties the previous lesson to the day's lesson.</v>
          </cell>
        </row>
        <row r="102">
          <cell r="B102" t="str">
            <v>3 - Mentions the previous lesson but leaves it isolated from the day's lesson.</v>
          </cell>
        </row>
        <row r="103">
          <cell r="B103" t="str">
            <v>1 - The previous lesson is not reviewed in a continuation of a chapter.</v>
          </cell>
        </row>
        <row r="104">
          <cell r="B104" t="str">
            <v>NA - Not Applicable</v>
          </cell>
        </row>
        <row r="105">
          <cell r="B105" t="str">
            <v>NO - Not Observed</v>
          </cell>
        </row>
        <row r="107">
          <cell r="B107" t="str">
            <v>5 - Clearly stated and presented on the board.</v>
          </cell>
        </row>
        <row r="108">
          <cell r="B108" t="str">
            <v>4 - Clearly presented on the board.</v>
          </cell>
        </row>
        <row r="109">
          <cell r="B109" t="str">
            <v>3 - Clearly stated briefly at the beginning of the class.</v>
          </cell>
        </row>
        <row r="110">
          <cell r="B110" t="str">
            <v>2 - Mentioned well into the class period.</v>
          </cell>
        </row>
        <row r="111">
          <cell r="B111" t="str">
            <v>1 - There was no mention of a lesson.</v>
          </cell>
        </row>
        <row r="112">
          <cell r="B112" t="str">
            <v>NA - Not Applicable</v>
          </cell>
        </row>
        <row r="113">
          <cell r="B113" t="str">
            <v>NO - Not Observed</v>
          </cell>
        </row>
        <row r="115">
          <cell r="B115" t="str">
            <v>5 - Grabs students' interest and makes connections.</v>
          </cell>
        </row>
        <row r="116">
          <cell r="B116" t="str">
            <v>4 - Hooks students' interest through prior knowledge.</v>
          </cell>
        </row>
        <row r="117">
          <cell r="B117" t="str">
            <v>3 - Makes attempts at making the lesson interesting.</v>
          </cell>
        </row>
        <row r="118">
          <cell r="B118" t="str">
            <v>2 - Does not engage students or make connections.</v>
          </cell>
        </row>
        <row r="119">
          <cell r="B119" t="str">
            <v>1 - Students are bored, possibly sleeping.</v>
          </cell>
        </row>
        <row r="120">
          <cell r="B120" t="str">
            <v>NA - Not Applicable</v>
          </cell>
        </row>
        <row r="121">
          <cell r="B121" t="str">
            <v>NO - Not Observed</v>
          </cell>
        </row>
        <row r="123">
          <cell r="B123" t="str">
            <v>5 - Uses highly effective strategies and materials to engage students.</v>
          </cell>
        </row>
        <row r="124">
          <cell r="B124" t="str">
            <v>4 - Uses effective strategies and materials to encourage learning.</v>
          </cell>
        </row>
        <row r="125">
          <cell r="B125" t="str">
            <v>3 - Uses a number of strategies and materials.</v>
          </cell>
        </row>
        <row r="126">
          <cell r="B126" t="str">
            <v>2 - Uses  limited strategies with limited success.</v>
          </cell>
        </row>
        <row r="127">
          <cell r="B127" t="str">
            <v>1 -  Uses only one  presentation method. </v>
          </cell>
        </row>
        <row r="128">
          <cell r="B128" t="str">
            <v>NA - Not Applicable</v>
          </cell>
        </row>
        <row r="129">
          <cell r="B129" t="str">
            <v>NO - Not Observed</v>
          </cell>
        </row>
        <row r="131">
          <cell r="B131" t="str">
            <v>5 - Stimulates higher level thinking among most students.</v>
          </cell>
        </row>
        <row r="132">
          <cell r="B132" t="str">
            <v>4 - Engages students with questions that connect the material to prior knowledge.</v>
          </cell>
        </row>
        <row r="133">
          <cell r="B133" t="str">
            <v>3 - Uses open-ended questions with limited result. </v>
          </cell>
        </row>
        <row r="134">
          <cell r="B134" t="str">
            <v>2 - Offers questions from the class text only.</v>
          </cell>
        </row>
        <row r="135">
          <cell r="B135" t="str">
            <v>1 - Does not elaborate with any questioning.</v>
          </cell>
        </row>
        <row r="136">
          <cell r="B136" t="str">
            <v>NA - Not Applicable</v>
          </cell>
        </row>
        <row r="137">
          <cell r="B137" t="str">
            <v>NO - Not Observed</v>
          </cell>
        </row>
        <row r="139">
          <cell r="B139" t="str">
            <v>5 - The teacher effectively models topics and skills related to the day's lesson.</v>
          </cell>
        </row>
        <row r="140">
          <cell r="B140" t="str">
            <v>3 - The teacher makes attempts at modeling or demonstrating but does not engage students.</v>
          </cell>
        </row>
        <row r="141">
          <cell r="B141" t="str">
            <v>1 - There was no appropriate modeling to a lesson that required it.</v>
          </cell>
        </row>
        <row r="142">
          <cell r="B142" t="str">
            <v>NA - Not Applicable</v>
          </cell>
        </row>
        <row r="143">
          <cell r="B143" t="str">
            <v>NO - Not Observed</v>
          </cell>
        </row>
        <row r="145">
          <cell r="B145" t="str">
            <v>5 - Presents material clearly and makes connections.</v>
          </cell>
        </row>
        <row r="146">
          <cell r="B146" t="str">
            <v>4 - Uses clear explanations and good examples to present material.</v>
          </cell>
        </row>
        <row r="147">
          <cell r="B147" t="str">
            <v>3 - Sometimes uses language that is confusing or inappropriate.</v>
          </cell>
        </row>
        <row r="148">
          <cell r="B148" t="str">
            <v>3 - Explains the materials without making connections and including examples. </v>
          </cell>
        </row>
        <row r="149">
          <cell r="B149" t="str">
            <v>2 - Often presents material in a confusing way.</v>
          </cell>
        </row>
        <row r="150">
          <cell r="B150" t="str">
            <v>1 - Little or no instruction or explanation.</v>
          </cell>
        </row>
        <row r="151">
          <cell r="B151" t="str">
            <v>NA - Not Applicable</v>
          </cell>
        </row>
        <row r="152">
          <cell r="B152" t="str">
            <v>NO - Not Observed</v>
          </cell>
        </row>
        <row r="154">
          <cell r="B154" t="str">
            <v>5 - Uses samples questions and reviews them with the class.</v>
          </cell>
        </row>
        <row r="155">
          <cell r="B155" t="str">
            <v>3 - Merely presents sample questions with no explanation.</v>
          </cell>
        </row>
        <row r="156">
          <cell r="B156" t="str">
            <v>1 - Does not use sample questions for a lesson that would benefit from it.</v>
          </cell>
        </row>
        <row r="157">
          <cell r="B157" t="str">
            <v>NA - Not Applicable</v>
          </cell>
        </row>
        <row r="158">
          <cell r="B158" t="str">
            <v>NO - Not Observed</v>
          </cell>
        </row>
        <row r="160">
          <cell r="B160" t="str">
            <v>5 - Uses vivid and appropriate examples.</v>
          </cell>
        </row>
        <row r="161">
          <cell r="B161" t="str">
            <v>4 - Uses appropriate examples.</v>
          </cell>
        </row>
        <row r="162">
          <cell r="B162" t="str">
            <v>3 - Sometimes uses examples that are too complex</v>
          </cell>
        </row>
        <row r="163">
          <cell r="B163" t="str">
            <v>3 - Sometimes uses examples  </v>
          </cell>
        </row>
        <row r="164">
          <cell r="B164" t="str">
            <v>2 - Often uses examples that are too complex</v>
          </cell>
        </row>
        <row r="165">
          <cell r="B165" t="str">
            <v>2- Rarely uses examples.</v>
          </cell>
        </row>
        <row r="166">
          <cell r="B166" t="str">
            <v>1 - Does not use examples to explain lesson or concepts.</v>
          </cell>
        </row>
        <row r="167">
          <cell r="B167" t="str">
            <v>NA - Not Applicable</v>
          </cell>
        </row>
        <row r="168">
          <cell r="B168" t="str">
            <v>NO - Not Observed</v>
          </cell>
        </row>
        <row r="170">
          <cell r="B170" t="str">
            <v>5 - Designs lessons that address all learning styles, needs, and interests, especially special needs students.</v>
          </cell>
        </row>
        <row r="171">
          <cell r="B171" t="str">
            <v>4 - Designs lessons that target diverse learning styles, needs, and interests.</v>
          </cell>
        </row>
        <row r="172">
          <cell r="B172" t="str">
            <v>3 - Accommodates a diverse group without forethought.</v>
          </cell>
        </row>
        <row r="173">
          <cell r="B173" t="str">
            <v>2 - Addresses the "middle" of the class.</v>
          </cell>
        </row>
        <row r="174">
          <cell r="B174" t="str">
            <v>1 - No indication of planning for a particular group.</v>
          </cell>
        </row>
        <row r="175">
          <cell r="B175" t="str">
            <v>NA - Not Applicable</v>
          </cell>
        </row>
        <row r="176">
          <cell r="B176" t="str">
            <v>NO - Not Observed</v>
          </cell>
        </row>
        <row r="178">
          <cell r="B178" t="str">
            <v>5 - Uses coherence and lesson momentum to get the most out of every minute.</v>
          </cell>
        </row>
        <row r="179">
          <cell r="B179" t="str">
            <v>4 - Maximizes learning time through coherence and momentum.</v>
          </cell>
        </row>
        <row r="180">
          <cell r="B180" t="str">
            <v>3 - Sometimes looses teaching time from lack of clarity, interruptions, and inefficiency.</v>
          </cell>
        </row>
        <row r="181">
          <cell r="B181" t="str">
            <v>2 - Looses a great deal of teaching time to disruptions, confusion and ragged transitions.</v>
          </cell>
        </row>
        <row r="182">
          <cell r="B182" t="str">
            <v>1 - Makes no transitions or varies activities.</v>
          </cell>
        </row>
        <row r="183">
          <cell r="B183" t="str">
            <v>NA - Not Applicable</v>
          </cell>
        </row>
        <row r="184">
          <cell r="B184" t="str">
            <v>NO - Not Observed</v>
          </cell>
        </row>
        <row r="186">
          <cell r="B186" t="str">
            <v>5 - Timing perfectly allows for most students to take notes.</v>
          </cell>
        </row>
        <row r="187">
          <cell r="B187" t="str">
            <v>4 - Timing allows for students to take notes.</v>
          </cell>
        </row>
        <row r="188">
          <cell r="B188" t="str">
            <v>3 - Timing either leaves too much space or not enough space for note-taking.</v>
          </cell>
        </row>
        <row r="189">
          <cell r="B189" t="str">
            <v>2 - Allows only a brief moment for notes between instruction.</v>
          </cell>
        </row>
        <row r="190">
          <cell r="B190" t="str">
            <v>1 - Does not allow any time for note-taking.</v>
          </cell>
        </row>
        <row r="191">
          <cell r="B191" t="str">
            <v>NA - Not Applicable</v>
          </cell>
        </row>
        <row r="192">
          <cell r="B192" t="str">
            <v>NO - Not Observed</v>
          </cell>
        </row>
        <row r="194">
          <cell r="B194" t="str">
            <v>5 - Uses a variety of assessments to continually monitor students' learning.</v>
          </cell>
        </row>
        <row r="195">
          <cell r="B195" t="str">
            <v>4 - Diagnoses knowledge early and provides a variety of assessments.</v>
          </cell>
        </row>
        <row r="196">
          <cell r="B196" t="str">
            <v>3 - Uses quizzes and tests with some open-ended questions as primary assessment.</v>
          </cell>
        </row>
        <row r="197">
          <cell r="B197" t="str">
            <v>2 - Uses only multiple choice and short answer tests.</v>
          </cell>
        </row>
        <row r="198">
          <cell r="B198" t="str">
            <v>1 - Does not show any clear assessment tools.</v>
          </cell>
        </row>
        <row r="199">
          <cell r="B199" t="str">
            <v>NA - Not Applicable</v>
          </cell>
        </row>
        <row r="200">
          <cell r="B200" t="str">
            <v>NO - Not Observed</v>
          </cell>
        </row>
        <row r="202">
          <cell r="B202" t="str">
            <v>5 - Gives students sufficient time and space to apply knowledge and skills of the lesson.</v>
          </cell>
        </row>
        <row r="203">
          <cell r="B203" t="str">
            <v>4 - Provides time and space for students to practice the lesson.</v>
          </cell>
        </row>
        <row r="204">
          <cell r="B204" t="str">
            <v>3 - Allows for only minimal student interaction with the skills and content of the lesson</v>
          </cell>
        </row>
        <row r="205">
          <cell r="B205" t="str">
            <v>2 - Leaves only a few minutes at the end of class for students to apply their skills.</v>
          </cell>
        </row>
        <row r="206">
          <cell r="B206" t="str">
            <v>1 - Provides "busywork" only - worksheets, crossword puzzles, matching, definitions, etc.</v>
          </cell>
        </row>
        <row r="207">
          <cell r="B207" t="str">
            <v>NA - Not Applicable</v>
          </cell>
        </row>
        <row r="208">
          <cell r="B208" t="str">
            <v>NO - Not Observed</v>
          </cell>
        </row>
        <row r="210">
          <cell r="B210" t="str">
            <v>5 - The teacher involves all students in dialogue which encourages questioning and high level critical thinking.</v>
          </cell>
        </row>
        <row r="211">
          <cell r="B211" t="str">
            <v>4 - Has students actively think about, discuss, and use the ideas taught.</v>
          </cell>
        </row>
        <row r="212">
          <cell r="B212" t="str">
            <v>3 - Attempts to actively involve all students but some are disengaged. </v>
          </cell>
        </row>
        <row r="213">
          <cell r="B213" t="str">
            <v>2 - Mostly lectures or has students plod through worksheets.</v>
          </cell>
        </row>
        <row r="214">
          <cell r="B214" t="str">
            <v>1 - Only lectures.</v>
          </cell>
        </row>
        <row r="215">
          <cell r="B215" t="str">
            <v>NA - Not Applicable</v>
          </cell>
        </row>
        <row r="216">
          <cell r="B216" t="str">
            <v>NO - Not Observed</v>
          </cell>
        </row>
        <row r="218">
          <cell r="B218" t="str">
            <v>5 - Displays expert knowledge in the subject area.</v>
          </cell>
        </row>
        <row r="219">
          <cell r="B219" t="str">
            <v>4 - Knows the subject matter well.</v>
          </cell>
        </row>
        <row r="220">
          <cell r="B220" t="str">
            <v>3 - Is familiar with the material.</v>
          </cell>
        </row>
        <row r="221">
          <cell r="B221" t="str">
            <v>2 - Shows little familiarity with the material.</v>
          </cell>
        </row>
        <row r="222">
          <cell r="B222" t="str">
            <v>1 - Clearly does not know or understand the material.</v>
          </cell>
        </row>
        <row r="223">
          <cell r="B223" t="str">
            <v>NA - Not Applicable</v>
          </cell>
        </row>
        <row r="224">
          <cell r="B224" t="str">
            <v>NO - Not Observed</v>
          </cell>
        </row>
        <row r="226">
          <cell r="B226" t="str">
            <v>5 - Assigns homework and connects to the day's lesson</v>
          </cell>
        </row>
        <row r="227">
          <cell r="B227" t="str">
            <v>3 - Assigns homework in writing and verbally.</v>
          </cell>
        </row>
        <row r="228">
          <cell r="B228" t="str">
            <v>3 - Merely assigns homework in writing.</v>
          </cell>
        </row>
        <row r="229">
          <cell r="B229" t="str">
            <v>2 - Assigns homework verbally as students are leaving class.</v>
          </cell>
        </row>
        <row r="230">
          <cell r="B230" t="str">
            <v>1 - Does not assign homework.</v>
          </cell>
        </row>
        <row r="231">
          <cell r="B231" t="str">
            <v>NA - Not Applicable</v>
          </cell>
        </row>
        <row r="232">
          <cell r="B232" t="str">
            <v>NO - Not Observed</v>
          </cell>
        </row>
        <row r="234">
          <cell r="B234" t="str">
            <v>5 - Has a well-polished game plan for the year.</v>
          </cell>
        </row>
        <row r="235">
          <cell r="B235" t="str">
            <v>4 - Plans year so students will reach standards.</v>
          </cell>
        </row>
        <row r="236">
          <cell r="B236" t="str">
            <v>3 - Shows some thinking about covering standards.</v>
          </cell>
        </row>
        <row r="237">
          <cell r="B237" t="str">
            <v>2 - Plans lesson by lesson.</v>
          </cell>
        </row>
        <row r="238">
          <cell r="B238" t="str">
            <v>1 - Shows little familiarity with the standards.</v>
          </cell>
        </row>
        <row r="239">
          <cell r="B239" t="str">
            <v>NA - Not Applicable</v>
          </cell>
        </row>
        <row r="240">
          <cell r="B240" t="str">
            <v>NO - Not Observed</v>
          </cell>
        </row>
        <row r="242">
          <cell r="B242" t="str">
            <v>5 - Allows time for concluding and summarizes the lesson and connects it to other material (upcoming work, real-life situations).</v>
          </cell>
        </row>
        <row r="243">
          <cell r="B243" t="str">
            <v>4 -  Allows time for concluding and asks students to think about what they learned .</v>
          </cell>
        </row>
        <row r="244">
          <cell r="B244" t="str">
            <v>3 - Allows time for concluding and  sums up what students should have learned. </v>
          </cell>
        </row>
        <row r="245">
          <cell r="B245" t="str">
            <v>3 - Allows time for concluding and informs students about upcoming activities and/or homework.</v>
          </cell>
        </row>
        <row r="246">
          <cell r="B246" t="str">
            <v>2 - Briefly and hurriedly summarizes lesson for students.</v>
          </cell>
        </row>
        <row r="247">
          <cell r="B247" t="str">
            <v>1 - Bell dismisses class without any summary.</v>
          </cell>
        </row>
        <row r="248">
          <cell r="B248" t="str">
            <v>NA - Not Applicable</v>
          </cell>
        </row>
        <row r="249">
          <cell r="B249" t="str">
            <v>NO - Not Observed</v>
          </cell>
        </row>
        <row r="251">
          <cell r="B251" t="str">
            <v>5 - Is direct, specific, and consistent in giving directions .</v>
          </cell>
        </row>
        <row r="252">
          <cell r="B252" t="str">
            <v>4 - Use clear and complete directions.</v>
          </cell>
        </row>
        <row r="253">
          <cell r="B253" t="str">
            <v>3 - Directions are not  strong enough to control the whole class </v>
          </cell>
        </row>
        <row r="254">
          <cell r="B254" t="str">
            <v>2 - Directions are vague and leaves room for some distruptions</v>
          </cell>
        </row>
        <row r="255">
          <cell r="B255" t="str">
            <v>1 - Has no directions at all.</v>
          </cell>
        </row>
        <row r="256">
          <cell r="B256" t="str">
            <v>NA - Not Applicable</v>
          </cell>
        </row>
        <row r="257">
          <cell r="B257" t="str">
            <v>NO - Not Observed</v>
          </cell>
        </row>
        <row r="259">
          <cell r="B259" t="str">
            <v>5 - Evenly distributes attention to all students</v>
          </cell>
        </row>
        <row r="260">
          <cell r="B260" t="str">
            <v>3 - Spends more time in one area of the classroom while neglecting another area</v>
          </cell>
        </row>
        <row r="261">
          <cell r="B261" t="str">
            <v>1 - Stays in one place and does not move around the room.</v>
          </cell>
        </row>
        <row r="262">
          <cell r="B262" t="str">
            <v>NA - Not Applicable</v>
          </cell>
        </row>
        <row r="263">
          <cell r="B263" t="str">
            <v>NO - Not Observed</v>
          </cell>
        </row>
        <row r="265">
          <cell r="B265" t="str">
            <v>5 - Adapts lesson to exploit teachable moments and correct misunderstandings.</v>
          </cell>
        </row>
        <row r="266">
          <cell r="B266" t="str">
            <v>4 - Is flexible about modifying lessons for teachable moments.</v>
          </cell>
        </row>
        <row r="267">
          <cell r="B267" t="str">
            <v>3 - Is overly focused on implementing lesson plans and may miss teachable moments.</v>
          </cell>
        </row>
        <row r="268">
          <cell r="B268" t="str">
            <v>2 - Is rigid and inflexible with lesson plans.</v>
          </cell>
        </row>
        <row r="269">
          <cell r="B269" t="str">
            <v>1 - Pushes his/her agenda with no awareness of the students' needs.</v>
          </cell>
        </row>
        <row r="270">
          <cell r="B270" t="str">
            <v>NA - Not Applicable</v>
          </cell>
        </row>
        <row r="271">
          <cell r="B271" t="str">
            <v>NO - Not Observed</v>
          </cell>
        </row>
        <row r="273">
          <cell r="B273" t="str">
            <v>5 - All students maintained eye contact and were attentive.</v>
          </cell>
        </row>
        <row r="274">
          <cell r="B274" t="str">
            <v>4 - Most students maintained eye contact and were attentive.</v>
          </cell>
        </row>
        <row r="275">
          <cell r="B275" t="str">
            <v>3 - Students maintained eye contact and  were somewhat attentive.</v>
          </cell>
        </row>
        <row r="276">
          <cell r="B276" t="str">
            <v>2 - Students are engaged but some are occupied with non-subject related work.</v>
          </cell>
        </row>
        <row r="277">
          <cell r="B277" t="str">
            <v>1 -  Disruptions are frequent and powerful.</v>
          </cell>
        </row>
        <row r="278">
          <cell r="B278" t="str">
            <v>NA - Not Applicable</v>
          </cell>
        </row>
        <row r="279">
          <cell r="B279" t="str">
            <v>NO - Not Observed</v>
          </cell>
        </row>
        <row r="281">
          <cell r="B281" t="str">
            <v>5 - A clear procedure for signaling the teacher has been established.</v>
          </cell>
        </row>
        <row r="282">
          <cell r="B282" t="str">
            <v>4 - Most  students raise their hands to obtain help. </v>
          </cell>
        </row>
        <row r="283">
          <cell r="B283" t="str">
            <v>3 -  Students raise hands and occasionally call out.</v>
          </cell>
        </row>
        <row r="284">
          <cell r="B284" t="str">
            <v>2 - Students occasionally raise hands and call out inappropriately.</v>
          </cell>
        </row>
        <row r="285">
          <cell r="B285" t="str">
            <v>1 - There is no clear order established for student participation.</v>
          </cell>
        </row>
        <row r="286">
          <cell r="B286" t="str">
            <v>NA - Not Applicable</v>
          </cell>
        </row>
        <row r="287">
          <cell r="B287" t="str">
            <v>NO - Not Observed</v>
          </cell>
        </row>
        <row r="289">
          <cell r="B289" t="str">
            <v>5 - Has established a clear method for responding to students.</v>
          </cell>
        </row>
        <row r="290">
          <cell r="B290" t="str">
            <v>4 - Responds to all students and corrects those who signal improperly.</v>
          </cell>
        </row>
        <row r="291">
          <cell r="B291" t="str">
            <v>3 - Sporadically responds to students who signal properly.</v>
          </cell>
        </row>
        <row r="292">
          <cell r="B292" t="str">
            <v>2 - Responds to the students who signal improperly. </v>
          </cell>
        </row>
        <row r="293">
          <cell r="B293" t="str">
            <v>1 - Is unaware of students signaling to participate.</v>
          </cell>
        </row>
        <row r="294">
          <cell r="B294" t="str">
            <v>NA. Not Applicable</v>
          </cell>
        </row>
        <row r="295">
          <cell r="B295" t="str">
            <v>NO. Not Observed</v>
          </cell>
        </row>
        <row r="297">
          <cell r="B297" t="str">
            <v>5 - Delivers a highly relevant lesson that motivate all students.</v>
          </cell>
        </row>
        <row r="298">
          <cell r="B298" t="str">
            <v>4 - Delivers a relevant, motivational, and engaging lesson.</v>
          </cell>
        </row>
        <row r="299">
          <cell r="B299" t="str">
            <v>3 - Delivers lesson that will catch most students' interest.</v>
          </cell>
        </row>
        <row r="300">
          <cell r="B300" t="str">
            <v>2 - Delivers lesson with little motivation for the students.</v>
          </cell>
        </row>
        <row r="301">
          <cell r="B301" t="str">
            <v>1 - Delivers lesson that is dull; no one is engaged.</v>
          </cell>
        </row>
        <row r="302">
          <cell r="B302" t="str">
            <v>NA - Not Applicable</v>
          </cell>
        </row>
        <row r="303">
          <cell r="B303" t="str">
            <v>NO - Not Observed</v>
          </cell>
        </row>
        <row r="305">
          <cell r="B305" t="str">
            <v>5 - Observes and addresses personal issues with students sincerely.</v>
          </cell>
        </row>
        <row r="306">
          <cell r="B306" t="str">
            <v>3 - Interacts with a few students personally.</v>
          </cell>
        </row>
        <row r="307">
          <cell r="B307" t="str">
            <v>2 - Aware of students without engaging them personally.</v>
          </cell>
        </row>
        <row r="308">
          <cell r="B308" t="str">
            <v>NA - Not Applicable</v>
          </cell>
        </row>
        <row r="309">
          <cell r="B309" t="str">
            <v>NO - Not Observed</v>
          </cell>
        </row>
        <row r="311">
          <cell r="B311" t="str">
            <v>5 - All students are on task when teacher is assisting other students.</v>
          </cell>
        </row>
        <row r="312">
          <cell r="B312" t="str">
            <v>4- Most students are on task during work time.</v>
          </cell>
        </row>
        <row r="313">
          <cell r="B313" t="str">
            <v>3- Some students are on task during the work time</v>
          </cell>
        </row>
        <row r="314">
          <cell r="B314" t="str">
            <v>2 - Many students are not on task during the work time. </v>
          </cell>
        </row>
        <row r="315">
          <cell r="B315" t="str">
            <v>1 - No students are on task during work time.</v>
          </cell>
        </row>
        <row r="316">
          <cell r="B316" t="str">
            <v>NA - Not Applicable</v>
          </cell>
        </row>
        <row r="317">
          <cell r="B317" t="str">
            <v>NO - Not Observed</v>
          </cell>
        </row>
        <row r="319">
          <cell r="B319" t="str">
            <v>5 - Has a highly effective discipline repertoire and can hold students' attention at any time.</v>
          </cell>
        </row>
        <row r="320">
          <cell r="B320" t="str">
            <v>4 - Has many discipline "moves" and can maintain students' attention.</v>
          </cell>
        </row>
        <row r="321">
          <cell r="B321" t="str">
            <v>3 - Has a certain set of discipline tools but sometimes students must be reminded.</v>
          </cell>
        </row>
        <row r="322">
          <cell r="B322" t="str">
            <v>2- Maintains no control over one or two students. </v>
          </cell>
        </row>
        <row r="323">
          <cell r="B323" t="str">
            <v>2 - Has few discipline "moves" and constantly struggles for students' attention.</v>
          </cell>
        </row>
        <row r="324">
          <cell r="B324" t="str">
            <v>1 - Maintains no control over classroom.</v>
          </cell>
        </row>
        <row r="325">
          <cell r="B325" t="str">
            <v>NA - Not Applicable</v>
          </cell>
        </row>
        <row r="326">
          <cell r="B326" t="str">
            <v>NO - Not Observed</v>
          </cell>
        </row>
        <row r="328">
          <cell r="B328" t="str">
            <v>5 - Expertly manages lesson so that no time is lost.</v>
          </cell>
        </row>
        <row r="329">
          <cell r="B329" t="str">
            <v>4-  Pacing is balanced in a timely manner.</v>
          </cell>
        </row>
        <row r="330">
          <cell r="B330" t="str">
            <v>3 - Pacing is balanced but there are occasional gaps in the lesson.</v>
          </cell>
        </row>
        <row r="331">
          <cell r="B331" t="str">
            <v>2 - Instructional time is not used efficiently.</v>
          </cell>
        </row>
        <row r="332">
          <cell r="B332" t="str">
            <v>2- Pacing is not balanced and/or there are too many gaps in the lesson.</v>
          </cell>
        </row>
        <row r="333">
          <cell r="B333" t="str">
            <v>1 - A lot of time is wasted or lost during the class.</v>
          </cell>
        </row>
        <row r="334">
          <cell r="B334" t="str">
            <v>1 - Gives free time at the end of the class. </v>
          </cell>
        </row>
        <row r="335">
          <cell r="B335" t="str">
            <v>NA - Not Applicable</v>
          </cell>
        </row>
        <row r="336">
          <cell r="B336" t="str">
            <v>NO - Not Observed</v>
          </cell>
        </row>
        <row r="338">
          <cell r="B338" t="str">
            <v>5 - Maintains an impeccable professional appearance and always observes appropriate boundaries.</v>
          </cell>
        </row>
        <row r="339">
          <cell r="B339" t="str">
            <v>4 - Demonstrates a professional appearance and maintains proper boundaries.</v>
          </cell>
        </row>
        <row r="340">
          <cell r="B340" t="str">
            <v>3 - Dresses too casually or violates boundaries.</v>
          </cell>
        </row>
        <row r="341">
          <cell r="B341" t="str">
            <v>2 - Violates boundaries.</v>
          </cell>
        </row>
        <row r="342">
          <cell r="B342" t="str">
            <v>1 - Dresses very unprofessionally</v>
          </cell>
        </row>
        <row r="343">
          <cell r="B343" t="str">
            <v>NA - Not Applicable</v>
          </cell>
        </row>
        <row r="344">
          <cell r="B344" t="str">
            <v>NO - Not Observed</v>
          </cell>
        </row>
        <row r="346">
          <cell r="B346" t="str">
            <v>5 - From the beginning a strong atmosphere for learning is established.</v>
          </cell>
        </row>
        <row r="347">
          <cell r="B347" t="str">
            <v>4 - An atmosphere for learning is established.</v>
          </cell>
        </row>
        <row r="348">
          <cell r="B348" t="str">
            <v>3 - Sometimes becomes monotone.</v>
          </cell>
        </row>
        <row r="349">
          <cell r="B349" t="str">
            <v>2 - Allows too many disruptions to create a positive learning environment.</v>
          </cell>
        </row>
        <row r="350">
          <cell r="B350" t="str">
            <v>1 - Strong feeling of negativity in the room.</v>
          </cell>
        </row>
        <row r="351">
          <cell r="B351" t="str">
            <v>NA - Not Applicable</v>
          </cell>
        </row>
        <row r="352">
          <cell r="B352" t="str">
            <v>NO - Not Observed</v>
          </cell>
        </row>
        <row r="354">
          <cell r="B354" t="str">
            <v>5 - The teacher and the students model the values of respect, dignity, honesty, responsibility, and teamwork.</v>
          </cell>
        </row>
        <row r="355">
          <cell r="B355" t="str">
            <v>4 - Teacher is fair and respectful toward students; students respect teacher and class rules.</v>
          </cell>
        </row>
        <row r="356">
          <cell r="B356" t="str">
            <v>3 - Teacher is fair and respectful toward most students; some students do not follow class rules.</v>
          </cell>
        </row>
        <row r="357">
          <cell r="B357" t="str">
            <v>2 - Teacher is sometimes unfair and disrespectful to the class; some students are disrespectful.</v>
          </cell>
        </row>
        <row r="358">
          <cell r="B358" t="str">
            <v>1 - Teacher is unfair and plays favorites; students complain and are often disrespectful.</v>
          </cell>
        </row>
        <row r="359">
          <cell r="B359" t="str">
            <v>NA - Not Applicable</v>
          </cell>
        </row>
        <row r="360">
          <cell r="B360" t="str">
            <v>NO - Not Observed</v>
          </cell>
        </row>
        <row r="362">
          <cell r="B362" t="str">
            <v>5 - The teacher offers suggestions and criticism in a polite, considerate manner.</v>
          </cell>
        </row>
        <row r="363">
          <cell r="B363" t="str">
            <v>4 - Fosters positive interactions among students and teaches social skills.</v>
          </cell>
        </row>
        <row r="364">
          <cell r="B364" t="str">
            <v>3 - Suggestions are offered plainly and straightforwardly.</v>
          </cell>
        </row>
        <row r="365">
          <cell r="B365" t="str">
            <v>2 - Often lectures students about the need for good behavior.</v>
          </cell>
        </row>
        <row r="366">
          <cell r="B366" t="str">
            <v>1 - Makes an effort to point out "bad" students.</v>
          </cell>
        </row>
        <row r="367">
          <cell r="B367" t="str">
            <v>1 - Does not offer any criticticism and suggestions.</v>
          </cell>
        </row>
        <row r="368">
          <cell r="B368" t="str">
            <v>1 - Publicly embarrasses "bad" students, blaming them for their behavior.</v>
          </cell>
        </row>
        <row r="369">
          <cell r="B369" t="str">
            <v>NA - Not Applicable</v>
          </cell>
        </row>
        <row r="370">
          <cell r="B370" t="str">
            <v>NO - Not Observed</v>
          </cell>
        </row>
        <row r="372">
          <cell r="B372" t="str">
            <v>5 - Praises wisely in an effort to get students to focus on learning</v>
          </cell>
        </row>
        <row r="373">
          <cell r="B373" t="str">
            <v>4 - Shows effort to praise any student for positive reinforcement. </v>
          </cell>
        </row>
        <row r="374">
          <cell r="B374" t="str">
            <v>3 - Verbal praise is offered plainly and straightforwardly.</v>
          </cell>
        </row>
        <row r="375">
          <cell r="B375" t="str">
            <v>2 - Neither praises nor criticizes. </v>
          </cell>
        </row>
        <row r="376">
          <cell r="B376" t="str">
            <v>2 - Praises without them being earned.</v>
          </cell>
        </row>
        <row r="377">
          <cell r="B377" t="str">
            <v>1 - Offers no feedback for good work.</v>
          </cell>
        </row>
        <row r="378">
          <cell r="B378" t="str">
            <v>NA - Not Applicable</v>
          </cell>
        </row>
        <row r="379">
          <cell r="B379" t="str">
            <v>NO - Not Observed</v>
          </cell>
        </row>
        <row r="381">
          <cell r="B381" t="str">
            <v>5 - Always maintains correct and professional language.</v>
          </cell>
        </row>
        <row r="382">
          <cell r="B382" t="str">
            <v>3 - Sometimes slips into using slang or being vulgar.</v>
          </cell>
        </row>
        <row r="383">
          <cell r="B383" t="str">
            <v>1 - Often instructs using slang and inappropriate examples for instruction.</v>
          </cell>
        </row>
        <row r="384">
          <cell r="B384" t="str">
            <v>NA - Not Applicable</v>
          </cell>
        </row>
        <row r="385">
          <cell r="B385" t="str">
            <v>NO - Not Observed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ALUATION FORM"/>
      <sheetName val="RUBRIC"/>
      <sheetName val="SUMMARY REPORT"/>
      <sheetName val="Evidence"/>
    </sheetNames>
    <sheetDataSet>
      <sheetData sheetId="1">
        <row r="131">
          <cell r="B131" t="str">
            <v>4- Highly Effective: At Level 4, a teacher fulfills the criteria for Level 3 and additionally: Strives to form relationships in which parents are given ample opportunity to participate in student learning; Is available to address concerns in a timely and </v>
          </cell>
        </row>
        <row r="132">
          <cell r="B132" t="str">
            <v>3- Effective: Proactively reach out to parents in a variety of ways to engage them in student learning; Respond promptly to contact from parents Engage in all forms of parent outreach required by the school</v>
          </cell>
        </row>
        <row r="133">
          <cell r="B133" t="str">
            <v>2- Improvement Needed: Teacher will: Respond to contact from parents; Engage in all forms of parent outreach required by the school; Teacher may not: Proactively reach out to parents to engage them in student learning</v>
          </cell>
        </row>
        <row r="134">
          <cell r="B134" t="str">
            <v>1- Ineffective: Teacher rarely or never reaches out to parents and/or frequently does not respond to contacts from parents.</v>
          </cell>
        </row>
        <row r="135">
          <cell r="B135" t="str">
            <v>NA - Not Applicable</v>
          </cell>
        </row>
        <row r="136">
          <cell r="B136" t="str">
            <v>NO - Not Observed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9"/>
  <sheetViews>
    <sheetView view="pageLayout" workbookViewId="0" topLeftCell="A1">
      <selection activeCell="D14" sqref="D14"/>
    </sheetView>
  </sheetViews>
  <sheetFormatPr defaultColWidth="9.140625" defaultRowHeight="15"/>
  <cols>
    <col min="1" max="1" width="7.57421875" style="60" customWidth="1"/>
    <col min="2" max="2" width="46.7109375" style="49" customWidth="1"/>
    <col min="3" max="3" width="0.13671875" style="49" hidden="1" customWidth="1"/>
    <col min="4" max="4" width="43.8515625" style="61" customWidth="1"/>
    <col min="5" max="5" width="12.140625" style="49" hidden="1" customWidth="1"/>
    <col min="6" max="6" width="28.140625" style="49" customWidth="1"/>
    <col min="7" max="7" width="28.57421875" style="49" customWidth="1"/>
    <col min="8" max="8" width="25.7109375" style="49" customWidth="1"/>
    <col min="9" max="9" width="36.28125" style="49" customWidth="1"/>
    <col min="10" max="16384" width="9.140625" style="49" customWidth="1"/>
  </cols>
  <sheetData>
    <row r="1" spans="1:5" s="40" customFormat="1" ht="27">
      <c r="A1" s="85" t="s">
        <v>28</v>
      </c>
      <c r="B1" s="85"/>
      <c r="C1" s="85"/>
      <c r="D1" s="85"/>
      <c r="E1" s="39"/>
    </row>
    <row r="2" spans="1:4" s="40" customFormat="1" ht="26.25" customHeight="1">
      <c r="A2" s="85"/>
      <c r="B2" s="85"/>
      <c r="C2" s="85"/>
      <c r="D2" s="85"/>
    </row>
    <row r="3" spans="1:4" s="40" customFormat="1" ht="12.75">
      <c r="A3" s="41"/>
      <c r="B3" s="41"/>
      <c r="C3" s="41"/>
      <c r="D3" s="42"/>
    </row>
    <row r="4" spans="1:5" s="40" customFormat="1" ht="24" customHeight="1">
      <c r="A4" s="79" t="s">
        <v>29</v>
      </c>
      <c r="B4" s="79"/>
      <c r="C4" s="79" t="s">
        <v>24</v>
      </c>
      <c r="D4" s="79"/>
      <c r="E4" s="43"/>
    </row>
    <row r="5" spans="1:5" s="40" customFormat="1" ht="24" customHeight="1">
      <c r="A5" s="79" t="s">
        <v>2</v>
      </c>
      <c r="B5" s="79"/>
      <c r="C5" s="79" t="s">
        <v>25</v>
      </c>
      <c r="D5" s="79"/>
      <c r="E5" s="44"/>
    </row>
    <row r="6" spans="1:5" s="40" customFormat="1" ht="24" customHeight="1">
      <c r="A6" s="79" t="s">
        <v>22</v>
      </c>
      <c r="B6" s="79"/>
      <c r="C6" s="79" t="s">
        <v>26</v>
      </c>
      <c r="D6" s="79"/>
      <c r="E6" s="43"/>
    </row>
    <row r="7" spans="1:10" s="40" customFormat="1" ht="24" customHeight="1">
      <c r="A7" s="79" t="s">
        <v>23</v>
      </c>
      <c r="B7" s="79"/>
      <c r="C7" s="79" t="s">
        <v>27</v>
      </c>
      <c r="D7" s="79"/>
      <c r="E7" s="43"/>
      <c r="J7" s="45"/>
    </row>
    <row r="8" spans="1:10" s="40" customFormat="1" ht="15" customHeight="1">
      <c r="A8" s="80" t="s">
        <v>39</v>
      </c>
      <c r="B8" s="81"/>
      <c r="C8" s="46"/>
      <c r="D8" s="38">
        <f>(E10+E17+E23+E29+E36)</f>
        <v>4</v>
      </c>
      <c r="E8" s="43"/>
      <c r="J8" s="45"/>
    </row>
    <row r="9" spans="1:5" s="40" customFormat="1" ht="12.75">
      <c r="A9" s="41"/>
      <c r="B9" s="47"/>
      <c r="C9" s="41"/>
      <c r="D9" s="42"/>
      <c r="E9" s="48"/>
    </row>
    <row r="10" spans="1:5" ht="20.25" customHeight="1">
      <c r="A10" s="77" t="s">
        <v>115</v>
      </c>
      <c r="B10" s="78"/>
      <c r="C10" s="19">
        <f>SUM(C11:C16)/COUNTIF(C11:C16,"&gt;0")</f>
        <v>4</v>
      </c>
      <c r="D10" s="20">
        <f>C10</f>
        <v>4</v>
      </c>
      <c r="E10" s="49">
        <f>(D10/4)*15/25</f>
        <v>0.6</v>
      </c>
    </row>
    <row r="11" spans="1:4" ht="29.25" customHeight="1">
      <c r="A11" s="50" t="s">
        <v>70</v>
      </c>
      <c r="B11" s="51" t="s">
        <v>68</v>
      </c>
      <c r="C11" s="52">
        <f aca="true" t="shared" si="0" ref="C11:C35">IF(ISERROR(0+LEFT(D11,1)),LEFT(D11,2),0+LEFT(D11,1))</f>
        <v>4</v>
      </c>
      <c r="D11" s="53" t="s">
        <v>119</v>
      </c>
    </row>
    <row r="12" spans="1:4" ht="14.25">
      <c r="A12" s="50" t="s">
        <v>71</v>
      </c>
      <c r="B12" s="54" t="s">
        <v>69</v>
      </c>
      <c r="C12" s="52">
        <f t="shared" si="0"/>
      </c>
      <c r="D12" s="53"/>
    </row>
    <row r="13" spans="1:4" ht="14.25">
      <c r="A13" s="50" t="s">
        <v>72</v>
      </c>
      <c r="B13" s="55" t="s">
        <v>73</v>
      </c>
      <c r="C13" s="52">
        <f t="shared" si="0"/>
      </c>
      <c r="D13" s="53"/>
    </row>
    <row r="14" spans="1:4" ht="17.25" customHeight="1">
      <c r="A14" s="50" t="s">
        <v>74</v>
      </c>
      <c r="B14" s="54" t="s">
        <v>75</v>
      </c>
      <c r="C14" s="52"/>
      <c r="D14" s="53"/>
    </row>
    <row r="15" spans="1:4" ht="14.25">
      <c r="A15" s="50" t="s">
        <v>76</v>
      </c>
      <c r="B15" s="56" t="s">
        <v>77</v>
      </c>
      <c r="C15" s="52">
        <f t="shared" si="0"/>
      </c>
      <c r="D15" s="53"/>
    </row>
    <row r="16" spans="1:4" ht="14.25">
      <c r="A16" s="50" t="s">
        <v>78</v>
      </c>
      <c r="B16" s="55" t="s">
        <v>79</v>
      </c>
      <c r="C16" s="52">
        <f t="shared" si="0"/>
      </c>
      <c r="D16" s="53"/>
    </row>
    <row r="17" spans="1:5" ht="20.25" customHeight="1">
      <c r="A17" s="84" t="s">
        <v>80</v>
      </c>
      <c r="B17" s="84"/>
      <c r="C17" s="19">
        <f>SUM(C18:C22)/COUNTIF(C18:C22,"&gt;0")</f>
        <v>4</v>
      </c>
      <c r="D17" s="36">
        <f>C17</f>
        <v>4</v>
      </c>
      <c r="E17" s="49">
        <f>(D17/4)*15/25</f>
        <v>0.6</v>
      </c>
    </row>
    <row r="18" spans="1:4" ht="34.5" customHeight="1">
      <c r="A18" s="50" t="s">
        <v>81</v>
      </c>
      <c r="B18" s="51" t="s">
        <v>82</v>
      </c>
      <c r="C18" s="52">
        <f t="shared" si="0"/>
        <v>4</v>
      </c>
      <c r="D18" s="53" t="s">
        <v>145</v>
      </c>
    </row>
    <row r="19" spans="1:4" ht="14.25">
      <c r="A19" s="50" t="s">
        <v>83</v>
      </c>
      <c r="B19" s="55" t="s">
        <v>84</v>
      </c>
      <c r="C19" s="52">
        <f t="shared" si="0"/>
      </c>
      <c r="D19" s="53"/>
    </row>
    <row r="20" spans="1:9" ht="21" customHeight="1">
      <c r="A20" s="50" t="s">
        <v>85</v>
      </c>
      <c r="B20" s="54" t="s">
        <v>86</v>
      </c>
      <c r="C20" s="52">
        <f t="shared" si="0"/>
      </c>
      <c r="D20" s="53"/>
      <c r="E20" s="57"/>
      <c r="F20" s="57"/>
      <c r="G20" s="57"/>
      <c r="H20" s="57"/>
      <c r="I20" s="57"/>
    </row>
    <row r="21" spans="1:4" ht="14.25">
      <c r="A21" s="50" t="s">
        <v>87</v>
      </c>
      <c r="B21" s="55" t="s">
        <v>88</v>
      </c>
      <c r="C21" s="52">
        <f t="shared" si="0"/>
      </c>
      <c r="D21" s="53"/>
    </row>
    <row r="22" spans="1:4" ht="14.25">
      <c r="A22" s="50" t="s">
        <v>89</v>
      </c>
      <c r="B22" s="55" t="s">
        <v>90</v>
      </c>
      <c r="C22" s="52">
        <f t="shared" si="0"/>
      </c>
      <c r="D22" s="53"/>
    </row>
    <row r="23" spans="1:5" ht="14.25">
      <c r="A23" s="84" t="s">
        <v>91</v>
      </c>
      <c r="B23" s="84"/>
      <c r="C23" s="19">
        <f>SUM(C24:C28)/COUNTIF(C24:C28,"&gt;0")</f>
        <v>4</v>
      </c>
      <c r="D23" s="36">
        <f>C23</f>
        <v>4</v>
      </c>
      <c r="E23" s="49">
        <f>(D23/4)*30/25</f>
        <v>1.2</v>
      </c>
    </row>
    <row r="24" spans="1:4" ht="24" customHeight="1">
      <c r="A24" s="58" t="s">
        <v>92</v>
      </c>
      <c r="B24" s="54" t="s">
        <v>93</v>
      </c>
      <c r="C24" s="52">
        <f t="shared" si="0"/>
        <v>4</v>
      </c>
      <c r="D24" s="53" t="s">
        <v>168</v>
      </c>
    </row>
    <row r="25" spans="1:4" ht="14.25">
      <c r="A25" s="58" t="s">
        <v>94</v>
      </c>
      <c r="B25" s="55" t="s">
        <v>95</v>
      </c>
      <c r="C25" s="52">
        <f t="shared" si="0"/>
      </c>
      <c r="D25" s="53"/>
    </row>
    <row r="26" spans="1:4" ht="14.25">
      <c r="A26" s="58" t="s">
        <v>96</v>
      </c>
      <c r="B26" s="54" t="s">
        <v>97</v>
      </c>
      <c r="C26" s="52">
        <f t="shared" si="0"/>
      </c>
      <c r="D26" s="53"/>
    </row>
    <row r="27" spans="1:4" ht="25.5" customHeight="1">
      <c r="A27" s="58" t="s">
        <v>98</v>
      </c>
      <c r="B27" s="54" t="s">
        <v>99</v>
      </c>
      <c r="C27" s="52">
        <f t="shared" si="0"/>
      </c>
      <c r="D27" s="53"/>
    </row>
    <row r="28" spans="1:4" ht="14.25">
      <c r="A28" s="58" t="s">
        <v>100</v>
      </c>
      <c r="B28" s="51" t="s">
        <v>101</v>
      </c>
      <c r="C28" s="52">
        <f t="shared" si="0"/>
      </c>
      <c r="D28" s="53"/>
    </row>
    <row r="29" spans="1:5" ht="14.25">
      <c r="A29" s="84" t="s">
        <v>102</v>
      </c>
      <c r="B29" s="84"/>
      <c r="C29" s="19">
        <f>SUM(C30:C35)/COUNTIF(C30:C35,"&gt;0")</f>
        <v>4</v>
      </c>
      <c r="D29" s="36">
        <f>C29</f>
        <v>4</v>
      </c>
      <c r="E29" s="49">
        <f>(D29/4)*10/25</f>
        <v>0.4</v>
      </c>
    </row>
    <row r="30" spans="1:4" ht="22.5" customHeight="1">
      <c r="A30" s="50" t="s">
        <v>103</v>
      </c>
      <c r="B30" s="54" t="s">
        <v>104</v>
      </c>
      <c r="C30" s="52">
        <f t="shared" si="0"/>
        <v>4</v>
      </c>
      <c r="D30" s="53" t="s">
        <v>189</v>
      </c>
    </row>
    <row r="31" spans="1:4" ht="14.25">
      <c r="A31" s="50" t="s">
        <v>105</v>
      </c>
      <c r="B31" s="54" t="s">
        <v>106</v>
      </c>
      <c r="C31" s="52">
        <f t="shared" si="0"/>
      </c>
      <c r="D31" s="53"/>
    </row>
    <row r="32" spans="1:4" ht="14.25">
      <c r="A32" s="50" t="s">
        <v>107</v>
      </c>
      <c r="B32" s="54" t="s">
        <v>108</v>
      </c>
      <c r="C32" s="52">
        <f t="shared" si="0"/>
      </c>
      <c r="D32" s="53"/>
    </row>
    <row r="33" spans="1:4" ht="25.5">
      <c r="A33" s="50" t="s">
        <v>109</v>
      </c>
      <c r="B33" s="54" t="s">
        <v>110</v>
      </c>
      <c r="C33" s="52">
        <f t="shared" si="0"/>
      </c>
      <c r="D33" s="53"/>
    </row>
    <row r="34" spans="1:4" ht="14.25">
      <c r="A34" s="50" t="s">
        <v>111</v>
      </c>
      <c r="B34" s="54" t="s">
        <v>112</v>
      </c>
      <c r="C34" s="52">
        <f t="shared" si="0"/>
      </c>
      <c r="D34" s="53"/>
    </row>
    <row r="35" spans="1:4" ht="14.25">
      <c r="A35" s="50" t="s">
        <v>113</v>
      </c>
      <c r="B35" s="54" t="s">
        <v>114</v>
      </c>
      <c r="C35" s="52">
        <f t="shared" si="0"/>
      </c>
      <c r="D35" s="53"/>
    </row>
    <row r="36" spans="1:5" ht="14.25">
      <c r="A36" s="82" t="s">
        <v>55</v>
      </c>
      <c r="B36" s="83"/>
      <c r="C36" s="59">
        <f>SUM(C37:C39)/COUNTIF(C37:C39,"&gt;0")</f>
        <v>4</v>
      </c>
      <c r="D36" s="37">
        <f>C36</f>
        <v>4</v>
      </c>
      <c r="E36" s="49">
        <f>(D36/4)*30/25</f>
        <v>1.2</v>
      </c>
    </row>
    <row r="37" spans="1:4" ht="38.25">
      <c r="A37" s="50" t="s">
        <v>36</v>
      </c>
      <c r="B37" s="55" t="s">
        <v>30</v>
      </c>
      <c r="C37" s="52">
        <f>IF(ISERROR(0+LEFT(D37,1)),LEFT(D37,2),0+LEFT(D37,1))</f>
        <v>4</v>
      </c>
      <c r="D37" s="53" t="s">
        <v>42</v>
      </c>
    </row>
    <row r="38" spans="1:4" ht="38.25">
      <c r="A38" s="50" t="s">
        <v>37</v>
      </c>
      <c r="B38" s="55" t="s">
        <v>31</v>
      </c>
      <c r="C38" s="52">
        <f>IF(ISERROR(0+LEFT(D38,1)),LEFT(D38,2),0+LEFT(D38,1))</f>
      </c>
      <c r="D38" s="53"/>
    </row>
    <row r="39" spans="1:5" ht="25.5">
      <c r="A39" s="50" t="s">
        <v>38</v>
      </c>
      <c r="B39" s="55" t="s">
        <v>32</v>
      </c>
      <c r="C39" s="52">
        <f>IF(ISERROR(0+LEFT(D39,1)),LEFT(D39,2),0+LEFT(D39,1))</f>
      </c>
      <c r="D39" s="53"/>
      <c r="E39" s="49" t="s">
        <v>33</v>
      </c>
    </row>
  </sheetData>
  <sheetProtection/>
  <mergeCells count="15">
    <mergeCell ref="A36:B36"/>
    <mergeCell ref="A29:B29"/>
    <mergeCell ref="A17:B17"/>
    <mergeCell ref="A23:B23"/>
    <mergeCell ref="A1:D2"/>
    <mergeCell ref="A4:B4"/>
    <mergeCell ref="C4:D4"/>
    <mergeCell ref="A5:B5"/>
    <mergeCell ref="C5:D5"/>
    <mergeCell ref="A10:B10"/>
    <mergeCell ref="A6:B6"/>
    <mergeCell ref="C6:D6"/>
    <mergeCell ref="A7:B7"/>
    <mergeCell ref="C7:D7"/>
    <mergeCell ref="A8:B8"/>
  </mergeCells>
  <conditionalFormatting sqref="C37:C39 C30:C35 C24:C28 C18:C22 D8 C9:D9 C3:D3 C11:C16">
    <cfRule type="cellIs" priority="9" dxfId="2" operator="equal" stopIfTrue="1">
      <formula>0</formula>
    </cfRule>
  </conditionalFormatting>
  <dataValidations count="25">
    <dataValidation type="list" allowBlank="1" showInputMessage="1" sqref="D37">
      <formula1>IA_B11</formula1>
    </dataValidation>
    <dataValidation type="list" allowBlank="1" showInputMessage="1" sqref="D38">
      <formula1>IA_B12</formula1>
    </dataValidation>
    <dataValidation type="list" allowBlank="1" showInputMessage="1" sqref="D39">
      <formula1>IA_B13</formula1>
    </dataValidation>
    <dataValidation type="list" allowBlank="1" showInputMessage="1" sqref="D30">
      <formula1>PA_D1</formula1>
    </dataValidation>
    <dataValidation type="list" allowBlank="1" showInputMessage="1" sqref="D31">
      <formula1>PA_D2</formula1>
    </dataValidation>
    <dataValidation type="list" allowBlank="1" showInputMessage="1" sqref="D32">
      <formula1>PA_D3</formula1>
    </dataValidation>
    <dataValidation type="list" allowBlank="1" showInputMessage="1" sqref="D33">
      <formula1>PA_D4</formula1>
    </dataValidation>
    <dataValidation type="list" allowBlank="1" showInputMessage="1" sqref="D34">
      <formula1>PA_D5</formula1>
    </dataValidation>
    <dataValidation type="list" allowBlank="1" showInputMessage="1" sqref="D35">
      <formula1>PA_D6</formula1>
    </dataValidation>
    <dataValidation type="list" allowBlank="1" showInputMessage="1" sqref="D24">
      <formula1>CM_C1</formula1>
    </dataValidation>
    <dataValidation type="list" allowBlank="1" showInputMessage="1" sqref="D25">
      <formula1>CM_C2</formula1>
    </dataValidation>
    <dataValidation type="list" allowBlank="1" showInputMessage="1" sqref="D26">
      <formula1>CM_C3</formula1>
    </dataValidation>
    <dataValidation type="list" allowBlank="1" showInputMessage="1" sqref="D27">
      <formula1>CM_C4</formula1>
    </dataValidation>
    <dataValidation type="list" allowBlank="1" showInputMessage="1" sqref="D28">
      <formula1>CM_C5</formula1>
    </dataValidation>
    <dataValidation type="list" allowBlank="1" showInputMessage="1" sqref="D18">
      <formula1>IA_B1</formula1>
    </dataValidation>
    <dataValidation type="list" allowBlank="1" showInputMessage="1" sqref="D19">
      <formula1>IA_B2</formula1>
    </dataValidation>
    <dataValidation type="list" allowBlank="1" showInputMessage="1" sqref="D20">
      <formula1>IA_B3</formula1>
    </dataValidation>
    <dataValidation type="list" allowBlank="1" showInputMessage="1" sqref="D21">
      <formula1>IA_B4</formula1>
    </dataValidation>
    <dataValidation type="list" allowBlank="1" showInputMessage="1" sqref="D22">
      <formula1>IA_B5</formula1>
    </dataValidation>
    <dataValidation type="list" allowBlank="1" showInputMessage="1" showErrorMessage="1" sqref="D11">
      <formula1>PP_A1</formula1>
    </dataValidation>
    <dataValidation type="list" allowBlank="1" showInputMessage="1" showErrorMessage="1" sqref="D12">
      <formula1>PP_A2</formula1>
    </dataValidation>
    <dataValidation type="list" allowBlank="1" showInputMessage="1" showErrorMessage="1" sqref="D13">
      <formula1>PP_A3</formula1>
    </dataValidation>
    <dataValidation type="list" showInputMessage="1" sqref="D14">
      <formula1>PP_A4</formula1>
    </dataValidation>
    <dataValidation type="list" showInputMessage="1" sqref="D15">
      <formula1>PP_A5</formula1>
    </dataValidation>
    <dataValidation type="list" allowBlank="1" showInputMessage="1" sqref="D16">
      <formula1>PP_A6</formula1>
    </dataValidation>
  </dataValidations>
  <printOptions/>
  <pageMargins left="0.37" right="0.24" top="0.46" bottom="0.75" header="0.3" footer="0.3"/>
  <pageSetup horizontalDpi="600" verticalDpi="600" orientation="portrait" r:id="rId1"/>
  <headerFooter>
    <oddHeader>&amp;CSection 2.5e Attachment 17</oddHeader>
  </headerFooter>
</worksheet>
</file>

<file path=xl/worksheets/sheet2.xml><?xml version="1.0" encoding="utf-8"?>
<worksheet xmlns="http://schemas.openxmlformats.org/spreadsheetml/2006/main" xmlns:r="http://schemas.openxmlformats.org/officeDocument/2006/relationships">
  <dimension ref="A1:E180"/>
  <sheetViews>
    <sheetView view="pageLayout" workbookViewId="0" topLeftCell="A156">
      <selection activeCell="D14" sqref="D14"/>
    </sheetView>
  </sheetViews>
  <sheetFormatPr defaultColWidth="9.140625" defaultRowHeight="15"/>
  <cols>
    <col min="1" max="1" width="7.421875" style="0" customWidth="1"/>
    <col min="2" max="2" width="60.7109375" style="0" customWidth="1"/>
    <col min="3" max="3" width="32.7109375" style="0" customWidth="1"/>
  </cols>
  <sheetData>
    <row r="1" spans="1:2" ht="15">
      <c r="A1" s="84" t="s">
        <v>140</v>
      </c>
      <c r="B1" s="84"/>
    </row>
    <row r="2" spans="1:2" ht="29.25" customHeight="1">
      <c r="A2" s="87" t="s">
        <v>70</v>
      </c>
      <c r="B2" s="62" t="s">
        <v>68</v>
      </c>
    </row>
    <row r="3" spans="1:2" ht="76.5" customHeight="1">
      <c r="A3" s="87"/>
      <c r="B3" s="66" t="s">
        <v>119</v>
      </c>
    </row>
    <row r="4" spans="1:2" ht="60">
      <c r="A4" s="87"/>
      <c r="B4" s="66" t="s">
        <v>118</v>
      </c>
    </row>
    <row r="5" spans="1:2" ht="72.75" customHeight="1">
      <c r="A5" s="87"/>
      <c r="B5" s="66" t="s">
        <v>117</v>
      </c>
    </row>
    <row r="6" spans="1:2" ht="60">
      <c r="A6" s="87"/>
      <c r="B6" s="66" t="s">
        <v>116</v>
      </c>
    </row>
    <row r="7" spans="1:2" ht="19.5" customHeight="1">
      <c r="A7" s="87"/>
      <c r="B7" s="22" t="s">
        <v>0</v>
      </c>
    </row>
    <row r="8" spans="1:2" ht="17.25" customHeight="1">
      <c r="A8" s="87"/>
      <c r="B8" s="22" t="s">
        <v>1</v>
      </c>
    </row>
    <row r="9" spans="1:2" ht="30" customHeight="1">
      <c r="A9" s="86" t="s">
        <v>71</v>
      </c>
      <c r="B9" s="63" t="s">
        <v>69</v>
      </c>
    </row>
    <row r="10" spans="1:2" ht="36.75" customHeight="1">
      <c r="A10" s="86"/>
      <c r="B10" s="66" t="s">
        <v>123</v>
      </c>
    </row>
    <row r="11" spans="1:2" ht="64.5" customHeight="1">
      <c r="A11" s="86"/>
      <c r="B11" s="66" t="s">
        <v>122</v>
      </c>
    </row>
    <row r="12" spans="1:2" ht="37.5" customHeight="1">
      <c r="A12" s="86"/>
      <c r="B12" s="66" t="s">
        <v>121</v>
      </c>
    </row>
    <row r="13" spans="1:2" ht="38.25" customHeight="1">
      <c r="A13" s="86"/>
      <c r="B13" s="66" t="s">
        <v>120</v>
      </c>
    </row>
    <row r="14" spans="1:2" ht="17.25" customHeight="1">
      <c r="A14" s="86"/>
      <c r="B14" s="22" t="s">
        <v>0</v>
      </c>
    </row>
    <row r="15" spans="1:2" ht="15">
      <c r="A15" s="86"/>
      <c r="B15" s="22" t="s">
        <v>1</v>
      </c>
    </row>
    <row r="16" spans="1:2" ht="15">
      <c r="A16" s="86" t="s">
        <v>72</v>
      </c>
      <c r="B16" s="64" t="s">
        <v>73</v>
      </c>
    </row>
    <row r="17" spans="1:2" ht="63" customHeight="1">
      <c r="A17" s="86"/>
      <c r="B17" s="66" t="s">
        <v>127</v>
      </c>
    </row>
    <row r="18" spans="1:2" ht="60">
      <c r="A18" s="86"/>
      <c r="B18" s="21" t="s">
        <v>126</v>
      </c>
    </row>
    <row r="19" spans="1:2" ht="63.75" customHeight="1">
      <c r="A19" s="86"/>
      <c r="B19" s="66" t="s">
        <v>125</v>
      </c>
    </row>
    <row r="20" spans="1:2" ht="52.5" customHeight="1">
      <c r="A20" s="86"/>
      <c r="B20" s="66" t="s">
        <v>124</v>
      </c>
    </row>
    <row r="21" spans="1:2" ht="15">
      <c r="A21" s="86"/>
      <c r="B21" s="22" t="s">
        <v>0</v>
      </c>
    </row>
    <row r="22" spans="1:2" ht="15">
      <c r="A22" s="86"/>
      <c r="B22" s="22" t="s">
        <v>1</v>
      </c>
    </row>
    <row r="23" spans="1:2" ht="15">
      <c r="A23" s="86" t="s">
        <v>74</v>
      </c>
      <c r="B23" s="63" t="s">
        <v>75</v>
      </c>
    </row>
    <row r="24" spans="1:2" ht="48">
      <c r="A24" s="86"/>
      <c r="B24" s="21" t="s">
        <v>131</v>
      </c>
    </row>
    <row r="25" spans="1:2" ht="37.5" customHeight="1">
      <c r="A25" s="86"/>
      <c r="B25" s="66" t="s">
        <v>130</v>
      </c>
    </row>
    <row r="26" spans="1:2" ht="36">
      <c r="A26" s="86"/>
      <c r="B26" s="66" t="s">
        <v>129</v>
      </c>
    </row>
    <row r="27" spans="1:2" ht="24">
      <c r="A27" s="86"/>
      <c r="B27" s="21" t="s">
        <v>128</v>
      </c>
    </row>
    <row r="28" spans="1:2" ht="15">
      <c r="A28" s="86"/>
      <c r="B28" s="22" t="s">
        <v>0</v>
      </c>
    </row>
    <row r="29" spans="1:2" ht="15">
      <c r="A29" s="86"/>
      <c r="B29" s="22" t="s">
        <v>1</v>
      </c>
    </row>
    <row r="30" spans="1:2" ht="15">
      <c r="A30" s="86" t="s">
        <v>76</v>
      </c>
      <c r="B30" s="65" t="s">
        <v>77</v>
      </c>
    </row>
    <row r="31" spans="1:2" ht="84">
      <c r="A31" s="86"/>
      <c r="B31" s="66" t="s">
        <v>135</v>
      </c>
    </row>
    <row r="32" spans="1:2" ht="72.75" customHeight="1">
      <c r="A32" s="86"/>
      <c r="B32" s="66" t="s">
        <v>134</v>
      </c>
    </row>
    <row r="33" spans="1:2" ht="75" customHeight="1">
      <c r="A33" s="86"/>
      <c r="B33" s="66" t="s">
        <v>133</v>
      </c>
    </row>
    <row r="34" spans="1:2" ht="60">
      <c r="A34" s="86"/>
      <c r="B34" s="66" t="s">
        <v>132</v>
      </c>
    </row>
    <row r="35" spans="1:2" ht="15">
      <c r="A35" s="86"/>
      <c r="B35" s="22" t="s">
        <v>0</v>
      </c>
    </row>
    <row r="36" spans="1:2" ht="15">
      <c r="A36" s="86"/>
      <c r="B36" s="22" t="s">
        <v>1</v>
      </c>
    </row>
    <row r="37" spans="1:2" ht="15">
      <c r="A37" s="86" t="s">
        <v>78</v>
      </c>
      <c r="B37" s="64" t="s">
        <v>79</v>
      </c>
    </row>
    <row r="38" spans="1:2" ht="84">
      <c r="A38" s="86"/>
      <c r="B38" s="21" t="s">
        <v>139</v>
      </c>
    </row>
    <row r="39" spans="1:2" ht="72">
      <c r="A39" s="86"/>
      <c r="B39" s="21" t="s">
        <v>138</v>
      </c>
    </row>
    <row r="40" spans="1:2" ht="63" customHeight="1">
      <c r="A40" s="86"/>
      <c r="B40" s="66" t="s">
        <v>137</v>
      </c>
    </row>
    <row r="41" spans="1:2" ht="48">
      <c r="A41" s="86"/>
      <c r="B41" s="66" t="s">
        <v>136</v>
      </c>
    </row>
    <row r="42" spans="1:2" ht="15">
      <c r="A42" s="86"/>
      <c r="B42" s="22" t="s">
        <v>0</v>
      </c>
    </row>
    <row r="43" spans="1:2" ht="15">
      <c r="A43" s="86"/>
      <c r="B43" s="22" t="s">
        <v>1</v>
      </c>
    </row>
    <row r="44" spans="1:2" ht="15">
      <c r="A44" s="88" t="s">
        <v>80</v>
      </c>
      <c r="B44" s="88"/>
    </row>
    <row r="45" spans="1:2" ht="24" customHeight="1">
      <c r="A45" s="86" t="s">
        <v>81</v>
      </c>
      <c r="B45" s="26" t="s">
        <v>82</v>
      </c>
    </row>
    <row r="46" spans="1:2" ht="63" customHeight="1">
      <c r="A46" s="86"/>
      <c r="B46" s="66" t="s">
        <v>145</v>
      </c>
    </row>
    <row r="47" spans="1:2" ht="64.5" customHeight="1">
      <c r="A47" s="86"/>
      <c r="B47" s="66" t="s">
        <v>144</v>
      </c>
    </row>
    <row r="48" spans="1:2" ht="73.5" customHeight="1">
      <c r="A48" s="86"/>
      <c r="B48" s="21" t="s">
        <v>143</v>
      </c>
    </row>
    <row r="49" spans="1:2" ht="60.75" customHeight="1">
      <c r="A49" s="86"/>
      <c r="B49" s="66" t="s">
        <v>142</v>
      </c>
    </row>
    <row r="50" spans="1:2" ht="24" customHeight="1">
      <c r="A50" s="86"/>
      <c r="B50" s="22" t="s">
        <v>0</v>
      </c>
    </row>
    <row r="51" spans="1:2" ht="24" customHeight="1">
      <c r="A51" s="86"/>
      <c r="B51" s="22" t="s">
        <v>1</v>
      </c>
    </row>
    <row r="52" spans="1:2" ht="15">
      <c r="A52" s="86" t="s">
        <v>83</v>
      </c>
      <c r="B52" s="24" t="s">
        <v>141</v>
      </c>
    </row>
    <row r="53" spans="1:2" ht="61.5" customHeight="1">
      <c r="A53" s="86"/>
      <c r="B53" s="66" t="s">
        <v>149</v>
      </c>
    </row>
    <row r="54" spans="1:2" ht="63.75" customHeight="1">
      <c r="A54" s="86"/>
      <c r="B54" s="66" t="s">
        <v>148</v>
      </c>
    </row>
    <row r="55" spans="1:2" ht="75.75" customHeight="1">
      <c r="A55" s="86"/>
      <c r="B55" s="21" t="s">
        <v>147</v>
      </c>
    </row>
    <row r="56" spans="1:2" ht="63.75" customHeight="1">
      <c r="A56" s="86"/>
      <c r="B56" s="66" t="s">
        <v>146</v>
      </c>
    </row>
    <row r="57" spans="1:2" ht="15">
      <c r="A57" s="86"/>
      <c r="B57" s="22" t="s">
        <v>0</v>
      </c>
    </row>
    <row r="58" spans="1:2" ht="15">
      <c r="A58" s="86"/>
      <c r="B58" s="22" t="s">
        <v>1</v>
      </c>
    </row>
    <row r="59" spans="1:2" ht="15">
      <c r="A59" s="86" t="s">
        <v>85</v>
      </c>
      <c r="B59" s="25" t="s">
        <v>86</v>
      </c>
    </row>
    <row r="60" spans="1:2" ht="48">
      <c r="A60" s="86"/>
      <c r="B60" s="66" t="s">
        <v>153</v>
      </c>
    </row>
    <row r="61" spans="1:5" ht="53.25" customHeight="1">
      <c r="A61" s="86"/>
      <c r="B61" s="21" t="s">
        <v>152</v>
      </c>
      <c r="E61" s="27"/>
    </row>
    <row r="62" spans="1:2" ht="60.75" customHeight="1">
      <c r="A62" s="86"/>
      <c r="B62" s="66" t="s">
        <v>151</v>
      </c>
    </row>
    <row r="63" spans="1:3" ht="48.75" customHeight="1">
      <c r="A63" s="86"/>
      <c r="B63" s="66" t="s">
        <v>150</v>
      </c>
      <c r="C63" s="27"/>
    </row>
    <row r="64" spans="1:2" ht="15">
      <c r="A64" s="86"/>
      <c r="B64" s="22" t="s">
        <v>0</v>
      </c>
    </row>
    <row r="65" spans="1:2" ht="15">
      <c r="A65" s="86"/>
      <c r="B65" s="22" t="s">
        <v>1</v>
      </c>
    </row>
    <row r="66" spans="1:2" ht="15">
      <c r="A66" s="86" t="s">
        <v>87</v>
      </c>
      <c r="B66" s="24" t="s">
        <v>88</v>
      </c>
    </row>
    <row r="67" spans="1:2" ht="65.25" customHeight="1">
      <c r="A67" s="86"/>
      <c r="B67" s="66" t="s">
        <v>157</v>
      </c>
    </row>
    <row r="68" spans="1:2" ht="40.5" customHeight="1">
      <c r="A68" s="86"/>
      <c r="B68" s="66" t="s">
        <v>156</v>
      </c>
    </row>
    <row r="69" spans="1:2" ht="48">
      <c r="A69" s="86"/>
      <c r="B69" s="21" t="s">
        <v>155</v>
      </c>
    </row>
    <row r="70" spans="1:2" ht="40.5" customHeight="1">
      <c r="A70" s="86"/>
      <c r="B70" s="66" t="s">
        <v>154</v>
      </c>
    </row>
    <row r="71" spans="1:2" ht="15">
      <c r="A71" s="86"/>
      <c r="B71" s="22" t="s">
        <v>0</v>
      </c>
    </row>
    <row r="72" spans="1:2" ht="15">
      <c r="A72" s="86"/>
      <c r="B72" s="22" t="s">
        <v>1</v>
      </c>
    </row>
    <row r="73" spans="1:2" ht="15">
      <c r="A73" s="86" t="s">
        <v>89</v>
      </c>
      <c r="B73" s="24" t="s">
        <v>90</v>
      </c>
    </row>
    <row r="74" spans="1:2" ht="60">
      <c r="A74" s="86"/>
      <c r="B74" s="21" t="s">
        <v>161</v>
      </c>
    </row>
    <row r="75" spans="1:2" ht="42" customHeight="1">
      <c r="A75" s="86"/>
      <c r="B75" s="21" t="s">
        <v>160</v>
      </c>
    </row>
    <row r="76" spans="1:2" ht="48">
      <c r="A76" s="86"/>
      <c r="B76" s="21" t="s">
        <v>159</v>
      </c>
    </row>
    <row r="77" spans="1:2" ht="36">
      <c r="A77" s="86"/>
      <c r="B77" s="21" t="s">
        <v>158</v>
      </c>
    </row>
    <row r="78" spans="1:2" ht="15">
      <c r="A78" s="86"/>
      <c r="B78" s="22" t="s">
        <v>0</v>
      </c>
    </row>
    <row r="79" spans="1:2" ht="15">
      <c r="A79" s="86"/>
      <c r="B79" s="22" t="s">
        <v>1</v>
      </c>
    </row>
    <row r="80" spans="1:2" ht="15">
      <c r="A80" s="88" t="s">
        <v>91</v>
      </c>
      <c r="B80" s="88"/>
    </row>
    <row r="81" spans="1:2" ht="15">
      <c r="A81" s="87" t="s">
        <v>92</v>
      </c>
      <c r="B81" s="24" t="s">
        <v>93</v>
      </c>
    </row>
    <row r="82" spans="1:2" ht="85.5" customHeight="1">
      <c r="A82" s="87"/>
      <c r="B82" s="66" t="s">
        <v>168</v>
      </c>
    </row>
    <row r="83" spans="1:2" ht="84">
      <c r="A83" s="87"/>
      <c r="B83" s="21" t="s">
        <v>167</v>
      </c>
    </row>
    <row r="84" spans="1:2" ht="84">
      <c r="A84" s="87"/>
      <c r="B84" s="21" t="s">
        <v>166</v>
      </c>
    </row>
    <row r="85" spans="1:2" ht="60">
      <c r="A85" s="87"/>
      <c r="B85" s="21" t="s">
        <v>165</v>
      </c>
    </row>
    <row r="86" spans="1:2" ht="15">
      <c r="A86" s="87"/>
      <c r="B86" s="22" t="s">
        <v>0</v>
      </c>
    </row>
    <row r="87" spans="1:2" ht="15">
      <c r="A87" s="87"/>
      <c r="B87" s="22" t="s">
        <v>1</v>
      </c>
    </row>
    <row r="88" spans="1:2" ht="15">
      <c r="A88" s="87" t="s">
        <v>94</v>
      </c>
      <c r="B88" s="24" t="s">
        <v>162</v>
      </c>
    </row>
    <row r="89" spans="1:2" ht="53.25" customHeight="1">
      <c r="A89" s="87"/>
      <c r="B89" s="66" t="s">
        <v>172</v>
      </c>
    </row>
    <row r="90" spans="1:2" ht="78.75" customHeight="1">
      <c r="A90" s="87"/>
      <c r="B90" s="21" t="s">
        <v>171</v>
      </c>
    </row>
    <row r="91" spans="1:2" ht="72">
      <c r="A91" s="87"/>
      <c r="B91" s="21" t="s">
        <v>170</v>
      </c>
    </row>
    <row r="92" spans="1:2" ht="48.75" customHeight="1">
      <c r="A92" s="87"/>
      <c r="B92" s="66" t="s">
        <v>169</v>
      </c>
    </row>
    <row r="93" spans="1:2" ht="15">
      <c r="A93" s="87"/>
      <c r="B93" s="22" t="s">
        <v>0</v>
      </c>
    </row>
    <row r="94" spans="1:2" ht="15">
      <c r="A94" s="87"/>
      <c r="B94" s="22" t="s">
        <v>1</v>
      </c>
    </row>
    <row r="95" spans="1:2" ht="15">
      <c r="A95" s="87" t="s">
        <v>96</v>
      </c>
      <c r="B95" s="24" t="s">
        <v>97</v>
      </c>
    </row>
    <row r="96" spans="1:2" ht="101.25" customHeight="1">
      <c r="A96" s="87"/>
      <c r="B96" s="21" t="s">
        <v>176</v>
      </c>
    </row>
    <row r="97" spans="1:2" ht="64.5" customHeight="1">
      <c r="A97" s="87"/>
      <c r="B97" s="66" t="s">
        <v>175</v>
      </c>
    </row>
    <row r="98" spans="1:2" ht="48.75" customHeight="1">
      <c r="A98" s="87"/>
      <c r="B98" s="66" t="s">
        <v>174</v>
      </c>
    </row>
    <row r="99" spans="1:2" ht="49.5" customHeight="1">
      <c r="A99" s="87"/>
      <c r="B99" s="21" t="s">
        <v>173</v>
      </c>
    </row>
    <row r="100" spans="1:2" ht="15">
      <c r="A100" s="87"/>
      <c r="B100" s="22" t="s">
        <v>0</v>
      </c>
    </row>
    <row r="101" spans="1:2" ht="15">
      <c r="A101" s="87"/>
      <c r="B101" s="22" t="s">
        <v>1</v>
      </c>
    </row>
    <row r="102" spans="1:2" ht="15">
      <c r="A102" s="87" t="s">
        <v>98</v>
      </c>
      <c r="B102" s="25" t="s">
        <v>163</v>
      </c>
    </row>
    <row r="103" spans="1:2" ht="75.75" customHeight="1">
      <c r="A103" s="87"/>
      <c r="B103" s="66" t="s">
        <v>180</v>
      </c>
    </row>
    <row r="104" spans="1:2" ht="60">
      <c r="A104" s="87"/>
      <c r="B104" s="66" t="s">
        <v>179</v>
      </c>
    </row>
    <row r="105" spans="1:2" ht="60">
      <c r="A105" s="87"/>
      <c r="B105" s="21" t="s">
        <v>178</v>
      </c>
    </row>
    <row r="106" spans="1:2" ht="36">
      <c r="A106" s="87"/>
      <c r="B106" s="21" t="s">
        <v>177</v>
      </c>
    </row>
    <row r="107" spans="1:2" ht="15">
      <c r="A107" s="87"/>
      <c r="B107" s="22" t="s">
        <v>0</v>
      </c>
    </row>
    <row r="108" spans="1:2" ht="15">
      <c r="A108" s="87"/>
      <c r="B108" s="22" t="s">
        <v>1</v>
      </c>
    </row>
    <row r="109" spans="1:2" ht="15">
      <c r="A109" s="87" t="s">
        <v>100</v>
      </c>
      <c r="B109" s="26" t="s">
        <v>164</v>
      </c>
    </row>
    <row r="110" spans="1:2" ht="72">
      <c r="A110" s="87"/>
      <c r="B110" s="21" t="s">
        <v>184</v>
      </c>
    </row>
    <row r="111" spans="1:2" ht="48">
      <c r="A111" s="87"/>
      <c r="B111" s="21" t="s">
        <v>183</v>
      </c>
    </row>
    <row r="112" spans="1:2" ht="48">
      <c r="A112" s="87"/>
      <c r="B112" s="21" t="s">
        <v>182</v>
      </c>
    </row>
    <row r="113" spans="1:2" ht="48">
      <c r="A113" s="87"/>
      <c r="B113" s="21" t="s">
        <v>181</v>
      </c>
    </row>
    <row r="114" spans="1:2" ht="15">
      <c r="A114" s="87"/>
      <c r="B114" s="22" t="s">
        <v>0</v>
      </c>
    </row>
    <row r="115" spans="1:2" ht="15">
      <c r="A115" s="87"/>
      <c r="B115" s="22" t="s">
        <v>1</v>
      </c>
    </row>
    <row r="116" spans="1:2" ht="15">
      <c r="A116" s="88" t="s">
        <v>102</v>
      </c>
      <c r="B116" s="88"/>
    </row>
    <row r="117" spans="1:2" ht="15">
      <c r="A117" s="86" t="s">
        <v>103</v>
      </c>
      <c r="B117" s="25" t="s">
        <v>104</v>
      </c>
    </row>
    <row r="118" spans="1:2" ht="60.75" customHeight="1">
      <c r="A118" s="86"/>
      <c r="B118" s="66" t="s">
        <v>189</v>
      </c>
    </row>
    <row r="119" spans="1:2" ht="48.75" customHeight="1">
      <c r="A119" s="86"/>
      <c r="B119" s="66" t="s">
        <v>188</v>
      </c>
    </row>
    <row r="120" spans="1:2" ht="36">
      <c r="A120" s="86"/>
      <c r="B120" s="21" t="s">
        <v>187</v>
      </c>
    </row>
    <row r="121" spans="1:2" ht="37.5" customHeight="1">
      <c r="A121" s="86"/>
      <c r="B121" s="66" t="s">
        <v>186</v>
      </c>
    </row>
    <row r="122" spans="1:2" ht="15">
      <c r="A122" s="86"/>
      <c r="B122" s="22" t="s">
        <v>0</v>
      </c>
    </row>
    <row r="123" spans="1:2" ht="15">
      <c r="A123" s="86"/>
      <c r="B123" s="22" t="s">
        <v>1</v>
      </c>
    </row>
    <row r="124" spans="1:2" ht="15">
      <c r="A124" s="86" t="s">
        <v>105</v>
      </c>
      <c r="B124" s="25" t="s">
        <v>106</v>
      </c>
    </row>
    <row r="125" spans="1:2" ht="36">
      <c r="A125" s="86"/>
      <c r="B125" s="66" t="s">
        <v>193</v>
      </c>
    </row>
    <row r="126" spans="1:2" ht="38.25" customHeight="1">
      <c r="A126" s="86"/>
      <c r="B126" s="66" t="s">
        <v>192</v>
      </c>
    </row>
    <row r="127" spans="1:2" ht="48">
      <c r="A127" s="86"/>
      <c r="B127" s="21" t="s">
        <v>191</v>
      </c>
    </row>
    <row r="128" spans="1:2" ht="48">
      <c r="A128" s="86"/>
      <c r="B128" s="66" t="s">
        <v>190</v>
      </c>
    </row>
    <row r="129" spans="1:2" ht="15">
      <c r="A129" s="86"/>
      <c r="B129" s="22" t="s">
        <v>0</v>
      </c>
    </row>
    <row r="130" spans="1:2" ht="15">
      <c r="A130" s="86"/>
      <c r="B130" s="22" t="s">
        <v>1</v>
      </c>
    </row>
    <row r="131" spans="1:2" ht="15">
      <c r="A131" s="86" t="s">
        <v>107</v>
      </c>
      <c r="B131" s="25" t="s">
        <v>108</v>
      </c>
    </row>
    <row r="132" spans="1:2" ht="48">
      <c r="A132" s="86"/>
      <c r="B132" s="21" t="s">
        <v>197</v>
      </c>
    </row>
    <row r="133" spans="1:2" ht="48">
      <c r="A133" s="86"/>
      <c r="B133" s="21" t="s">
        <v>196</v>
      </c>
    </row>
    <row r="134" spans="1:2" ht="60">
      <c r="A134" s="86"/>
      <c r="B134" s="66" t="s">
        <v>195</v>
      </c>
    </row>
    <row r="135" spans="1:2" ht="36">
      <c r="A135" s="86"/>
      <c r="B135" s="21" t="s">
        <v>194</v>
      </c>
    </row>
    <row r="136" spans="1:2" ht="15">
      <c r="A136" s="86"/>
      <c r="B136" s="22" t="s">
        <v>0</v>
      </c>
    </row>
    <row r="137" spans="1:2" ht="15">
      <c r="A137" s="86"/>
      <c r="B137" s="22" t="s">
        <v>1</v>
      </c>
    </row>
    <row r="138" spans="1:2" ht="15">
      <c r="A138" s="86" t="s">
        <v>109</v>
      </c>
      <c r="B138" s="25" t="s">
        <v>185</v>
      </c>
    </row>
    <row r="139" spans="1:2" ht="72">
      <c r="A139" s="86"/>
      <c r="B139" s="21" t="s">
        <v>201</v>
      </c>
    </row>
    <row r="140" spans="1:2" ht="48">
      <c r="A140" s="86"/>
      <c r="B140" s="66" t="s">
        <v>200</v>
      </c>
    </row>
    <row r="141" spans="1:2" ht="48">
      <c r="A141" s="86"/>
      <c r="B141" s="21" t="s">
        <v>199</v>
      </c>
    </row>
    <row r="142" spans="1:2" ht="48">
      <c r="A142" s="86"/>
      <c r="B142" s="21" t="s">
        <v>198</v>
      </c>
    </row>
    <row r="143" spans="1:2" ht="15">
      <c r="A143" s="86"/>
      <c r="B143" s="22" t="s">
        <v>0</v>
      </c>
    </row>
    <row r="144" spans="1:2" ht="15">
      <c r="A144" s="86"/>
      <c r="B144" s="22" t="s">
        <v>1</v>
      </c>
    </row>
    <row r="145" spans="1:2" ht="15">
      <c r="A145" s="86" t="s">
        <v>111</v>
      </c>
      <c r="B145" s="25" t="s">
        <v>112</v>
      </c>
    </row>
    <row r="146" spans="1:2" ht="48">
      <c r="A146" s="86"/>
      <c r="B146" s="21" t="s">
        <v>205</v>
      </c>
    </row>
    <row r="147" spans="1:2" ht="48.75" customHeight="1">
      <c r="A147" s="86"/>
      <c r="B147" s="66" t="s">
        <v>204</v>
      </c>
    </row>
    <row r="148" spans="1:2" ht="52.5" customHeight="1">
      <c r="A148" s="86"/>
      <c r="B148" s="66" t="s">
        <v>203</v>
      </c>
    </row>
    <row r="149" spans="1:2" ht="48">
      <c r="A149" s="86"/>
      <c r="B149" s="21" t="s">
        <v>202</v>
      </c>
    </row>
    <row r="150" spans="1:2" ht="15">
      <c r="A150" s="86"/>
      <c r="B150" s="22" t="s">
        <v>0</v>
      </c>
    </row>
    <row r="151" spans="1:2" ht="15">
      <c r="A151" s="86"/>
      <c r="B151" s="22" t="s">
        <v>1</v>
      </c>
    </row>
    <row r="152" spans="1:2" ht="15">
      <c r="A152" s="86" t="s">
        <v>113</v>
      </c>
      <c r="B152" s="25" t="s">
        <v>114</v>
      </c>
    </row>
    <row r="153" spans="1:2" ht="108">
      <c r="A153" s="86"/>
      <c r="B153" s="21" t="s">
        <v>209</v>
      </c>
    </row>
    <row r="154" spans="1:2" ht="60">
      <c r="A154" s="86"/>
      <c r="B154" s="21" t="s">
        <v>208</v>
      </c>
    </row>
    <row r="155" spans="1:2" ht="72">
      <c r="A155" s="86"/>
      <c r="B155" s="21" t="s">
        <v>207</v>
      </c>
    </row>
    <row r="156" spans="1:2" ht="60">
      <c r="A156" s="86"/>
      <c r="B156" s="21" t="s">
        <v>206</v>
      </c>
    </row>
    <row r="157" spans="1:2" ht="15">
      <c r="A157" s="86"/>
      <c r="B157" s="22" t="s">
        <v>0</v>
      </c>
    </row>
    <row r="158" spans="1:2" ht="15">
      <c r="A158" s="86"/>
      <c r="B158" s="22" t="s">
        <v>1</v>
      </c>
    </row>
    <row r="159" spans="1:2" ht="15">
      <c r="A159" s="23"/>
      <c r="B159" s="30" t="s">
        <v>54</v>
      </c>
    </row>
    <row r="160" spans="1:2" ht="24.75">
      <c r="A160" s="86" t="s">
        <v>36</v>
      </c>
      <c r="B160" s="24" t="s">
        <v>30</v>
      </c>
    </row>
    <row r="161" spans="1:2" ht="24">
      <c r="A161" s="86"/>
      <c r="B161" s="21" t="s">
        <v>42</v>
      </c>
    </row>
    <row r="162" spans="1:2" ht="24">
      <c r="A162" s="86"/>
      <c r="B162" s="21" t="s">
        <v>43</v>
      </c>
    </row>
    <row r="163" spans="1:2" ht="24">
      <c r="A163" s="86"/>
      <c r="B163" s="21" t="s">
        <v>44</v>
      </c>
    </row>
    <row r="164" spans="1:2" ht="24">
      <c r="A164" s="86"/>
      <c r="B164" s="21" t="s">
        <v>45</v>
      </c>
    </row>
    <row r="165" spans="1:2" ht="15">
      <c r="A165" s="86"/>
      <c r="B165" s="22" t="s">
        <v>0</v>
      </c>
    </row>
    <row r="166" spans="1:2" ht="15">
      <c r="A166" s="86"/>
      <c r="B166" s="22" t="s">
        <v>1</v>
      </c>
    </row>
    <row r="167" spans="1:2" ht="24.75">
      <c r="A167" s="86" t="s">
        <v>37</v>
      </c>
      <c r="B167" s="24" t="s">
        <v>31</v>
      </c>
    </row>
    <row r="168" spans="1:2" ht="15">
      <c r="A168" s="86"/>
      <c r="B168" s="21" t="s">
        <v>46</v>
      </c>
    </row>
    <row r="169" spans="1:2" ht="15">
      <c r="A169" s="86"/>
      <c r="B169" s="21" t="s">
        <v>47</v>
      </c>
    </row>
    <row r="170" spans="1:2" ht="15">
      <c r="A170" s="86"/>
      <c r="B170" s="21" t="s">
        <v>48</v>
      </c>
    </row>
    <row r="171" spans="1:2" ht="15">
      <c r="A171" s="86"/>
      <c r="B171" s="21" t="s">
        <v>49</v>
      </c>
    </row>
    <row r="172" spans="1:2" ht="15">
      <c r="A172" s="86"/>
      <c r="B172" s="22" t="s">
        <v>0</v>
      </c>
    </row>
    <row r="173" spans="1:2" ht="15">
      <c r="A173" s="86"/>
      <c r="B173" s="22" t="s">
        <v>1</v>
      </c>
    </row>
    <row r="174" spans="1:2" ht="24.75">
      <c r="A174" s="86" t="s">
        <v>38</v>
      </c>
      <c r="B174" s="24" t="s">
        <v>32</v>
      </c>
    </row>
    <row r="175" spans="1:2" ht="24">
      <c r="A175" s="86"/>
      <c r="B175" s="21" t="s">
        <v>50</v>
      </c>
    </row>
    <row r="176" spans="1:2" ht="24">
      <c r="A176" s="86"/>
      <c r="B176" s="21" t="s">
        <v>51</v>
      </c>
    </row>
    <row r="177" spans="1:2" ht="24">
      <c r="A177" s="86"/>
      <c r="B177" s="21" t="s">
        <v>52</v>
      </c>
    </row>
    <row r="178" spans="1:2" ht="15">
      <c r="A178" s="86"/>
      <c r="B178" s="21" t="s">
        <v>53</v>
      </c>
    </row>
    <row r="179" spans="1:2" ht="15">
      <c r="A179" s="86"/>
      <c r="B179" s="22" t="s">
        <v>0</v>
      </c>
    </row>
    <row r="180" spans="1:2" ht="15">
      <c r="A180" s="86"/>
      <c r="B180" s="22" t="s">
        <v>1</v>
      </c>
    </row>
  </sheetData>
  <sheetProtection/>
  <mergeCells count="29">
    <mergeCell ref="A2:A8"/>
    <mergeCell ref="A9:A15"/>
    <mergeCell ref="A1:B1"/>
    <mergeCell ref="A44:B44"/>
    <mergeCell ref="A80:B80"/>
    <mergeCell ref="A116:B116"/>
    <mergeCell ref="A16:A22"/>
    <mergeCell ref="A23:A29"/>
    <mergeCell ref="A30:A36"/>
    <mergeCell ref="A37:A43"/>
    <mergeCell ref="A45:A51"/>
    <mergeCell ref="A52:A58"/>
    <mergeCell ref="A59:A65"/>
    <mergeCell ref="A66:A72"/>
    <mergeCell ref="A73:A79"/>
    <mergeCell ref="A160:A166"/>
    <mergeCell ref="A138:A144"/>
    <mergeCell ref="A145:A151"/>
    <mergeCell ref="A152:A158"/>
    <mergeCell ref="A167:A173"/>
    <mergeCell ref="A81:A87"/>
    <mergeCell ref="A88:A94"/>
    <mergeCell ref="A95:A101"/>
    <mergeCell ref="A174:A180"/>
    <mergeCell ref="A102:A108"/>
    <mergeCell ref="A109:A115"/>
    <mergeCell ref="A117:A123"/>
    <mergeCell ref="A124:A130"/>
    <mergeCell ref="A131:A137"/>
  </mergeCells>
  <printOptions/>
  <pageMargins left="0.37" right="0.24" top="0.46" bottom="0.75" header="0.3" footer="0.3"/>
  <pageSetup horizontalDpi="600" verticalDpi="600" orientation="portrait" r:id="rId1"/>
  <headerFooter>
    <oddHeader>&amp;CSection 2.5e Attachment 17</oddHeader>
  </headerFooter>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B3" sqref="B3"/>
    </sheetView>
  </sheetViews>
  <sheetFormatPr defaultColWidth="9.140625" defaultRowHeight="15"/>
  <cols>
    <col min="1" max="1" width="32.28125" style="0" customWidth="1"/>
  </cols>
  <sheetData>
    <row r="1" s="72" customFormat="1" ht="39" customHeight="1">
      <c r="A1" s="51" t="s">
        <v>213</v>
      </c>
    </row>
    <row r="2" s="72" customFormat="1" ht="39" customHeight="1">
      <c r="A2" s="73" t="s">
        <v>214</v>
      </c>
    </row>
    <row r="3" s="72" customFormat="1" ht="39" customHeight="1">
      <c r="A3" s="73" t="s">
        <v>215</v>
      </c>
    </row>
    <row r="4" s="72" customFormat="1" ht="39" customHeight="1">
      <c r="A4" s="73" t="s">
        <v>216</v>
      </c>
    </row>
    <row r="5" s="72" customFormat="1" ht="39" customHeight="1">
      <c r="A5" s="73" t="s">
        <v>217</v>
      </c>
    </row>
    <row r="6" s="72" customFormat="1" ht="39" customHeight="1">
      <c r="A6" s="73" t="s">
        <v>218</v>
      </c>
    </row>
    <row r="7" s="71" customFormat="1" ht="39" customHeight="1">
      <c r="A7" s="51" t="s">
        <v>219</v>
      </c>
    </row>
    <row r="8" s="71" customFormat="1" ht="39" customHeight="1">
      <c r="A8" s="75" t="s">
        <v>220</v>
      </c>
    </row>
    <row r="9" s="71" customFormat="1" ht="39" customHeight="1">
      <c r="A9" s="75" t="s">
        <v>221</v>
      </c>
    </row>
    <row r="10" s="71" customFormat="1" ht="39" customHeight="1">
      <c r="A10" s="75" t="s">
        <v>222</v>
      </c>
    </row>
    <row r="11" s="71" customFormat="1" ht="39" customHeight="1">
      <c r="A11" s="75" t="s">
        <v>223</v>
      </c>
    </row>
    <row r="12" s="76" customFormat="1" ht="39" customHeight="1">
      <c r="A12" s="73" t="s">
        <v>224</v>
      </c>
    </row>
    <row r="13" s="76" customFormat="1" ht="39" customHeight="1">
      <c r="A13" s="73" t="s">
        <v>225</v>
      </c>
    </row>
    <row r="14" s="76" customFormat="1" ht="39" customHeight="1">
      <c r="A14" s="73" t="s">
        <v>226</v>
      </c>
    </row>
    <row r="15" s="76" customFormat="1" ht="39" customHeight="1">
      <c r="A15" s="73" t="s">
        <v>227</v>
      </c>
    </row>
    <row r="16" s="76" customFormat="1" ht="39" customHeight="1">
      <c r="A16" s="74" t="s">
        <v>228</v>
      </c>
    </row>
    <row r="17" s="70" customFormat="1" ht="39" customHeight="1">
      <c r="A17" s="54" t="s">
        <v>229</v>
      </c>
    </row>
    <row r="18" s="70" customFormat="1" ht="39" customHeight="1">
      <c r="A18" s="54" t="s">
        <v>230</v>
      </c>
    </row>
    <row r="19" s="70" customFormat="1" ht="39" customHeight="1">
      <c r="A19" s="54" t="s">
        <v>231</v>
      </c>
    </row>
    <row r="20" s="70" customFormat="1" ht="39" customHeight="1">
      <c r="A20" s="54" t="s">
        <v>232</v>
      </c>
    </row>
    <row r="21" s="70" customFormat="1" ht="39" customHeight="1">
      <c r="A21" s="54" t="s">
        <v>233</v>
      </c>
    </row>
    <row r="22" s="70" customFormat="1" ht="39" customHeight="1">
      <c r="A22" s="54" t="s">
        <v>234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4"/>
  </sheetPr>
  <dimension ref="A1:G22"/>
  <sheetViews>
    <sheetView view="pageLayout" workbookViewId="0" topLeftCell="A13">
      <selection activeCell="D14" sqref="D14"/>
    </sheetView>
  </sheetViews>
  <sheetFormatPr defaultColWidth="9.140625" defaultRowHeight="24.75" customHeight="1"/>
  <cols>
    <col min="1" max="1" width="39.7109375" style="5" customWidth="1"/>
    <col min="2" max="2" width="6.421875" style="4" customWidth="1"/>
    <col min="3" max="3" width="16.28125" style="3" customWidth="1"/>
    <col min="4" max="4" width="34.7109375" style="3" customWidth="1"/>
    <col min="5" max="5" width="9.140625" style="3" hidden="1" customWidth="1"/>
    <col min="6" max="6" width="31.140625" style="3" hidden="1" customWidth="1"/>
    <col min="7" max="7" width="49.57421875" style="3" hidden="1" customWidth="1"/>
    <col min="8" max="202" width="9.140625" style="3" customWidth="1"/>
    <col min="203" max="203" width="4.28125" style="3" bestFit="1" customWidth="1"/>
    <col min="204" max="204" width="91.00390625" style="3" customWidth="1"/>
    <col min="205" max="205" width="7.421875" style="3" bestFit="1" customWidth="1"/>
    <col min="206" max="16384" width="9.140625" style="3" customWidth="1"/>
  </cols>
  <sheetData>
    <row r="1" spans="2:4" ht="24.75" customHeight="1">
      <c r="B1" s="6"/>
      <c r="C1" s="6"/>
      <c r="D1" s="6"/>
    </row>
    <row r="2" spans="1:4" ht="43.5" customHeight="1">
      <c r="A2" s="95" t="s">
        <v>3</v>
      </c>
      <c r="B2" s="95"/>
      <c r="C2" s="95"/>
      <c r="D2" s="95"/>
    </row>
    <row r="3" spans="1:4" ht="13.5" customHeight="1">
      <c r="A3" s="2"/>
      <c r="B3" s="2"/>
      <c r="C3" s="2"/>
      <c r="D3" s="2"/>
    </row>
    <row r="4" spans="1:4" ht="18.75" customHeight="1">
      <c r="A4" s="96" t="str">
        <f>'EVALUATION FORM'!A4</f>
        <v>School              :   </v>
      </c>
      <c r="B4" s="96"/>
      <c r="C4" s="97" t="str">
        <f>'EVALUATION FORM'!C4</f>
        <v>Evaluator               :   </v>
      </c>
      <c r="D4" s="98"/>
    </row>
    <row r="5" spans="1:4" ht="18.75" customHeight="1">
      <c r="A5" s="96" t="str">
        <f>'EVALUATION FORM'!A5</f>
        <v>Teacher            :   </v>
      </c>
      <c r="B5" s="96"/>
      <c r="C5" s="97" t="str">
        <f>'EVALUATION FORM'!C5</f>
        <v>Grade/Subject       :   </v>
      </c>
      <c r="D5" s="98"/>
    </row>
    <row r="6" spans="1:4" ht="18.75" customHeight="1">
      <c r="A6" s="96" t="str">
        <f>'EVALUATION FORM'!A6</f>
        <v>Date                  :   </v>
      </c>
      <c r="B6" s="96"/>
      <c r="C6" s="97" t="str">
        <f>'EVALUATION FORM'!C6</f>
        <v># of Students         :   </v>
      </c>
      <c r="D6" s="98"/>
    </row>
    <row r="7" spans="1:4" ht="18.75" customHeight="1">
      <c r="A7" s="96" t="str">
        <f>'EVALUATION FORM'!A7</f>
        <v>Time Entered    :   </v>
      </c>
      <c r="B7" s="96"/>
      <c r="C7" s="97" t="str">
        <f>'EVALUATION FORM'!C7</f>
        <v>Time Left               :   </v>
      </c>
      <c r="D7" s="98"/>
    </row>
    <row r="8" spans="1:2" ht="10.5" customHeight="1">
      <c r="A8" s="7"/>
      <c r="B8" s="8"/>
    </row>
    <row r="9" spans="1:4" ht="36" customHeight="1">
      <c r="A9" s="89" t="s">
        <v>4</v>
      </c>
      <c r="B9" s="89"/>
      <c r="C9" s="89"/>
      <c r="D9" s="89"/>
    </row>
    <row r="10" spans="1:4" ht="157.5" customHeight="1">
      <c r="A10" s="90"/>
      <c r="B10" s="91"/>
      <c r="C10" s="91"/>
      <c r="D10" s="92"/>
    </row>
    <row r="11" spans="1:7" ht="15">
      <c r="A11" s="9" t="s">
        <v>5</v>
      </c>
      <c r="B11" s="15" t="s">
        <v>6</v>
      </c>
      <c r="C11" s="93"/>
      <c r="D11" s="93"/>
      <c r="E11" s="3">
        <v>0</v>
      </c>
      <c r="F11" s="5" t="s">
        <v>7</v>
      </c>
      <c r="G11" s="5" t="s">
        <v>8</v>
      </c>
    </row>
    <row r="12" spans="1:7" ht="24.75" customHeight="1">
      <c r="A12" s="17" t="str">
        <f>'EVALUATION FORM'!A10</f>
        <v>Domain 1:Planning and Preparation</v>
      </c>
      <c r="B12" s="18">
        <f>'EVALUATION FORM'!D10</f>
        <v>4</v>
      </c>
      <c r="C12" s="16"/>
      <c r="D12" s="16"/>
      <c r="E12" s="3">
        <v>1.5</v>
      </c>
      <c r="F12" s="5" t="s">
        <v>9</v>
      </c>
      <c r="G12" s="5" t="s">
        <v>10</v>
      </c>
    </row>
    <row r="13" spans="1:7" ht="24.75" customHeight="1">
      <c r="A13" s="17" t="str">
        <f>'EVALUATION FORM'!A17</f>
        <v>Domain 2: The Classroom Environment</v>
      </c>
      <c r="B13" s="18">
        <f>'EVALUATION FORM'!D17</f>
        <v>4</v>
      </c>
      <c r="C13" s="16"/>
      <c r="D13" s="16"/>
      <c r="E13" s="3">
        <v>2.5</v>
      </c>
      <c r="F13" s="5" t="s">
        <v>11</v>
      </c>
      <c r="G13" s="5" t="s">
        <v>12</v>
      </c>
    </row>
    <row r="14" spans="1:7" ht="24.75" customHeight="1">
      <c r="A14" s="17" t="str">
        <f>'EVALUATION FORM'!A23</f>
        <v>Domain 3: Instruction</v>
      </c>
      <c r="B14" s="18">
        <f>'EVALUATION FORM'!D23</f>
        <v>4</v>
      </c>
      <c r="C14" s="16"/>
      <c r="D14" s="16"/>
      <c r="E14" s="3">
        <v>3.5</v>
      </c>
      <c r="F14" s="5" t="s">
        <v>13</v>
      </c>
      <c r="G14" s="5" t="s">
        <v>14</v>
      </c>
    </row>
    <row r="15" spans="1:7" ht="24.75" customHeight="1">
      <c r="A15" s="17" t="str">
        <f>'EVALUATION FORM'!A29</f>
        <v>Domain 4: Professional Responsibilities</v>
      </c>
      <c r="B15" s="18">
        <f>'EVALUATION FORM'!D29</f>
        <v>4</v>
      </c>
      <c r="C15" s="16"/>
      <c r="D15" s="16"/>
      <c r="E15" s="3">
        <v>4.5</v>
      </c>
      <c r="F15" s="5" t="s">
        <v>15</v>
      </c>
      <c r="G15" s="5" t="s">
        <v>16</v>
      </c>
    </row>
    <row r="16" spans="1:7" ht="22.5" customHeight="1">
      <c r="A16" s="17" t="str">
        <f>'EVALUATION FORM'!A36</f>
        <v>E - ASSESSMENT (30%)</v>
      </c>
      <c r="B16" s="18">
        <f>'EVALUATION FORM'!D36</f>
        <v>4</v>
      </c>
      <c r="C16" s="16"/>
      <c r="D16" s="16"/>
      <c r="F16" s="5"/>
      <c r="G16" s="5"/>
    </row>
    <row r="17" spans="1:2" ht="21.75" customHeight="1">
      <c r="A17" s="17" t="s">
        <v>35</v>
      </c>
      <c r="B17" s="18">
        <f>'EVALUATION FORM'!D8</f>
        <v>4</v>
      </c>
    </row>
    <row r="18" ht="14.25" customHeight="1"/>
    <row r="19" spans="1:4" ht="12.75">
      <c r="A19" s="10" t="s">
        <v>17</v>
      </c>
      <c r="B19" s="94" t="s">
        <v>18</v>
      </c>
      <c r="C19" s="94"/>
      <c r="D19" s="11" t="s">
        <v>19</v>
      </c>
    </row>
    <row r="20" spans="1:4" ht="13.5" customHeight="1">
      <c r="A20" s="12"/>
      <c r="B20" s="13"/>
      <c r="C20" s="13"/>
      <c r="D20" s="14"/>
    </row>
    <row r="21" spans="1:4" ht="13.5" customHeight="1">
      <c r="A21" s="12"/>
      <c r="B21" s="13"/>
      <c r="C21" s="13"/>
      <c r="D21" s="14"/>
    </row>
    <row r="22" spans="1:4" ht="24.75" customHeight="1">
      <c r="A22" s="5" t="s">
        <v>20</v>
      </c>
      <c r="B22" s="1" t="s">
        <v>21</v>
      </c>
      <c r="C22" s="1"/>
      <c r="D22" s="1"/>
    </row>
  </sheetData>
  <sheetProtection/>
  <mergeCells count="13">
    <mergeCell ref="C6:D6"/>
    <mergeCell ref="A7:B7"/>
    <mergeCell ref="C7:D7"/>
    <mergeCell ref="A9:D9"/>
    <mergeCell ref="A10:D10"/>
    <mergeCell ref="C11:D11"/>
    <mergeCell ref="B19:C19"/>
    <mergeCell ref="A2:D2"/>
    <mergeCell ref="A4:B4"/>
    <mergeCell ref="C4:D4"/>
    <mergeCell ref="A5:B5"/>
    <mergeCell ref="C5:D5"/>
    <mergeCell ref="A6:B6"/>
  </mergeCells>
  <conditionalFormatting sqref="C17:C18 C23:C65536 C8 B12:B15 B17">
    <cfRule type="cellIs" priority="2" dxfId="2" operator="equal" stopIfTrue="1">
      <formula>0</formula>
    </cfRule>
  </conditionalFormatting>
  <printOptions/>
  <pageMargins left="0.37" right="0.24" top="0.46" bottom="0.75" header="0.3" footer="0.3"/>
  <pageSetup horizontalDpi="600" verticalDpi="600" orientation="portrait" r:id="rId1"/>
  <headerFooter>
    <oddHeader>&amp;CSection 2.5e Attachment 17</oddHeader>
  </headerFooter>
</worksheet>
</file>

<file path=xl/worksheets/sheet5.xml><?xml version="1.0" encoding="utf-8"?>
<worksheet xmlns="http://schemas.openxmlformats.org/spreadsheetml/2006/main" xmlns:r="http://schemas.openxmlformats.org/officeDocument/2006/relationships">
  <dimension ref="A1:D189"/>
  <sheetViews>
    <sheetView view="pageLayout" workbookViewId="0" topLeftCell="A1">
      <selection activeCell="D14" sqref="D14"/>
    </sheetView>
  </sheetViews>
  <sheetFormatPr defaultColWidth="9.140625" defaultRowHeight="15"/>
  <cols>
    <col min="1" max="1" width="12.28125" style="0" customWidth="1"/>
    <col min="2" max="2" width="56.28125" style="0" customWidth="1"/>
    <col min="3" max="3" width="36.8515625" style="0" customWidth="1"/>
  </cols>
  <sheetData>
    <row r="1" spans="1:3" ht="15">
      <c r="A1" s="68" t="s">
        <v>210</v>
      </c>
      <c r="B1" s="68" t="s">
        <v>211</v>
      </c>
      <c r="C1" s="68" t="s">
        <v>212</v>
      </c>
    </row>
    <row r="2" spans="1:4" ht="54.75" customHeight="1">
      <c r="A2" s="69">
        <f aca="true" ca="1" t="shared" si="0" ref="A2:A33">IF(B2&lt;&gt;"",IF(A2="",NOW(),A2),"")</f>
      </c>
      <c r="B2" s="27"/>
      <c r="C2" s="71"/>
      <c r="D2" s="67"/>
    </row>
    <row r="3" spans="1:3" ht="54.75" customHeight="1">
      <c r="A3" s="69">
        <f ca="1" t="shared" si="0"/>
      </c>
      <c r="B3" s="27"/>
      <c r="C3" s="71"/>
    </row>
    <row r="4" spans="1:3" ht="54.75" customHeight="1">
      <c r="A4" s="69">
        <f ca="1" t="shared" si="0"/>
      </c>
      <c r="B4" s="27"/>
      <c r="C4" s="71"/>
    </row>
    <row r="5" spans="1:3" ht="54.75" customHeight="1">
      <c r="A5" s="69">
        <f ca="1" t="shared" si="0"/>
      </c>
      <c r="B5" s="27"/>
      <c r="C5" s="71"/>
    </row>
    <row r="6" spans="1:3" ht="54.75" customHeight="1">
      <c r="A6" s="69">
        <f ca="1" t="shared" si="0"/>
      </c>
      <c r="B6" s="27"/>
      <c r="C6" s="71"/>
    </row>
    <row r="7" spans="1:3" ht="54.75" customHeight="1">
      <c r="A7" s="69">
        <f ca="1" t="shared" si="0"/>
      </c>
      <c r="B7" s="27"/>
      <c r="C7" s="71"/>
    </row>
    <row r="8" spans="1:3" ht="54.75" customHeight="1">
      <c r="A8" s="69">
        <f ca="1" t="shared" si="0"/>
      </c>
      <c r="B8" s="27"/>
      <c r="C8" s="71"/>
    </row>
    <row r="9" spans="1:3" ht="54.75" customHeight="1">
      <c r="A9" s="69">
        <f ca="1" t="shared" si="0"/>
      </c>
      <c r="B9" s="27"/>
      <c r="C9" s="71"/>
    </row>
    <row r="10" spans="1:3" ht="54.75" customHeight="1">
      <c r="A10" s="69">
        <f ca="1" t="shared" si="0"/>
      </c>
      <c r="B10" s="27"/>
      <c r="C10" s="71"/>
    </row>
    <row r="11" spans="1:3" ht="54.75" customHeight="1">
      <c r="A11" s="69">
        <f ca="1" t="shared" si="0"/>
      </c>
      <c r="B11" s="27"/>
      <c r="C11" s="71"/>
    </row>
    <row r="12" spans="1:3" ht="54.75" customHeight="1">
      <c r="A12" s="69">
        <f ca="1" t="shared" si="0"/>
      </c>
      <c r="B12" s="27"/>
      <c r="C12" s="71"/>
    </row>
    <row r="13" spans="1:3" ht="54.75" customHeight="1">
      <c r="A13" s="69">
        <f ca="1" t="shared" si="0"/>
      </c>
      <c r="B13" s="27"/>
      <c r="C13" s="71"/>
    </row>
    <row r="14" spans="1:3" ht="54.75" customHeight="1">
      <c r="A14" s="69">
        <f ca="1" t="shared" si="0"/>
      </c>
      <c r="B14" s="27"/>
      <c r="C14" s="71"/>
    </row>
    <row r="15" spans="1:3" ht="54.75" customHeight="1">
      <c r="A15" s="69">
        <f ca="1" t="shared" si="0"/>
      </c>
      <c r="B15" s="27"/>
      <c r="C15" s="71"/>
    </row>
    <row r="16" spans="1:3" ht="54.75" customHeight="1">
      <c r="A16" s="69">
        <f ca="1" t="shared" si="0"/>
      </c>
      <c r="B16" s="27"/>
      <c r="C16" s="71"/>
    </row>
    <row r="17" spans="1:3" ht="54.75" customHeight="1">
      <c r="A17" s="69">
        <f ca="1" t="shared" si="0"/>
      </c>
      <c r="B17" s="27"/>
      <c r="C17" s="71"/>
    </row>
    <row r="18" spans="1:3" ht="54.75" customHeight="1">
      <c r="A18" s="69">
        <f ca="1" t="shared" si="0"/>
      </c>
      <c r="B18" s="27"/>
      <c r="C18" s="71"/>
    </row>
    <row r="19" spans="1:3" ht="54.75" customHeight="1">
      <c r="A19" s="69">
        <f ca="1" t="shared" si="0"/>
      </c>
      <c r="B19" s="27"/>
      <c r="C19" s="71"/>
    </row>
    <row r="20" spans="1:3" ht="54.75" customHeight="1">
      <c r="A20" s="69">
        <f ca="1" t="shared" si="0"/>
      </c>
      <c r="B20" s="27"/>
      <c r="C20" s="71"/>
    </row>
    <row r="21" spans="1:3" ht="54.75" customHeight="1">
      <c r="A21" s="69">
        <f ca="1" t="shared" si="0"/>
      </c>
      <c r="B21" s="27"/>
      <c r="C21" s="71"/>
    </row>
    <row r="22" spans="1:3" ht="54.75" customHeight="1">
      <c r="A22" s="69">
        <f ca="1" t="shared" si="0"/>
      </c>
      <c r="B22" s="27"/>
      <c r="C22" s="71"/>
    </row>
    <row r="23" spans="1:3" ht="54.75" customHeight="1">
      <c r="A23" s="69">
        <f ca="1" t="shared" si="0"/>
      </c>
      <c r="B23" s="27"/>
      <c r="C23" s="71"/>
    </row>
    <row r="24" spans="1:3" ht="54.75" customHeight="1">
      <c r="A24" s="69">
        <f ca="1" t="shared" si="0"/>
      </c>
      <c r="B24" s="27"/>
      <c r="C24" s="71"/>
    </row>
    <row r="25" spans="1:3" ht="54.75" customHeight="1">
      <c r="A25" s="69">
        <f ca="1" t="shared" si="0"/>
      </c>
      <c r="B25" s="27"/>
      <c r="C25" s="71"/>
    </row>
    <row r="26" spans="1:3" ht="54.75" customHeight="1">
      <c r="A26" s="69">
        <f ca="1" t="shared" si="0"/>
      </c>
      <c r="B26" s="27"/>
      <c r="C26" s="71"/>
    </row>
    <row r="27" spans="1:3" ht="54.75" customHeight="1">
      <c r="A27" s="69">
        <f ca="1" t="shared" si="0"/>
      </c>
      <c r="B27" s="27"/>
      <c r="C27" s="71"/>
    </row>
    <row r="28" spans="1:3" ht="54.75" customHeight="1">
      <c r="A28" s="69">
        <f ca="1" t="shared" si="0"/>
      </c>
      <c r="B28" s="27"/>
      <c r="C28" s="71"/>
    </row>
    <row r="29" spans="1:3" ht="54.75" customHeight="1">
      <c r="A29" s="69">
        <f ca="1" t="shared" si="0"/>
      </c>
      <c r="B29" s="27"/>
      <c r="C29" s="71"/>
    </row>
    <row r="30" spans="1:3" ht="54.75" customHeight="1">
      <c r="A30" s="69">
        <f ca="1" t="shared" si="0"/>
      </c>
      <c r="B30" s="27"/>
      <c r="C30" s="71"/>
    </row>
    <row r="31" spans="1:3" ht="54.75" customHeight="1">
      <c r="A31" s="69">
        <f ca="1" t="shared" si="0"/>
      </c>
      <c r="B31" s="27"/>
      <c r="C31" s="71"/>
    </row>
    <row r="32" spans="1:3" ht="54.75" customHeight="1">
      <c r="A32" s="69">
        <f ca="1" t="shared" si="0"/>
      </c>
      <c r="B32" s="27"/>
      <c r="C32" s="71"/>
    </row>
    <row r="33" spans="1:3" ht="54.75" customHeight="1">
      <c r="A33" s="69">
        <f ca="1" t="shared" si="0"/>
      </c>
      <c r="B33" s="27"/>
      <c r="C33" s="71"/>
    </row>
    <row r="34" spans="1:3" ht="54.75" customHeight="1">
      <c r="A34" s="69">
        <f aca="true" ca="1" t="shared" si="1" ref="A34:A65">IF(B34&lt;&gt;"",IF(A34="",NOW(),A34),"")</f>
      </c>
      <c r="B34" s="27"/>
      <c r="C34" s="71"/>
    </row>
    <row r="35" spans="1:3" ht="54.75" customHeight="1">
      <c r="A35" s="69">
        <f ca="1" t="shared" si="1"/>
      </c>
      <c r="B35" s="27"/>
      <c r="C35" s="71"/>
    </row>
    <row r="36" spans="1:3" ht="54.75" customHeight="1">
      <c r="A36" s="69">
        <f ca="1" t="shared" si="1"/>
      </c>
      <c r="B36" s="27"/>
      <c r="C36" s="71"/>
    </row>
    <row r="37" spans="1:3" ht="54.75" customHeight="1">
      <c r="A37" s="69">
        <f ca="1" t="shared" si="1"/>
      </c>
      <c r="B37" s="27"/>
      <c r="C37" s="71"/>
    </row>
    <row r="38" spans="1:3" ht="54.75" customHeight="1">
      <c r="A38" s="69">
        <f ca="1" t="shared" si="1"/>
      </c>
      <c r="B38" s="27"/>
      <c r="C38" s="71"/>
    </row>
    <row r="39" spans="1:3" ht="54.75" customHeight="1">
      <c r="A39" s="69">
        <f ca="1" t="shared" si="1"/>
      </c>
      <c r="B39" s="27"/>
      <c r="C39" s="71"/>
    </row>
    <row r="40" spans="1:3" ht="54.75" customHeight="1">
      <c r="A40" s="69">
        <f ca="1" t="shared" si="1"/>
      </c>
      <c r="B40" s="27"/>
      <c r="C40" s="71"/>
    </row>
    <row r="41" spans="1:3" ht="54.75" customHeight="1">
      <c r="A41" s="69">
        <f ca="1" t="shared" si="1"/>
      </c>
      <c r="B41" s="27"/>
      <c r="C41" s="71"/>
    </row>
    <row r="42" spans="1:3" ht="54.75" customHeight="1">
      <c r="A42" s="69">
        <f ca="1" t="shared" si="1"/>
      </c>
      <c r="B42" s="27"/>
      <c r="C42" s="71"/>
    </row>
    <row r="43" spans="1:3" ht="54.75" customHeight="1">
      <c r="A43" s="69">
        <f ca="1" t="shared" si="1"/>
      </c>
      <c r="B43" s="27"/>
      <c r="C43" s="71"/>
    </row>
    <row r="44" spans="1:3" ht="54.75" customHeight="1">
      <c r="A44" s="69">
        <f ca="1" t="shared" si="1"/>
      </c>
      <c r="B44" s="27"/>
      <c r="C44" s="71"/>
    </row>
    <row r="45" spans="1:3" ht="54.75" customHeight="1">
      <c r="A45" s="69">
        <f ca="1" t="shared" si="1"/>
      </c>
      <c r="B45" s="27"/>
      <c r="C45" s="71"/>
    </row>
    <row r="46" spans="1:3" ht="54.75" customHeight="1">
      <c r="A46" s="69">
        <f ca="1" t="shared" si="1"/>
      </c>
      <c r="B46" s="27"/>
      <c r="C46" s="71"/>
    </row>
    <row r="47" spans="1:3" ht="54.75" customHeight="1">
      <c r="A47" s="69">
        <f ca="1" t="shared" si="1"/>
      </c>
      <c r="B47" s="27"/>
      <c r="C47" s="71"/>
    </row>
    <row r="48" spans="1:3" ht="54.75" customHeight="1">
      <c r="A48" s="69">
        <f ca="1" t="shared" si="1"/>
      </c>
      <c r="B48" s="27"/>
      <c r="C48" s="71"/>
    </row>
    <row r="49" spans="1:3" ht="54.75" customHeight="1">
      <c r="A49" s="69">
        <f ca="1" t="shared" si="1"/>
      </c>
      <c r="B49" s="27"/>
      <c r="C49" s="71"/>
    </row>
    <row r="50" spans="1:3" ht="54.75" customHeight="1">
      <c r="A50" s="69">
        <f ca="1" t="shared" si="1"/>
      </c>
      <c r="B50" s="27"/>
      <c r="C50" s="71"/>
    </row>
    <row r="51" spans="1:3" ht="54.75" customHeight="1">
      <c r="A51" s="69">
        <f ca="1" t="shared" si="1"/>
      </c>
      <c r="B51" s="27"/>
      <c r="C51" s="71"/>
    </row>
    <row r="52" spans="1:3" ht="54.75" customHeight="1">
      <c r="A52" s="69">
        <f ca="1" t="shared" si="1"/>
      </c>
      <c r="B52" s="27"/>
      <c r="C52" s="71"/>
    </row>
    <row r="53" spans="1:3" ht="54.75" customHeight="1">
      <c r="A53" s="69">
        <f ca="1" t="shared" si="1"/>
      </c>
      <c r="B53" s="27"/>
      <c r="C53" s="71"/>
    </row>
    <row r="54" spans="1:3" ht="54.75" customHeight="1">
      <c r="A54" s="69">
        <f ca="1" t="shared" si="1"/>
      </c>
      <c r="B54" s="27"/>
      <c r="C54" s="71"/>
    </row>
    <row r="55" spans="1:3" ht="54.75" customHeight="1">
      <c r="A55" s="69">
        <f ca="1" t="shared" si="1"/>
      </c>
      <c r="B55" s="27"/>
      <c r="C55" s="71"/>
    </row>
    <row r="56" spans="1:3" ht="54.75" customHeight="1">
      <c r="A56" s="69">
        <f ca="1" t="shared" si="1"/>
      </c>
      <c r="B56" s="27"/>
      <c r="C56" s="71"/>
    </row>
    <row r="57" spans="1:3" ht="54.75" customHeight="1">
      <c r="A57" s="69">
        <f ca="1" t="shared" si="1"/>
      </c>
      <c r="B57" s="27"/>
      <c r="C57" s="71"/>
    </row>
    <row r="58" spans="1:3" ht="54.75" customHeight="1">
      <c r="A58" s="69">
        <f ca="1" t="shared" si="1"/>
      </c>
      <c r="B58" s="27"/>
      <c r="C58" s="71"/>
    </row>
    <row r="59" spans="1:3" ht="54.75" customHeight="1">
      <c r="A59" s="69">
        <f ca="1" t="shared" si="1"/>
      </c>
      <c r="B59" s="27"/>
      <c r="C59" s="71"/>
    </row>
    <row r="60" spans="1:3" ht="54.75" customHeight="1">
      <c r="A60" s="69">
        <f ca="1" t="shared" si="1"/>
      </c>
      <c r="B60" s="27"/>
      <c r="C60" s="71"/>
    </row>
    <row r="61" spans="1:3" ht="54.75" customHeight="1">
      <c r="A61" s="69">
        <f ca="1" t="shared" si="1"/>
      </c>
      <c r="B61" s="27"/>
      <c r="C61" s="71"/>
    </row>
    <row r="62" spans="1:3" ht="54.75" customHeight="1">
      <c r="A62" s="69">
        <f ca="1" t="shared" si="1"/>
      </c>
      <c r="B62" s="27"/>
      <c r="C62" s="71"/>
    </row>
    <row r="63" spans="1:3" ht="54.75" customHeight="1">
      <c r="A63" s="69">
        <f ca="1" t="shared" si="1"/>
      </c>
      <c r="B63" s="27"/>
      <c r="C63" s="71"/>
    </row>
    <row r="64" spans="1:3" ht="54.75" customHeight="1">
      <c r="A64" s="69">
        <f ca="1" t="shared" si="1"/>
      </c>
      <c r="B64" s="27"/>
      <c r="C64" s="71"/>
    </row>
    <row r="65" spans="1:3" ht="54.75" customHeight="1">
      <c r="A65" s="69">
        <f ca="1" t="shared" si="1"/>
      </c>
      <c r="B65" s="27"/>
      <c r="C65" s="71"/>
    </row>
    <row r="66" spans="1:3" ht="54.75" customHeight="1">
      <c r="A66" s="69">
        <f aca="true" ca="1" t="shared" si="2" ref="A66:A97">IF(B66&lt;&gt;"",IF(A66="",NOW(),A66),"")</f>
      </c>
      <c r="B66" s="27"/>
      <c r="C66" s="71"/>
    </row>
    <row r="67" spans="1:3" ht="54.75" customHeight="1">
      <c r="A67" s="69">
        <f ca="1" t="shared" si="2"/>
      </c>
      <c r="B67" s="27"/>
      <c r="C67" s="71"/>
    </row>
    <row r="68" spans="1:3" ht="54.75" customHeight="1">
      <c r="A68" s="69">
        <f ca="1" t="shared" si="2"/>
      </c>
      <c r="B68" s="27"/>
      <c r="C68" s="71"/>
    </row>
    <row r="69" spans="1:3" ht="54.75" customHeight="1">
      <c r="A69" s="69">
        <f ca="1" t="shared" si="2"/>
      </c>
      <c r="B69" s="27"/>
      <c r="C69" s="71"/>
    </row>
    <row r="70" spans="1:3" ht="54.75" customHeight="1">
      <c r="A70" s="69">
        <f ca="1" t="shared" si="2"/>
      </c>
      <c r="B70" s="27"/>
      <c r="C70" s="71"/>
    </row>
    <row r="71" spans="1:3" ht="54.75" customHeight="1">
      <c r="A71" s="69">
        <f ca="1" t="shared" si="2"/>
      </c>
      <c r="B71" s="27"/>
      <c r="C71" s="71"/>
    </row>
    <row r="72" spans="1:3" ht="54.75" customHeight="1">
      <c r="A72" s="69">
        <f ca="1" t="shared" si="2"/>
      </c>
      <c r="B72" s="27"/>
      <c r="C72" s="71"/>
    </row>
    <row r="73" spans="1:3" ht="54.75" customHeight="1">
      <c r="A73" s="69">
        <f ca="1" t="shared" si="2"/>
      </c>
      <c r="B73" s="27"/>
      <c r="C73" s="71"/>
    </row>
    <row r="74" spans="1:3" ht="54.75" customHeight="1">
      <c r="A74" s="69">
        <f ca="1" t="shared" si="2"/>
      </c>
      <c r="B74" s="27"/>
      <c r="C74" s="71"/>
    </row>
    <row r="75" spans="1:3" ht="54.75" customHeight="1">
      <c r="A75" s="69">
        <f ca="1" t="shared" si="2"/>
      </c>
      <c r="B75" s="27"/>
      <c r="C75" s="71"/>
    </row>
    <row r="76" spans="1:3" ht="54.75" customHeight="1">
      <c r="A76" s="69">
        <f ca="1" t="shared" si="2"/>
      </c>
      <c r="B76" s="27"/>
      <c r="C76" s="71"/>
    </row>
    <row r="77" spans="1:3" ht="54.75" customHeight="1">
      <c r="A77" s="69">
        <f ca="1" t="shared" si="2"/>
      </c>
      <c r="B77" s="27"/>
      <c r="C77" s="71"/>
    </row>
    <row r="78" spans="1:3" ht="54.75" customHeight="1">
      <c r="A78" s="69">
        <f ca="1" t="shared" si="2"/>
      </c>
      <c r="B78" s="27"/>
      <c r="C78" s="71"/>
    </row>
    <row r="79" spans="1:3" ht="54.75" customHeight="1">
      <c r="A79" s="69">
        <f ca="1" t="shared" si="2"/>
      </c>
      <c r="B79" s="27"/>
      <c r="C79" s="71"/>
    </row>
    <row r="80" spans="1:3" ht="54.75" customHeight="1">
      <c r="A80" s="69">
        <f ca="1" t="shared" si="2"/>
      </c>
      <c r="B80" s="27"/>
      <c r="C80" s="71"/>
    </row>
    <row r="81" spans="1:3" ht="54.75" customHeight="1">
      <c r="A81" s="69">
        <f ca="1" t="shared" si="2"/>
      </c>
      <c r="B81" s="27"/>
      <c r="C81" s="71"/>
    </row>
    <row r="82" spans="1:3" ht="54.75" customHeight="1">
      <c r="A82" s="69">
        <f ca="1" t="shared" si="2"/>
      </c>
      <c r="B82" s="27"/>
      <c r="C82" s="71"/>
    </row>
    <row r="83" spans="1:3" ht="54.75" customHeight="1">
      <c r="A83" s="69">
        <f ca="1" t="shared" si="2"/>
      </c>
      <c r="B83" s="27"/>
      <c r="C83" s="71"/>
    </row>
    <row r="84" spans="1:3" ht="54.75" customHeight="1">
      <c r="A84" s="69">
        <f ca="1" t="shared" si="2"/>
      </c>
      <c r="B84" s="27"/>
      <c r="C84" s="71"/>
    </row>
    <row r="85" spans="1:3" ht="54.75" customHeight="1">
      <c r="A85" s="69">
        <f ca="1" t="shared" si="2"/>
      </c>
      <c r="B85" s="27"/>
      <c r="C85" s="71"/>
    </row>
    <row r="86" spans="1:3" ht="54.75" customHeight="1">
      <c r="A86" s="69">
        <f ca="1" t="shared" si="2"/>
      </c>
      <c r="B86" s="27"/>
      <c r="C86" s="71"/>
    </row>
    <row r="87" spans="1:3" ht="54.75" customHeight="1">
      <c r="A87" s="69">
        <f ca="1" t="shared" si="2"/>
      </c>
      <c r="B87" s="27"/>
      <c r="C87" s="71"/>
    </row>
    <row r="88" spans="1:3" ht="54.75" customHeight="1">
      <c r="A88" s="69">
        <f ca="1" t="shared" si="2"/>
      </c>
      <c r="B88" s="27"/>
      <c r="C88" s="71"/>
    </row>
    <row r="89" spans="1:3" ht="54.75" customHeight="1">
      <c r="A89" s="69">
        <f ca="1" t="shared" si="2"/>
      </c>
      <c r="B89" s="27"/>
      <c r="C89" s="71"/>
    </row>
    <row r="90" spans="1:3" ht="54.75" customHeight="1">
      <c r="A90" s="69">
        <f ca="1" t="shared" si="2"/>
      </c>
      <c r="B90" s="27"/>
      <c r="C90" s="71"/>
    </row>
    <row r="91" spans="1:3" ht="54.75" customHeight="1">
      <c r="A91" s="69">
        <f ca="1" t="shared" si="2"/>
      </c>
      <c r="B91" s="27"/>
      <c r="C91" s="71"/>
    </row>
    <row r="92" spans="1:3" ht="54.75" customHeight="1">
      <c r="A92" s="69">
        <f ca="1" t="shared" si="2"/>
      </c>
      <c r="B92" s="27"/>
      <c r="C92" s="71"/>
    </row>
    <row r="93" spans="1:3" ht="54.75" customHeight="1">
      <c r="A93" s="69">
        <f ca="1" t="shared" si="2"/>
      </c>
      <c r="B93" s="27"/>
      <c r="C93" s="71"/>
    </row>
    <row r="94" spans="1:3" ht="54.75" customHeight="1">
      <c r="A94" s="69">
        <f ca="1" t="shared" si="2"/>
      </c>
      <c r="B94" s="27"/>
      <c r="C94" s="71"/>
    </row>
    <row r="95" spans="1:3" ht="54.75" customHeight="1">
      <c r="A95" s="69">
        <f ca="1" t="shared" si="2"/>
      </c>
      <c r="B95" s="27"/>
      <c r="C95" s="71"/>
    </row>
    <row r="96" spans="1:3" ht="54.75" customHeight="1">
      <c r="A96" s="69">
        <f ca="1" t="shared" si="2"/>
      </c>
      <c r="B96" s="27"/>
      <c r="C96" s="71"/>
    </row>
    <row r="97" spans="1:3" ht="54.75" customHeight="1">
      <c r="A97" s="69">
        <f ca="1" t="shared" si="2"/>
      </c>
      <c r="B97" s="27"/>
      <c r="C97" s="71"/>
    </row>
    <row r="98" spans="1:3" ht="54.75" customHeight="1">
      <c r="A98" s="69">
        <f aca="true" ca="1" t="shared" si="3" ref="A98:A129">IF(B98&lt;&gt;"",IF(A98="",NOW(),A98),"")</f>
      </c>
      <c r="B98" s="27"/>
      <c r="C98" s="71"/>
    </row>
    <row r="99" spans="1:3" ht="54.75" customHeight="1">
      <c r="A99" s="69">
        <f ca="1" t="shared" si="3"/>
      </c>
      <c r="B99" s="27"/>
      <c r="C99" s="71"/>
    </row>
    <row r="100" spans="1:3" ht="54.75" customHeight="1">
      <c r="A100" s="69">
        <f ca="1" t="shared" si="3"/>
      </c>
      <c r="B100" s="27"/>
      <c r="C100" s="71"/>
    </row>
    <row r="101" spans="1:3" ht="54.75" customHeight="1">
      <c r="A101" s="69">
        <f ca="1" t="shared" si="3"/>
      </c>
      <c r="B101" s="27"/>
      <c r="C101" s="71"/>
    </row>
    <row r="102" spans="1:3" ht="54.75" customHeight="1">
      <c r="A102" s="69">
        <f ca="1" t="shared" si="3"/>
      </c>
      <c r="B102" s="27"/>
      <c r="C102" s="71"/>
    </row>
    <row r="103" spans="1:3" ht="54.75" customHeight="1">
      <c r="A103" s="69">
        <f ca="1" t="shared" si="3"/>
      </c>
      <c r="B103" s="27"/>
      <c r="C103" s="71"/>
    </row>
    <row r="104" spans="1:3" ht="54.75" customHeight="1">
      <c r="A104" s="69">
        <f ca="1" t="shared" si="3"/>
      </c>
      <c r="B104" s="27"/>
      <c r="C104" s="71"/>
    </row>
    <row r="105" spans="1:3" ht="54.75" customHeight="1">
      <c r="A105" s="69">
        <f ca="1" t="shared" si="3"/>
      </c>
      <c r="B105" s="27"/>
      <c r="C105" s="71"/>
    </row>
    <row r="106" spans="1:3" ht="54.75" customHeight="1">
      <c r="A106" s="69">
        <f ca="1" t="shared" si="3"/>
      </c>
      <c r="B106" s="27"/>
      <c r="C106" s="71"/>
    </row>
    <row r="107" spans="1:3" ht="54.75" customHeight="1">
      <c r="A107" s="69">
        <f ca="1" t="shared" si="3"/>
      </c>
      <c r="B107" s="27"/>
      <c r="C107" s="71"/>
    </row>
    <row r="108" spans="1:3" ht="54.75" customHeight="1">
      <c r="A108" s="69">
        <f ca="1" t="shared" si="3"/>
      </c>
      <c r="B108" s="27"/>
      <c r="C108" s="71"/>
    </row>
    <row r="109" spans="1:3" ht="54.75" customHeight="1">
      <c r="A109" s="69">
        <f ca="1" t="shared" si="3"/>
      </c>
      <c r="B109" s="27"/>
      <c r="C109" s="71"/>
    </row>
    <row r="110" spans="1:3" ht="54.75" customHeight="1">
      <c r="A110" s="69">
        <f ca="1" t="shared" si="3"/>
      </c>
      <c r="B110" s="27"/>
      <c r="C110" s="71"/>
    </row>
    <row r="111" spans="1:3" ht="54.75" customHeight="1">
      <c r="A111" s="69">
        <f ca="1" t="shared" si="3"/>
      </c>
      <c r="B111" s="27"/>
      <c r="C111" s="71"/>
    </row>
    <row r="112" spans="1:3" ht="54.75" customHeight="1">
      <c r="A112" s="69">
        <f ca="1" t="shared" si="3"/>
      </c>
      <c r="B112" s="27"/>
      <c r="C112" s="71"/>
    </row>
    <row r="113" spans="1:3" ht="54.75" customHeight="1">
      <c r="A113" s="69">
        <f ca="1" t="shared" si="3"/>
      </c>
      <c r="B113" s="27"/>
      <c r="C113" s="71"/>
    </row>
    <row r="114" spans="1:3" ht="54.75" customHeight="1">
      <c r="A114" s="69">
        <f ca="1" t="shared" si="3"/>
      </c>
      <c r="B114" s="27"/>
      <c r="C114" s="71"/>
    </row>
    <row r="115" spans="1:3" ht="54.75" customHeight="1">
      <c r="A115" s="69">
        <f ca="1" t="shared" si="3"/>
      </c>
      <c r="B115" s="27"/>
      <c r="C115" s="71"/>
    </row>
    <row r="116" spans="1:3" ht="54.75" customHeight="1">
      <c r="A116" s="69">
        <f ca="1" t="shared" si="3"/>
      </c>
      <c r="B116" s="27"/>
      <c r="C116" s="71"/>
    </row>
    <row r="117" spans="1:3" ht="54.75" customHeight="1">
      <c r="A117" s="69">
        <f ca="1" t="shared" si="3"/>
      </c>
      <c r="B117" s="27"/>
      <c r="C117" s="71"/>
    </row>
    <row r="118" spans="1:3" ht="54.75" customHeight="1">
      <c r="A118" s="69">
        <f ca="1" t="shared" si="3"/>
      </c>
      <c r="B118" s="27"/>
      <c r="C118" s="71"/>
    </row>
    <row r="119" spans="1:3" ht="54.75" customHeight="1">
      <c r="A119" s="69">
        <f ca="1" t="shared" si="3"/>
      </c>
      <c r="B119" s="27"/>
      <c r="C119" s="71"/>
    </row>
    <row r="120" spans="1:3" ht="54.75" customHeight="1">
      <c r="A120" s="69">
        <f ca="1" t="shared" si="3"/>
      </c>
      <c r="B120" s="27"/>
      <c r="C120" s="71"/>
    </row>
    <row r="121" spans="1:3" ht="54.75" customHeight="1">
      <c r="A121" s="69">
        <f ca="1" t="shared" si="3"/>
      </c>
      <c r="B121" s="27"/>
      <c r="C121" s="71"/>
    </row>
    <row r="122" spans="1:3" ht="54.75" customHeight="1">
      <c r="A122" s="69">
        <f ca="1" t="shared" si="3"/>
      </c>
      <c r="B122" s="27"/>
      <c r="C122" s="71"/>
    </row>
    <row r="123" spans="1:3" ht="54.75" customHeight="1">
      <c r="A123" s="69">
        <f ca="1" t="shared" si="3"/>
      </c>
      <c r="B123" s="27"/>
      <c r="C123" s="71"/>
    </row>
    <row r="124" spans="1:3" ht="54.75" customHeight="1">
      <c r="A124" s="69">
        <f ca="1" t="shared" si="3"/>
      </c>
      <c r="B124" s="27"/>
      <c r="C124" s="71"/>
    </row>
    <row r="125" spans="1:3" ht="54.75" customHeight="1">
      <c r="A125" s="69">
        <f ca="1" t="shared" si="3"/>
      </c>
      <c r="B125" s="27"/>
      <c r="C125" s="71"/>
    </row>
    <row r="126" spans="1:3" ht="54.75" customHeight="1">
      <c r="A126" s="69">
        <f ca="1" t="shared" si="3"/>
      </c>
      <c r="B126" s="27"/>
      <c r="C126" s="71"/>
    </row>
    <row r="127" spans="1:3" ht="54.75" customHeight="1">
      <c r="A127" s="69">
        <f ca="1" t="shared" si="3"/>
      </c>
      <c r="B127" s="27"/>
      <c r="C127" s="71"/>
    </row>
    <row r="128" spans="1:3" ht="54.75" customHeight="1">
      <c r="A128" s="69">
        <f ca="1" t="shared" si="3"/>
      </c>
      <c r="B128" s="27"/>
      <c r="C128" s="71"/>
    </row>
    <row r="129" spans="1:3" ht="54.75" customHeight="1">
      <c r="A129" s="69">
        <f ca="1" t="shared" si="3"/>
      </c>
      <c r="B129" s="27"/>
      <c r="C129" s="71"/>
    </row>
    <row r="130" spans="1:3" ht="54.75" customHeight="1">
      <c r="A130" s="69">
        <f aca="true" ca="1" t="shared" si="4" ref="A130:A160">IF(B130&lt;&gt;"",IF(A130="",NOW(),A130),"")</f>
      </c>
      <c r="B130" s="27"/>
      <c r="C130" s="71"/>
    </row>
    <row r="131" spans="1:3" ht="54.75" customHeight="1">
      <c r="A131" s="69">
        <f ca="1" t="shared" si="4"/>
      </c>
      <c r="B131" s="27"/>
      <c r="C131" s="71"/>
    </row>
    <row r="132" spans="1:3" ht="54.75" customHeight="1">
      <c r="A132" s="69">
        <f ca="1" t="shared" si="4"/>
      </c>
      <c r="B132" s="27"/>
      <c r="C132" s="71"/>
    </row>
    <row r="133" spans="1:3" ht="54.75" customHeight="1">
      <c r="A133" s="69">
        <f ca="1" t="shared" si="4"/>
      </c>
      <c r="B133" s="27"/>
      <c r="C133" s="71"/>
    </row>
    <row r="134" spans="1:3" ht="54.75" customHeight="1">
      <c r="A134" s="69">
        <f ca="1" t="shared" si="4"/>
      </c>
      <c r="B134" s="27"/>
      <c r="C134" s="71"/>
    </row>
    <row r="135" spans="1:3" ht="54.75" customHeight="1">
      <c r="A135" s="69">
        <f ca="1" t="shared" si="4"/>
      </c>
      <c r="B135" s="27"/>
      <c r="C135" s="71"/>
    </row>
    <row r="136" spans="1:3" ht="54.75" customHeight="1">
      <c r="A136" s="69">
        <f ca="1" t="shared" si="4"/>
      </c>
      <c r="B136" s="27"/>
      <c r="C136" s="71"/>
    </row>
    <row r="137" spans="1:3" ht="54.75" customHeight="1">
      <c r="A137" s="69">
        <f ca="1" t="shared" si="4"/>
      </c>
      <c r="B137" s="27"/>
      <c r="C137" s="71"/>
    </row>
    <row r="138" spans="1:3" ht="54.75" customHeight="1">
      <c r="A138" s="69">
        <f ca="1" t="shared" si="4"/>
      </c>
      <c r="B138" s="27"/>
      <c r="C138" s="71"/>
    </row>
    <row r="139" spans="1:3" ht="54.75" customHeight="1">
      <c r="A139" s="69">
        <f ca="1" t="shared" si="4"/>
      </c>
      <c r="B139" s="27"/>
      <c r="C139" s="71"/>
    </row>
    <row r="140" spans="1:3" ht="54.75" customHeight="1">
      <c r="A140" s="69">
        <f ca="1" t="shared" si="4"/>
      </c>
      <c r="B140" s="27"/>
      <c r="C140" s="71"/>
    </row>
    <row r="141" spans="1:3" ht="54.75" customHeight="1">
      <c r="A141" s="69">
        <f ca="1" t="shared" si="4"/>
      </c>
      <c r="B141" s="27"/>
      <c r="C141" s="71"/>
    </row>
    <row r="142" spans="1:3" ht="54.75" customHeight="1">
      <c r="A142" s="69">
        <f ca="1" t="shared" si="4"/>
      </c>
      <c r="B142" s="27"/>
      <c r="C142" s="71"/>
    </row>
    <row r="143" spans="1:3" ht="54.75" customHeight="1">
      <c r="A143" s="69">
        <f ca="1" t="shared" si="4"/>
      </c>
      <c r="B143" s="27"/>
      <c r="C143" s="71"/>
    </row>
    <row r="144" spans="1:3" ht="54.75" customHeight="1">
      <c r="A144" s="69">
        <f ca="1" t="shared" si="4"/>
      </c>
      <c r="B144" s="27"/>
      <c r="C144" s="71"/>
    </row>
    <row r="145" spans="1:3" ht="54.75" customHeight="1">
      <c r="A145" s="69">
        <f ca="1" t="shared" si="4"/>
      </c>
      <c r="B145" s="27"/>
      <c r="C145" s="71"/>
    </row>
    <row r="146" spans="1:3" ht="54.75" customHeight="1">
      <c r="A146" s="69">
        <f ca="1" t="shared" si="4"/>
      </c>
      <c r="B146" s="27"/>
      <c r="C146" s="71"/>
    </row>
    <row r="147" spans="1:3" ht="54.75" customHeight="1">
      <c r="A147" s="69">
        <f ca="1" t="shared" si="4"/>
      </c>
      <c r="B147" s="27"/>
      <c r="C147" s="71"/>
    </row>
    <row r="148" spans="1:3" ht="54.75" customHeight="1">
      <c r="A148" s="69">
        <f ca="1" t="shared" si="4"/>
      </c>
      <c r="B148" s="27"/>
      <c r="C148" s="71"/>
    </row>
    <row r="149" spans="1:3" ht="54.75" customHeight="1">
      <c r="A149" s="69">
        <f ca="1" t="shared" si="4"/>
      </c>
      <c r="B149" s="27"/>
      <c r="C149" s="71"/>
    </row>
    <row r="150" spans="1:3" ht="54.75" customHeight="1">
      <c r="A150" s="69">
        <f ca="1" t="shared" si="4"/>
      </c>
      <c r="B150" s="27"/>
      <c r="C150" s="71"/>
    </row>
    <row r="151" spans="1:3" ht="54.75" customHeight="1">
      <c r="A151" s="69">
        <f ca="1" t="shared" si="4"/>
      </c>
      <c r="B151" s="27"/>
      <c r="C151" s="71"/>
    </row>
    <row r="152" spans="1:3" ht="54.75" customHeight="1">
      <c r="A152" s="69">
        <f ca="1" t="shared" si="4"/>
      </c>
      <c r="B152" s="27"/>
      <c r="C152" s="71"/>
    </row>
    <row r="153" spans="1:3" ht="54.75" customHeight="1">
      <c r="A153" s="69">
        <f ca="1" t="shared" si="4"/>
      </c>
      <c r="B153" s="27"/>
      <c r="C153" s="71"/>
    </row>
    <row r="154" spans="1:3" ht="54.75" customHeight="1">
      <c r="A154" s="69">
        <f ca="1" t="shared" si="4"/>
      </c>
      <c r="B154" s="27"/>
      <c r="C154" s="71"/>
    </row>
    <row r="155" spans="1:3" ht="54.75" customHeight="1">
      <c r="A155" s="69">
        <f ca="1" t="shared" si="4"/>
      </c>
      <c r="B155" s="27"/>
      <c r="C155" s="71"/>
    </row>
    <row r="156" spans="1:3" ht="54.75" customHeight="1">
      <c r="A156" s="69">
        <f ca="1" t="shared" si="4"/>
      </c>
      <c r="B156" s="27"/>
      <c r="C156" s="71"/>
    </row>
    <row r="157" spans="1:3" ht="54.75" customHeight="1">
      <c r="A157" s="69">
        <f ca="1" t="shared" si="4"/>
      </c>
      <c r="B157" s="27"/>
      <c r="C157" s="71"/>
    </row>
    <row r="158" spans="1:3" ht="54.75" customHeight="1">
      <c r="A158" s="69">
        <f ca="1" t="shared" si="4"/>
      </c>
      <c r="B158" s="27"/>
      <c r="C158" s="71"/>
    </row>
    <row r="159" spans="1:3" ht="54.75" customHeight="1">
      <c r="A159" s="69">
        <f ca="1" t="shared" si="4"/>
      </c>
      <c r="B159" s="27"/>
      <c r="C159" s="71"/>
    </row>
    <row r="160" spans="1:3" ht="54.75" customHeight="1">
      <c r="A160" s="69">
        <f ca="1" t="shared" si="4"/>
      </c>
      <c r="B160" s="27"/>
      <c r="C160" s="71"/>
    </row>
    <row r="161" ht="15">
      <c r="A161" s="71"/>
    </row>
    <row r="162" ht="15">
      <c r="A162" s="71"/>
    </row>
    <row r="163" ht="15">
      <c r="A163" s="71"/>
    </row>
    <row r="164" ht="15">
      <c r="A164" s="71"/>
    </row>
    <row r="165" ht="15">
      <c r="A165" s="71"/>
    </row>
    <row r="166" ht="15">
      <c r="A166" s="71"/>
    </row>
    <row r="167" ht="15">
      <c r="A167" s="71"/>
    </row>
    <row r="168" ht="15">
      <c r="A168" s="71"/>
    </row>
    <row r="169" ht="15">
      <c r="A169" s="71"/>
    </row>
    <row r="170" ht="15">
      <c r="A170" s="71"/>
    </row>
    <row r="171" ht="15">
      <c r="A171" s="71"/>
    </row>
    <row r="172" ht="15">
      <c r="A172" s="71"/>
    </row>
    <row r="173" ht="15">
      <c r="A173" s="71"/>
    </row>
    <row r="174" ht="15">
      <c r="A174" s="71"/>
    </row>
    <row r="175" ht="15">
      <c r="A175" s="71"/>
    </row>
    <row r="176" ht="15">
      <c r="A176" s="71"/>
    </row>
    <row r="177" ht="15">
      <c r="A177" s="71"/>
    </row>
    <row r="178" ht="15">
      <c r="A178" s="71"/>
    </row>
    <row r="179" ht="15">
      <c r="A179" s="71"/>
    </row>
    <row r="180" ht="15">
      <c r="A180" s="71"/>
    </row>
    <row r="181" ht="15">
      <c r="A181" s="71"/>
    </row>
    <row r="182" ht="15">
      <c r="A182" s="71"/>
    </row>
    <row r="183" ht="15">
      <c r="A183" s="71"/>
    </row>
    <row r="184" ht="15">
      <c r="A184" s="71"/>
    </row>
    <row r="185" ht="15">
      <c r="A185" s="71"/>
    </row>
    <row r="186" ht="15">
      <c r="A186" s="71"/>
    </row>
    <row r="187" ht="15">
      <c r="A187" s="71"/>
    </row>
    <row r="188" ht="15">
      <c r="A188" s="71"/>
    </row>
    <row r="189" ht="15">
      <c r="A189" s="71"/>
    </row>
  </sheetData>
  <sheetProtection/>
  <dataValidations count="1">
    <dataValidation type="list" allowBlank="1" showInputMessage="1" showErrorMessage="1" sqref="C2:C160">
      <formula1>Competency</formula1>
    </dataValidation>
  </dataValidations>
  <printOptions/>
  <pageMargins left="0.37" right="0.24" top="0.46" bottom="0.75" header="0.3" footer="0.3"/>
  <pageSetup horizontalDpi="1200" verticalDpi="1200" orientation="portrait" r:id="rId1"/>
  <headerFooter>
    <oddHeader>&amp;CSection 2.5e Attachment 17</oddHeader>
  </headerFooter>
</worksheet>
</file>

<file path=xl/worksheets/sheet6.xml><?xml version="1.0" encoding="utf-8"?>
<worksheet xmlns="http://schemas.openxmlformats.org/spreadsheetml/2006/main" xmlns:r="http://schemas.openxmlformats.org/officeDocument/2006/relationships">
  <dimension ref="A1:E14"/>
  <sheetViews>
    <sheetView tabSelected="1" view="pageLayout" workbookViewId="0" topLeftCell="A1">
      <selection activeCell="D14" sqref="D14"/>
    </sheetView>
  </sheetViews>
  <sheetFormatPr defaultColWidth="9.140625" defaultRowHeight="15"/>
  <cols>
    <col min="1" max="1" width="13.8515625" style="0" customWidth="1"/>
    <col min="2" max="2" width="34.00390625" style="0" customWidth="1"/>
    <col min="5" max="5" width="34.7109375" style="0" customWidth="1"/>
  </cols>
  <sheetData>
    <row r="1" ht="15">
      <c r="A1" s="29" t="s">
        <v>41</v>
      </c>
    </row>
    <row r="3" spans="1:5" ht="15">
      <c r="A3" s="28" t="s">
        <v>40</v>
      </c>
      <c r="B3" s="28" t="s">
        <v>62</v>
      </c>
      <c r="D3" s="31" t="s">
        <v>235</v>
      </c>
      <c r="E3" s="28" t="s">
        <v>62</v>
      </c>
    </row>
    <row r="4" spans="1:5" ht="15">
      <c r="A4" s="28" t="s">
        <v>63</v>
      </c>
      <c r="B4" s="28" t="s">
        <v>64</v>
      </c>
      <c r="D4" s="31" t="s">
        <v>236</v>
      </c>
      <c r="E4" s="28" t="s">
        <v>64</v>
      </c>
    </row>
    <row r="5" spans="1:5" ht="15">
      <c r="A5" s="28" t="s">
        <v>65</v>
      </c>
      <c r="B5" s="28" t="s">
        <v>66</v>
      </c>
      <c r="D5" s="31" t="s">
        <v>240</v>
      </c>
      <c r="E5" s="31" t="s">
        <v>66</v>
      </c>
    </row>
    <row r="6" spans="1:5" ht="15">
      <c r="A6" s="28" t="s">
        <v>67</v>
      </c>
      <c r="B6" s="28" t="s">
        <v>34</v>
      </c>
      <c r="D6" s="31" t="s">
        <v>237</v>
      </c>
      <c r="E6" s="31" t="s">
        <v>238</v>
      </c>
    </row>
    <row r="7" spans="4:5" ht="15">
      <c r="D7" s="31" t="s">
        <v>239</v>
      </c>
      <c r="E7" s="31" t="s">
        <v>241</v>
      </c>
    </row>
    <row r="9" spans="1:2" ht="15">
      <c r="A9" s="31" t="s">
        <v>56</v>
      </c>
      <c r="B9" s="32">
        <v>0.15</v>
      </c>
    </row>
    <row r="10" spans="1:2" ht="15">
      <c r="A10" s="31" t="s">
        <v>57</v>
      </c>
      <c r="B10" s="32">
        <v>0.3</v>
      </c>
    </row>
    <row r="11" spans="1:2" ht="15">
      <c r="A11" s="31" t="s">
        <v>58</v>
      </c>
      <c r="B11" s="32">
        <v>0.15</v>
      </c>
    </row>
    <row r="12" spans="1:2" ht="15">
      <c r="A12" s="31" t="s">
        <v>59</v>
      </c>
      <c r="B12" s="32">
        <v>0.1</v>
      </c>
    </row>
    <row r="13" spans="1:2" ht="15">
      <c r="A13" s="33" t="s">
        <v>60</v>
      </c>
      <c r="B13" s="34">
        <v>0.3</v>
      </c>
    </row>
    <row r="14" spans="1:2" ht="15">
      <c r="A14" s="33" t="s">
        <v>61</v>
      </c>
      <c r="B14" s="35">
        <f>SUM(B9:B13)</f>
        <v>1</v>
      </c>
    </row>
  </sheetData>
  <sheetProtection/>
  <printOptions/>
  <pageMargins left="0.37" right="0.24" top="0.46" bottom="0.75" header="0.3" footer="0.3"/>
  <pageSetup horizontalDpi="1200" verticalDpi="1200" orientation="portrait" r:id="rId1"/>
  <headerFooter>
    <oddHeader>&amp;CSection 2.5e Attachment 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Austria</dc:creator>
  <cp:keywords/>
  <dc:description/>
  <cp:lastModifiedBy>Wendy Stella</cp:lastModifiedBy>
  <cp:lastPrinted>2012-12-10T20:06:29Z</cp:lastPrinted>
  <dcterms:created xsi:type="dcterms:W3CDTF">2009-08-24T06:12:44Z</dcterms:created>
  <dcterms:modified xsi:type="dcterms:W3CDTF">2013-09-28T22:39:24Z</dcterms:modified>
  <cp:category/>
  <cp:version/>
  <cp:contentType/>
  <cp:contentStatus/>
</cp:coreProperties>
</file>