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345" windowHeight="6705" tabRatio="726" activeTab="0"/>
  </bookViews>
  <sheets>
    <sheet name="Calendar Template" sheetId="1" r:id="rId1"/>
    <sheet name="HS Bell Sched" sheetId="2" r:id="rId2"/>
    <sheet name="Elem Bell Sched" sheetId="3" r:id="rId3"/>
    <sheet name="Background Info" sheetId="4" r:id="rId4"/>
    <sheet name="Codes" sheetId="5" state="hidden" r:id="rId5"/>
  </sheets>
  <definedNames>
    <definedName name="Codes">'Codes'!$A$2:$A$15</definedName>
  </definedNames>
  <calcPr fullCalcOnLoad="1"/>
</workbook>
</file>

<file path=xl/sharedStrings.xml><?xml version="1.0" encoding="utf-8"?>
<sst xmlns="http://schemas.openxmlformats.org/spreadsheetml/2006/main" count="575" uniqueCount="200">
  <si>
    <t>WKND</t>
  </si>
  <si>
    <t>I</t>
  </si>
  <si>
    <t>H</t>
  </si>
  <si>
    <t>N/A</t>
  </si>
  <si>
    <t>ED-PD</t>
  </si>
  <si>
    <t>RC</t>
  </si>
  <si>
    <t>TI</t>
  </si>
  <si>
    <t>EM</t>
  </si>
  <si>
    <t>PD</t>
  </si>
  <si>
    <t>ED-RC</t>
  </si>
  <si>
    <t>RCD</t>
  </si>
  <si>
    <t>INT</t>
  </si>
  <si>
    <t>G</t>
  </si>
  <si>
    <t>Instructional day</t>
  </si>
  <si>
    <t>Labor Day</t>
  </si>
  <si>
    <t>FD</t>
  </si>
  <si>
    <t>First day of school</t>
  </si>
  <si>
    <t>Q/T</t>
  </si>
  <si>
    <t>End of quarter or trimester</t>
  </si>
  <si>
    <t>Veterans Day</t>
  </si>
  <si>
    <t>Professional Development/Staff Development: No students present</t>
  </si>
  <si>
    <t>Holiday: No school</t>
  </si>
  <si>
    <t>ML King's Birthday</t>
  </si>
  <si>
    <t>Early dismissal: 1/2 day attendance for students due to PD</t>
  </si>
  <si>
    <t>Early dismissal: 1/2 day attendance for students due to report card pickup</t>
  </si>
  <si>
    <t>President's Day</t>
  </si>
  <si>
    <t>Report card pick-up/Parent Teacher conference: No students present</t>
  </si>
  <si>
    <t>Report card distribution: Students present</t>
  </si>
  <si>
    <t>Memorial Day</t>
  </si>
  <si>
    <t xml:space="preserve">LD </t>
  </si>
  <si>
    <t>Last day of school</t>
  </si>
  <si>
    <t>Teacher Institute</t>
  </si>
  <si>
    <t>Intersession</t>
  </si>
  <si>
    <t>CPS Winter Break</t>
  </si>
  <si>
    <t xml:space="preserve">Emergency day </t>
  </si>
  <si>
    <t>CPS Spring Break</t>
  </si>
  <si>
    <t>Graduation date(s) if applicable</t>
  </si>
  <si>
    <t>Please enter the information requested below</t>
  </si>
  <si>
    <t>Time building is opened</t>
  </si>
  <si>
    <t>School start time</t>
  </si>
  <si>
    <t>School end time</t>
  </si>
  <si>
    <t>Time building is closed</t>
  </si>
  <si>
    <t>Date summer school begins (if applicable)</t>
  </si>
  <si>
    <t>Date summer school ends (if applicable)</t>
  </si>
  <si>
    <t>Codes</t>
  </si>
  <si>
    <t>Lottery Type</t>
  </si>
  <si>
    <t>School Name</t>
  </si>
  <si>
    <t>Computerized</t>
  </si>
  <si>
    <t>Academy for Global Citizenship Charter School</t>
  </si>
  <si>
    <t>Manual</t>
  </si>
  <si>
    <t>Alain Locke Charter Academy Charter School</t>
  </si>
  <si>
    <t>Amandla Charter School</t>
  </si>
  <si>
    <t>Architecture, Construction, and Engineering (ACE) Technical Charter School</t>
  </si>
  <si>
    <t>ASPIRA Charter School - Early College High School Campus</t>
  </si>
  <si>
    <t>ASPIRA Charter School - Haugan Middle School Campus</t>
  </si>
  <si>
    <t>ASPIRA Charter School - Mirta Ramirez Computer Science High School Campus</t>
  </si>
  <si>
    <t>Austin Business and Entrepreneurship Academy</t>
  </si>
  <si>
    <t>Betty Shabazz International Charter School - Barbara A. Sizemore Academy Campus</t>
  </si>
  <si>
    <t>LD</t>
  </si>
  <si>
    <t>Betty Shabazz International Charter School - Betty Shabazz Campus</t>
  </si>
  <si>
    <t>Betty Shabazz International Charter School - DuSable Leadership Academy Campus</t>
  </si>
  <si>
    <t>Bronzeville Lighthouse Charter School</t>
  </si>
  <si>
    <t>Catalyst Charter School - Howland</t>
  </si>
  <si>
    <t>Catalyst Elementary Charter School - Circle Rock</t>
  </si>
  <si>
    <t>Chicago Academy for Advanced Technology (CAAT)</t>
  </si>
  <si>
    <t>Chicago High School for the Arts</t>
  </si>
  <si>
    <t>Chicago Hope Academy</t>
  </si>
  <si>
    <t>Chicago International Charter School - Avalon/South Shore Campus</t>
  </si>
  <si>
    <t>Chicago International Charter School - Basil Campus</t>
  </si>
  <si>
    <t>Chicago International Charter School - Bucktown Campus</t>
  </si>
  <si>
    <t>Chicago International Charter School - Irving Park Campus</t>
  </si>
  <si>
    <t>Chicago International Charter School - Larry Hawkins Campus</t>
  </si>
  <si>
    <t>Chicago International Charter School - Lloyd Bond Campus</t>
  </si>
  <si>
    <t>Chicago International Charter School - Longwood Campus</t>
  </si>
  <si>
    <t>Chicago International Charter School - Loomis Primary Academy</t>
  </si>
  <si>
    <t>Chicago International Charter School - Northtown Campus</t>
  </si>
  <si>
    <t>Chicago International Charter School - Prairie Campus</t>
  </si>
  <si>
    <t>Chicago International Charter School - Ralph Ellison Campus</t>
  </si>
  <si>
    <t>Chicago International Charter School - Washington Park Campus</t>
  </si>
  <si>
    <t>Chicago International Charter School - West Belden Campus</t>
  </si>
  <si>
    <t>Chicago International Charter School - Wrightwood Campus</t>
  </si>
  <si>
    <t>Chicago Math and Science Academy (CMSA) Charter School</t>
  </si>
  <si>
    <t>Chicago Talent Development Charter High School</t>
  </si>
  <si>
    <t>Chicago Virtual Charter School</t>
  </si>
  <si>
    <t>Community Services West Career Academy</t>
  </si>
  <si>
    <t>EPIC Academy Charter High School</t>
  </si>
  <si>
    <t>Erie Elementary Charter School</t>
  </si>
  <si>
    <t>Frazier Preparatory Academy</t>
  </si>
  <si>
    <t>Galapagos Charter School</t>
  </si>
  <si>
    <t>Garfield Park Preparatory Academy</t>
  </si>
  <si>
    <t>Henry Ford Academy: Power House Charter High School</t>
  </si>
  <si>
    <t>Hope Institute Learning Academy</t>
  </si>
  <si>
    <t>Instituto Health Sciences Career Academy Charter High School</t>
  </si>
  <si>
    <t>KIPP Ascend Charter School</t>
  </si>
  <si>
    <t>Kwame Nkrumah Academy</t>
  </si>
  <si>
    <t>L.E.A.R.N. Charter School - 2009 Campus</t>
  </si>
  <si>
    <t>L.E.A.R.N. Charter School - 5th Campus</t>
  </si>
  <si>
    <t>L.E.A.R.N. Charter School - Excel Campus</t>
  </si>
  <si>
    <t>L.E.A.R.N. Charter School - Romano Butler Campus</t>
  </si>
  <si>
    <t>L.E.A.R.N. Charter School - South Chicago Campus</t>
  </si>
  <si>
    <t>Legacy Charter School</t>
  </si>
  <si>
    <t>Namaste Charter School</t>
  </si>
  <si>
    <t>Noble Street Charter School - Chicago Bulls College Prep Campus</t>
  </si>
  <si>
    <t>Noble Street Charter School – Englewood Campus</t>
  </si>
  <si>
    <t>Noble Street Charter School - Gary Comer College Prep Campus</t>
  </si>
  <si>
    <t>Noble Street Charter School - Golder College Prep Campus</t>
  </si>
  <si>
    <t>Noble Street Charter School - Muchin College Prep Campus</t>
  </si>
  <si>
    <t>Noble Street Charter School - Noble Campus</t>
  </si>
  <si>
    <t>Noble Street Charter School - Pritzker College Prep Campus</t>
  </si>
  <si>
    <t>Noble Street Charter School - Rauner College Prep Campus</t>
  </si>
  <si>
    <t>Noble Street Charter School - Rowe-Clark Math and Science Academy Campus</t>
  </si>
  <si>
    <t>Noble Street Charter School - UIC Campus</t>
  </si>
  <si>
    <t>North Lawndale College Preparatory Charter High School - Christiana Campus</t>
  </si>
  <si>
    <t>North Lawndale College Preparatory Charter High School - Collins Campus</t>
  </si>
  <si>
    <t>Passages Charter School</t>
  </si>
  <si>
    <t>Perspectives Charter School - Calumet High School Campus</t>
  </si>
  <si>
    <t>Perspectives Charter School - Calumet Middle School Campus</t>
  </si>
  <si>
    <t>Perspectives Charter School - Calumet School of Technology Campus</t>
  </si>
  <si>
    <t>Perspectives Charter School - Math and Science Academy Campus</t>
  </si>
  <si>
    <t>Perspectives Charter School - Rodney D. Joslin Campus</t>
  </si>
  <si>
    <t>Plato Learning Academy</t>
  </si>
  <si>
    <t>Polaris Charter Academy</t>
  </si>
  <si>
    <t>Providence Englewood Charter School</t>
  </si>
  <si>
    <t>Roseland Preparatory Academy</t>
  </si>
  <si>
    <t>Rowe Elementary Charter School</t>
  </si>
  <si>
    <t>University of Chicago Charter School - Carter G. Woodson Campus</t>
  </si>
  <si>
    <t>University of Chicago Charter School - Donoghue Campus</t>
  </si>
  <si>
    <t>University of Chicago Charter School - North Kenwood/Oakland (NKO) Campus</t>
  </si>
  <si>
    <t>University of Chicago Charter School - Woodlawn Campus</t>
  </si>
  <si>
    <t>UNO Charter School - Academy High School Campus</t>
  </si>
  <si>
    <t>UNO Charter School - Bartolomé de las Casas Campus</t>
  </si>
  <si>
    <t>UNO Charter School - Carlos Fuentes Campus</t>
  </si>
  <si>
    <t>UNO Charter School - Elementary Campus</t>
  </si>
  <si>
    <t>UNO Charter School - Gage Park Campus</t>
  </si>
  <si>
    <t>UNO Charter School - Major Hector P. Garcia MD Campus</t>
  </si>
  <si>
    <t>UNO Charter School - Octavio Paz Campus</t>
  </si>
  <si>
    <t>UNO Charter School - Officer Donald J. Marquez Campus</t>
  </si>
  <si>
    <t>UNO Charter School - PFC Omar E. Torres Campus</t>
  </si>
  <si>
    <t>UNO Charter School - Rufino Tamayo Campus</t>
  </si>
  <si>
    <t>UNO Charter School - SPC Daniel Zizumbo Campus</t>
  </si>
  <si>
    <t>Urban Prep Academy for Young Men Charter High School - South Shore</t>
  </si>
  <si>
    <t>Urban Prep Academy for Young Men Charter School</t>
  </si>
  <si>
    <t>Urban Prep Charter Academy for Young Men High School - East Garfield Park</t>
  </si>
  <si>
    <t>Young Women's Leadership Charter School</t>
  </si>
  <si>
    <t>Youth Connection Charter School (YCCS)</t>
  </si>
  <si>
    <t>High School Bell Schedule</t>
  </si>
  <si>
    <t>Sample</t>
  </si>
  <si>
    <t>Monday</t>
  </si>
  <si>
    <t>Tuesday</t>
  </si>
  <si>
    <t>Wednesday</t>
  </si>
  <si>
    <t>Thursday</t>
  </si>
  <si>
    <t>Friday</t>
  </si>
  <si>
    <t>*Minutes that include opening activities and/or other non-instructional activities as part of the model selected for your school.</t>
  </si>
  <si>
    <t>**Instructional day excludes the time required to enter and leave the building, passing time, lunch periods and any other non-instructional activities.</t>
  </si>
  <si>
    <t>LENGTH OF LUNCH PERIOD (h:mm)</t>
  </si>
  <si>
    <t>LENGTH OF RECESS (if applicable) h:mm</t>
  </si>
  <si>
    <t># Instr. Days</t>
  </si>
  <si>
    <t>This time should be the same as on the bell schedule tab</t>
  </si>
  <si>
    <t>Day</t>
  </si>
  <si>
    <t>LENGTH OF SCHOOL DAY:HOURS</t>
  </si>
  <si>
    <t>LENGTH OF INSTRUCTIONAL DAY: HOURS</t>
  </si>
  <si>
    <t>START OF INSTRUCTION: BELL START TIME</t>
  </si>
  <si>
    <t>END OF INSTRUCTION: BELL END TIME</t>
  </si>
  <si>
    <t>LENGTH OF SCHOOL DAY:MINUTES</t>
  </si>
  <si>
    <t>LENGTH OF INSTRUCTIONAL DAY: MINUTES</t>
  </si>
  <si>
    <t>Elementary School Bell Schedule</t>
  </si>
  <si>
    <t>PERIOD NO. 1 
START and END TIME</t>
  </si>
  <si>
    <t>PERIOD NO. 2
START and END TIME</t>
  </si>
  <si>
    <t>PERIOD NO. 3
START and END TIME</t>
  </si>
  <si>
    <t>PERIOD NO. 4
START and END TIME</t>
  </si>
  <si>
    <t>PERIOD NO. 5
START and END TIME</t>
  </si>
  <si>
    <t>PERIOD NO. 6
START and END TIME</t>
  </si>
  <si>
    <t>PERIOD NO. 7
START and END TIME</t>
  </si>
  <si>
    <t>PERIOD NO. 8 
START and END TIME</t>
  </si>
  <si>
    <t>PERIOD NO. 9
START and END TIME</t>
  </si>
  <si>
    <t>PERIOD NO. 10
START and END TIME</t>
  </si>
  <si>
    <t xml:space="preserve">INSTRUCTIONS -  Please fill in times in the following format H:MM AM (i.e. put a space between the number and the AM/PM). For lunch and/or recess times, less than 60 minutes, please input 12: in front of the minutes and indicate AM, ie. (12:40 AM).  </t>
  </si>
  <si>
    <t>INSTRUCTIONS -  Please fill in times in the following format H:MM AM (i.e. put a space between the number and the AM/PM). For lunch times less than 60 minutes, please input 12: in front of the minutes and indicate AM, ie. (12:40 AM).</t>
  </si>
  <si>
    <t>END TIME OF LAST PERIOD</t>
  </si>
  <si>
    <t>DO NOT ALTER - Information below will be automatically calculated.</t>
  </si>
  <si>
    <t>November 11</t>
  </si>
  <si>
    <t>Columbus Day</t>
  </si>
  <si>
    <t>Thanksgiving Holiday</t>
  </si>
  <si>
    <t>Total Days of Instruction</t>
  </si>
  <si>
    <t>Total Days (State Minimum = 180)</t>
  </si>
  <si>
    <t>Please enter the codes below into the calendar above.  CPS Holidays have already been marked with an H.</t>
  </si>
  <si>
    <t xml:space="preserve">Legend </t>
  </si>
  <si>
    <t>TBD</t>
  </si>
  <si>
    <t>CPS 2016-17 Holidays</t>
  </si>
  <si>
    <t>CPS 2016-17 Intersessions</t>
  </si>
  <si>
    <t>Student Application Deadline for the 2017-18 School Year</t>
  </si>
  <si>
    <t>Lottery Date for the 2017-18 School Year</t>
  </si>
  <si>
    <t>September 5</t>
  </si>
  <si>
    <t>October 10</t>
  </si>
  <si>
    <t>November 24-25</t>
  </si>
  <si>
    <t>January 16</t>
  </si>
  <si>
    <t>February 20</t>
  </si>
  <si>
    <t>May 29</t>
  </si>
  <si>
    <t>December 26-January 6</t>
  </si>
  <si>
    <t>Perseid Academy Charter School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</si>
</sst>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\-yy;@"/>
    <numFmt numFmtId="173" formatCode="[h]:mm"/>
    <numFmt numFmtId="174" formatCode="[$-409]h:mm\ AM/PM;@"/>
    <numFmt numFmtId="175" formatCode="[$-409]dddd\,\ mmmm\ dd\,\ yyyy"/>
    <numFmt numFmtId="176" formatCode="[$-409]h:mm:ss\ AM/PM"/>
    <numFmt numFmtId="177" formatCode="h:mm;AM/PM"/>
    <numFmt numFmtId="178" formatCode="[$-F400]h:mm:ss\ AM/PM"/>
    <numFmt numFmtId="179" formatCode="[h]:mm:ss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sz val="8"/>
      <name val="Tahoma"/>
      <family val="2"/>
    </font>
    <font>
      <i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6" tint="-0.499969989061355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/>
      <right style="thin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57" fillId="33" borderId="10" xfId="0" applyFont="1" applyFill="1" applyBorder="1" applyAlignment="1">
      <alignment/>
    </xf>
    <xf numFmtId="0" fontId="3" fillId="6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30" fillId="0" borderId="0" xfId="56" applyFont="1">
      <alignment/>
      <protection/>
    </xf>
    <xf numFmtId="0" fontId="2" fillId="0" borderId="0" xfId="56">
      <alignment/>
      <protection/>
    </xf>
    <xf numFmtId="0" fontId="31" fillId="0" borderId="0" xfId="56" applyFont="1">
      <alignment/>
      <protection/>
    </xf>
    <xf numFmtId="0" fontId="5" fillId="0" borderId="0" xfId="56" applyFont="1">
      <alignment/>
      <protection/>
    </xf>
    <xf numFmtId="0" fontId="32" fillId="0" borderId="0" xfId="56" applyFont="1">
      <alignment/>
      <protection/>
    </xf>
    <xf numFmtId="20" fontId="5" fillId="0" borderId="0" xfId="56" applyNumberFormat="1" applyFont="1">
      <alignment/>
      <protection/>
    </xf>
    <xf numFmtId="18" fontId="5" fillId="0" borderId="0" xfId="56" applyNumberFormat="1" applyFont="1">
      <alignment/>
      <protection/>
    </xf>
    <xf numFmtId="0" fontId="5" fillId="0" borderId="0" xfId="56" applyFont="1" applyAlignment="1">
      <alignment horizontal="left"/>
      <protection/>
    </xf>
    <xf numFmtId="173" fontId="5" fillId="0" borderId="0" xfId="56" applyNumberFormat="1" applyFont="1">
      <alignment/>
      <protection/>
    </xf>
    <xf numFmtId="0" fontId="60" fillId="0" borderId="0" xfId="0" applyFont="1" applyBorder="1" applyAlignment="1" applyProtection="1">
      <alignment/>
      <protection locked="0"/>
    </xf>
    <xf numFmtId="0" fontId="61" fillId="0" borderId="0" xfId="0" applyFont="1" applyBorder="1" applyAlignment="1" applyProtection="1">
      <alignment/>
      <protection locked="0"/>
    </xf>
    <xf numFmtId="0" fontId="60" fillId="0" borderId="0" xfId="0" applyFont="1" applyBorder="1" applyAlignment="1" applyProtection="1" quotePrefix="1">
      <alignment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 applyProtection="1">
      <alignment/>
      <protection locked="0"/>
    </xf>
    <xf numFmtId="0" fontId="62" fillId="0" borderId="0" xfId="0" applyFont="1" applyBorder="1" applyAlignment="1">
      <alignment/>
    </xf>
    <xf numFmtId="0" fontId="6" fillId="0" borderId="10" xfId="0" applyFont="1" applyBorder="1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center"/>
      <protection locked="0"/>
    </xf>
    <xf numFmtId="0" fontId="63" fillId="0" borderId="10" xfId="0" applyFont="1" applyBorder="1" applyAlignment="1" applyProtection="1">
      <alignment horizontal="center"/>
      <protection locked="0"/>
    </xf>
    <xf numFmtId="0" fontId="63" fillId="34" borderId="10" xfId="0" applyFont="1" applyFill="1" applyBorder="1" applyAlignment="1" applyProtection="1">
      <alignment horizontal="center"/>
      <protection locked="0"/>
    </xf>
    <xf numFmtId="0" fontId="63" fillId="34" borderId="11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3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34" borderId="12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/>
    </xf>
    <xf numFmtId="0" fontId="64" fillId="0" borderId="0" xfId="0" applyFont="1" applyBorder="1" applyAlignment="1">
      <alignment/>
    </xf>
    <xf numFmtId="0" fontId="63" fillId="0" borderId="13" xfId="0" applyFont="1" applyBorder="1" applyAlignment="1">
      <alignment/>
    </xf>
    <xf numFmtId="0" fontId="64" fillId="0" borderId="14" xfId="0" applyFont="1" applyBorder="1" applyAlignment="1">
      <alignment/>
    </xf>
    <xf numFmtId="0" fontId="63" fillId="0" borderId="14" xfId="0" applyFont="1" applyBorder="1" applyAlignment="1">
      <alignment/>
    </xf>
    <xf numFmtId="0" fontId="64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4" fillId="0" borderId="12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7" xfId="0" applyFont="1" applyBorder="1" applyAlignment="1">
      <alignment/>
    </xf>
    <xf numFmtId="0" fontId="64" fillId="0" borderId="18" xfId="0" applyFont="1" applyBorder="1" applyAlignment="1">
      <alignment/>
    </xf>
    <xf numFmtId="0" fontId="63" fillId="0" borderId="0" xfId="0" applyFont="1" applyBorder="1" applyAlignment="1" applyProtection="1">
      <alignment horizontal="left" wrapText="1"/>
      <protection locked="0"/>
    </xf>
    <xf numFmtId="0" fontId="64" fillId="0" borderId="0" xfId="0" applyFont="1" applyBorder="1" applyAlignment="1" applyProtection="1">
      <alignment/>
      <protection locked="0"/>
    </xf>
    <xf numFmtId="0" fontId="64" fillId="0" borderId="0" xfId="0" applyFont="1" applyFill="1" applyBorder="1" applyAlignment="1" applyProtection="1">
      <alignment/>
      <protection locked="0"/>
    </xf>
    <xf numFmtId="0" fontId="63" fillId="0" borderId="19" xfId="0" applyFont="1" applyFill="1" applyBorder="1" applyAlignment="1" applyProtection="1">
      <alignment/>
      <protection locked="0"/>
    </xf>
    <xf numFmtId="0" fontId="63" fillId="0" borderId="0" xfId="0" applyFont="1" applyFill="1" applyBorder="1" applyAlignment="1" applyProtection="1">
      <alignment/>
      <protection locked="0"/>
    </xf>
    <xf numFmtId="0" fontId="64" fillId="0" borderId="0" xfId="0" applyFont="1" applyBorder="1" applyAlignment="1" applyProtection="1" quotePrefix="1">
      <alignment/>
      <protection locked="0"/>
    </xf>
    <xf numFmtId="0" fontId="2" fillId="0" borderId="0" xfId="56" applyFont="1">
      <alignment/>
      <protection/>
    </xf>
    <xf numFmtId="0" fontId="5" fillId="0" borderId="13" xfId="56" applyFont="1" applyFill="1" applyBorder="1" applyAlignment="1">
      <alignment horizontal="center" vertical="top" wrapText="1"/>
      <protection/>
    </xf>
    <xf numFmtId="0" fontId="2" fillId="0" borderId="0" xfId="56" applyFont="1" applyBorder="1">
      <alignment/>
      <protection/>
    </xf>
    <xf numFmtId="0" fontId="9" fillId="0" borderId="20" xfId="56" applyFont="1" applyFill="1" applyBorder="1" applyAlignment="1">
      <alignment vertical="top" wrapText="1"/>
      <protection/>
    </xf>
    <xf numFmtId="18" fontId="10" fillId="0" borderId="21" xfId="56" applyNumberFormat="1" applyFont="1" applyFill="1" applyBorder="1" applyAlignment="1">
      <alignment horizontal="right" vertical="top" wrapText="1"/>
      <protection/>
    </xf>
    <xf numFmtId="18" fontId="5" fillId="0" borderId="10" xfId="56" applyNumberFormat="1" applyFont="1" applyFill="1" applyBorder="1" applyAlignment="1" applyProtection="1">
      <alignment horizontal="right" vertical="top" wrapText="1"/>
      <protection locked="0"/>
    </xf>
    <xf numFmtId="18" fontId="5" fillId="0" borderId="11" xfId="56" applyNumberFormat="1" applyFont="1" applyFill="1" applyBorder="1" applyAlignment="1" applyProtection="1">
      <alignment horizontal="right" vertical="top" wrapText="1"/>
      <protection locked="0"/>
    </xf>
    <xf numFmtId="18" fontId="5" fillId="0" borderId="11" xfId="56" applyNumberFormat="1" applyFont="1" applyBorder="1" applyAlignment="1" applyProtection="1">
      <alignment horizontal="right" vertical="top" wrapText="1"/>
      <protection locked="0"/>
    </xf>
    <xf numFmtId="18" fontId="5" fillId="0" borderId="22" xfId="56" applyNumberFormat="1" applyFont="1" applyBorder="1" applyAlignment="1" applyProtection="1">
      <alignment horizontal="right" vertical="top" wrapText="1"/>
      <protection locked="0"/>
    </xf>
    <xf numFmtId="0" fontId="5" fillId="0" borderId="21" xfId="56" applyFont="1" applyFill="1" applyBorder="1" applyAlignment="1">
      <alignment horizontal="right" vertical="top" wrapText="1"/>
      <protection/>
    </xf>
    <xf numFmtId="0" fontId="10" fillId="35" borderId="23" xfId="56" applyFont="1" applyFill="1" applyBorder="1" applyAlignment="1">
      <alignment horizontal="right" vertical="top" wrapText="1"/>
      <protection/>
    </xf>
    <xf numFmtId="18" fontId="5" fillId="35" borderId="11" xfId="56" applyNumberFormat="1" applyFont="1" applyFill="1" applyBorder="1" applyAlignment="1" applyProtection="1">
      <alignment horizontal="right" vertical="top" wrapText="1"/>
      <protection locked="0"/>
    </xf>
    <xf numFmtId="18" fontId="5" fillId="0" borderId="21" xfId="56" applyNumberFormat="1" applyFont="1" applyFill="1" applyBorder="1" applyAlignment="1" applyProtection="1">
      <alignment horizontal="right" vertical="top" wrapText="1"/>
      <protection locked="0"/>
    </xf>
    <xf numFmtId="18" fontId="5" fillId="0" borderId="23" xfId="56" applyNumberFormat="1" applyFont="1" applyFill="1" applyBorder="1" applyAlignment="1" applyProtection="1">
      <alignment horizontal="right" vertical="top" wrapText="1"/>
      <protection locked="0"/>
    </xf>
    <xf numFmtId="18" fontId="5" fillId="0" borderId="24" xfId="56" applyNumberFormat="1" applyFont="1" applyBorder="1" applyAlignment="1" applyProtection="1">
      <alignment horizontal="right" vertical="top" wrapText="1"/>
      <protection locked="0"/>
    </xf>
    <xf numFmtId="0" fontId="5" fillId="0" borderId="20" xfId="56" applyFont="1" applyFill="1" applyBorder="1" applyAlignment="1">
      <alignment vertical="top" wrapText="1"/>
      <protection/>
    </xf>
    <xf numFmtId="0" fontId="9" fillId="0" borderId="25" xfId="56" applyFont="1" applyFill="1" applyBorder="1" applyAlignment="1">
      <alignment vertical="top" wrapText="1"/>
      <protection/>
    </xf>
    <xf numFmtId="0" fontId="2" fillId="0" borderId="0" xfId="56" applyFont="1" applyBorder="1" applyAlignment="1">
      <alignment wrapText="1"/>
      <protection/>
    </xf>
    <xf numFmtId="0" fontId="2" fillId="0" borderId="0" xfId="56" applyFont="1" applyAlignment="1">
      <alignment wrapText="1"/>
      <protection/>
    </xf>
    <xf numFmtId="0" fontId="9" fillId="0" borderId="26" xfId="56" applyFont="1" applyFill="1" applyBorder="1" applyAlignment="1">
      <alignment vertical="top" wrapText="1"/>
      <protection/>
    </xf>
    <xf numFmtId="0" fontId="6" fillId="0" borderId="0" xfId="56" applyFont="1" applyFill="1" applyBorder="1" applyAlignment="1">
      <alignment wrapText="1"/>
      <protection/>
    </xf>
    <xf numFmtId="0" fontId="11" fillId="0" borderId="0" xfId="56" applyFont="1" applyFill="1" applyBorder="1" applyAlignment="1">
      <alignment wrapText="1"/>
      <protection/>
    </xf>
    <xf numFmtId="20" fontId="2" fillId="0" borderId="0" xfId="56" applyNumberFormat="1" applyFont="1" applyFill="1" applyBorder="1" applyAlignment="1">
      <alignment wrapText="1"/>
      <protection/>
    </xf>
    <xf numFmtId="0" fontId="2" fillId="0" borderId="0" xfId="56" applyFont="1" applyFill="1" applyBorder="1" applyAlignment="1">
      <alignment wrapText="1"/>
      <protection/>
    </xf>
    <xf numFmtId="0" fontId="9" fillId="0" borderId="27" xfId="56" applyFont="1" applyFill="1" applyBorder="1" applyAlignment="1">
      <alignment vertical="top" wrapText="1"/>
      <protection/>
    </xf>
    <xf numFmtId="0" fontId="9" fillId="0" borderId="0" xfId="56" applyFont="1" applyFill="1" applyBorder="1" applyAlignment="1">
      <alignment vertical="top" wrapText="1"/>
      <protection/>
    </xf>
    <xf numFmtId="173" fontId="5" fillId="0" borderId="0" xfId="56" applyNumberFormat="1" applyFont="1" applyFill="1" applyBorder="1" applyAlignment="1">
      <alignment horizontal="center" vertical="top" wrapText="1"/>
      <protection/>
    </xf>
    <xf numFmtId="0" fontId="5" fillId="0" borderId="0" xfId="56" applyFont="1" applyBorder="1">
      <alignment/>
      <protection/>
    </xf>
    <xf numFmtId="0" fontId="10" fillId="0" borderId="0" xfId="56" applyFont="1">
      <alignment/>
      <protection/>
    </xf>
    <xf numFmtId="0" fontId="5" fillId="0" borderId="13" xfId="56" applyFont="1" applyBorder="1" applyAlignment="1">
      <alignment horizontal="center"/>
      <protection/>
    </xf>
    <xf numFmtId="0" fontId="7" fillId="0" borderId="14" xfId="56" applyFont="1" applyFill="1" applyBorder="1" applyAlignment="1">
      <alignment horizontal="center" vertical="top" wrapText="1"/>
      <protection/>
    </xf>
    <xf numFmtId="0" fontId="5" fillId="0" borderId="0" xfId="56" applyFont="1" applyBorder="1" applyAlignment="1">
      <alignment horizontal="center"/>
      <protection/>
    </xf>
    <xf numFmtId="174" fontId="10" fillId="0" borderId="10" xfId="56" applyNumberFormat="1" applyFont="1" applyFill="1" applyBorder="1" applyAlignment="1">
      <alignment horizontal="right" vertical="top" wrapText="1"/>
      <protection/>
    </xf>
    <xf numFmtId="174" fontId="5" fillId="0" borderId="10" xfId="56" applyNumberFormat="1" applyFont="1" applyFill="1" applyBorder="1" applyAlignment="1" applyProtection="1">
      <alignment horizontal="right" vertical="top" wrapText="1"/>
      <protection locked="0"/>
    </xf>
    <xf numFmtId="174" fontId="5" fillId="0" borderId="0" xfId="56" applyNumberFormat="1" applyFont="1" applyBorder="1">
      <alignment/>
      <protection/>
    </xf>
    <xf numFmtId="20" fontId="10" fillId="0" borderId="10" xfId="56" applyNumberFormat="1" applyFont="1" applyFill="1" applyBorder="1" applyAlignment="1">
      <alignment horizontal="right" vertical="top" wrapText="1"/>
      <protection/>
    </xf>
    <xf numFmtId="173" fontId="5" fillId="0" borderId="10" xfId="56" applyNumberFormat="1" applyFont="1" applyFill="1" applyBorder="1" applyAlignment="1" applyProtection="1">
      <alignment horizontal="right" vertical="top" wrapText="1"/>
      <protection locked="0"/>
    </xf>
    <xf numFmtId="20" fontId="5" fillId="0" borderId="0" xfId="56" applyNumberFormat="1" applyFont="1" applyBorder="1">
      <alignment/>
      <protection/>
    </xf>
    <xf numFmtId="20" fontId="5" fillId="0" borderId="10" xfId="56" applyNumberFormat="1" applyFont="1" applyFill="1" applyBorder="1" applyAlignment="1">
      <alignment horizontal="right" vertical="top" wrapText="1"/>
      <protection/>
    </xf>
    <xf numFmtId="20" fontId="10" fillId="0" borderId="28" xfId="56" applyNumberFormat="1" applyFont="1" applyFill="1" applyBorder="1" applyAlignment="1">
      <alignment horizontal="right" vertical="top" wrapText="1"/>
      <protection/>
    </xf>
    <xf numFmtId="20" fontId="5" fillId="0" borderId="28" xfId="56" applyNumberFormat="1" applyFont="1" applyFill="1" applyBorder="1" applyAlignment="1">
      <alignment horizontal="right" vertical="top" wrapText="1"/>
      <protection/>
    </xf>
    <xf numFmtId="20" fontId="5" fillId="0" borderId="29" xfId="56" applyNumberFormat="1" applyFont="1" applyFill="1" applyBorder="1" applyAlignment="1">
      <alignment horizontal="right" vertical="top" wrapText="1"/>
      <protection/>
    </xf>
    <xf numFmtId="173" fontId="10" fillId="0" borderId="28" xfId="56" applyNumberFormat="1" applyFont="1" applyFill="1" applyBorder="1" applyAlignment="1">
      <alignment horizontal="right" vertical="top" wrapText="1"/>
      <protection/>
    </xf>
    <xf numFmtId="173" fontId="5" fillId="0" borderId="28" xfId="56" applyNumberFormat="1" applyFont="1" applyFill="1" applyBorder="1" applyAlignment="1">
      <alignment horizontal="right" vertical="top" wrapText="1"/>
      <protection/>
    </xf>
    <xf numFmtId="173" fontId="5" fillId="0" borderId="28" xfId="56" applyNumberFormat="1" applyFont="1" applyBorder="1" applyAlignment="1">
      <alignment horizontal="right" vertical="top" wrapText="1"/>
      <protection/>
    </xf>
    <xf numFmtId="173" fontId="5" fillId="0" borderId="29" xfId="56" applyNumberFormat="1" applyFont="1" applyBorder="1" applyAlignment="1">
      <alignment horizontal="right" vertical="top" wrapText="1"/>
      <protection/>
    </xf>
    <xf numFmtId="173" fontId="5" fillId="0" borderId="0" xfId="56" applyNumberFormat="1" applyFont="1" applyBorder="1">
      <alignment/>
      <protection/>
    </xf>
    <xf numFmtId="0" fontId="9" fillId="0" borderId="30" xfId="56" applyFont="1" applyFill="1" applyBorder="1" applyAlignment="1">
      <alignment vertical="top" wrapText="1"/>
      <protection/>
    </xf>
    <xf numFmtId="173" fontId="10" fillId="0" borderId="31" xfId="56" applyNumberFormat="1" applyFont="1" applyFill="1" applyBorder="1" applyAlignment="1">
      <alignment horizontal="right" vertical="top" wrapText="1"/>
      <protection/>
    </xf>
    <xf numFmtId="173" fontId="5" fillId="0" borderId="31" xfId="56" applyNumberFormat="1" applyFont="1" applyFill="1" applyBorder="1" applyAlignment="1">
      <alignment horizontal="right" vertical="top" wrapText="1"/>
      <protection/>
    </xf>
    <xf numFmtId="173" fontId="5" fillId="0" borderId="31" xfId="56" applyNumberFormat="1" applyFont="1" applyBorder="1" applyAlignment="1">
      <alignment horizontal="right" vertical="top" wrapText="1"/>
      <protection/>
    </xf>
    <xf numFmtId="173" fontId="5" fillId="0" borderId="32" xfId="56" applyNumberFormat="1" applyFont="1" applyBorder="1" applyAlignment="1">
      <alignment horizontal="right" vertical="top" wrapText="1"/>
      <protection/>
    </xf>
    <xf numFmtId="173" fontId="5" fillId="0" borderId="33" xfId="56" applyNumberFormat="1" applyFont="1" applyFill="1" applyBorder="1" applyAlignment="1">
      <alignment horizontal="right" vertical="top" wrapText="1"/>
      <protection/>
    </xf>
    <xf numFmtId="173" fontId="5" fillId="0" borderId="34" xfId="56" applyNumberFormat="1" applyFont="1" applyFill="1" applyBorder="1" applyAlignment="1">
      <alignment horizontal="right" vertical="top" wrapText="1"/>
      <protection/>
    </xf>
    <xf numFmtId="173" fontId="5" fillId="0" borderId="35" xfId="56" applyNumberFormat="1" applyFont="1" applyFill="1" applyBorder="1" applyAlignment="1">
      <alignment horizontal="right" vertical="top" wrapText="1"/>
      <protection/>
    </xf>
    <xf numFmtId="173" fontId="5" fillId="0" borderId="29" xfId="56" applyNumberFormat="1" applyFont="1" applyFill="1" applyBorder="1" applyAlignment="1">
      <alignment horizontal="right" vertical="top" wrapText="1"/>
      <protection/>
    </xf>
    <xf numFmtId="0" fontId="5" fillId="0" borderId="0" xfId="56" applyFont="1" applyFill="1" applyBorder="1" applyAlignment="1">
      <alignment vertical="top" wrapText="1"/>
      <protection/>
    </xf>
    <xf numFmtId="0" fontId="6" fillId="10" borderId="36" xfId="0" applyFont="1" applyFill="1" applyBorder="1" applyAlignment="1" applyProtection="1">
      <alignment horizontal="right"/>
      <protection locked="0"/>
    </xf>
    <xf numFmtId="0" fontId="63" fillId="10" borderId="20" xfId="0" applyFont="1" applyFill="1" applyBorder="1" applyAlignment="1" applyProtection="1">
      <alignment/>
      <protection locked="0"/>
    </xf>
    <xf numFmtId="0" fontId="63" fillId="10" borderId="37" xfId="0" applyFont="1" applyFill="1" applyBorder="1" applyAlignment="1" applyProtection="1">
      <alignment/>
      <protection locked="0"/>
    </xf>
    <xf numFmtId="0" fontId="63" fillId="10" borderId="25" xfId="0" applyFont="1" applyFill="1" applyBorder="1" applyAlignment="1">
      <alignment wrapText="1"/>
    </xf>
    <xf numFmtId="0" fontId="63" fillId="10" borderId="17" xfId="0" applyFont="1" applyFill="1" applyBorder="1" applyAlignment="1">
      <alignment horizontal="center"/>
    </xf>
    <xf numFmtId="172" fontId="63" fillId="10" borderId="27" xfId="0" applyNumberFormat="1" applyFont="1" applyFill="1" applyBorder="1" applyAlignment="1" applyProtection="1">
      <alignment horizontal="center" wrapText="1"/>
      <protection/>
    </xf>
    <xf numFmtId="0" fontId="65" fillId="10" borderId="21" xfId="0" applyFont="1" applyFill="1" applyBorder="1" applyAlignment="1">
      <alignment/>
    </xf>
    <xf numFmtId="0" fontId="63" fillId="10" borderId="38" xfId="0" applyFont="1" applyFill="1" applyBorder="1" applyAlignment="1">
      <alignment horizontal="right"/>
    </xf>
    <xf numFmtId="0" fontId="63" fillId="10" borderId="0" xfId="0" applyFont="1" applyFill="1" applyBorder="1" applyAlignment="1" applyProtection="1">
      <alignment/>
      <protection locked="0"/>
    </xf>
    <xf numFmtId="16" fontId="63" fillId="10" borderId="39" xfId="0" applyNumberFormat="1" applyFont="1" applyFill="1" applyBorder="1" applyAlignment="1" applyProtection="1" quotePrefix="1">
      <alignment/>
      <protection locked="0"/>
    </xf>
    <xf numFmtId="0" fontId="63" fillId="10" borderId="40" xfId="0" applyFont="1" applyFill="1" applyBorder="1" applyAlignment="1" applyProtection="1">
      <alignment/>
      <protection locked="0"/>
    </xf>
    <xf numFmtId="0" fontId="63" fillId="10" borderId="39" xfId="0" applyFont="1" applyFill="1" applyBorder="1" applyAlignment="1" applyProtection="1" quotePrefix="1">
      <alignment/>
      <protection locked="0"/>
    </xf>
    <xf numFmtId="0" fontId="65" fillId="10" borderId="39" xfId="0" applyFont="1" applyFill="1" applyBorder="1" applyAlignment="1">
      <alignment/>
    </xf>
    <xf numFmtId="0" fontId="65" fillId="10" borderId="0" xfId="0" applyFont="1" applyFill="1" applyBorder="1" applyAlignment="1">
      <alignment/>
    </xf>
    <xf numFmtId="0" fontId="63" fillId="10" borderId="39" xfId="0" applyFont="1" applyFill="1" applyBorder="1" applyAlignment="1" applyProtection="1">
      <alignment/>
      <protection locked="0"/>
    </xf>
    <xf numFmtId="0" fontId="63" fillId="10" borderId="41" xfId="0" applyFont="1" applyFill="1" applyBorder="1" applyAlignment="1" applyProtection="1">
      <alignment/>
      <protection locked="0"/>
    </xf>
    <xf numFmtId="0" fontId="63" fillId="10" borderId="42" xfId="0" applyFont="1" applyFill="1" applyBorder="1" applyAlignment="1" applyProtection="1">
      <alignment/>
      <protection locked="0"/>
    </xf>
    <xf numFmtId="0" fontId="63" fillId="10" borderId="43" xfId="0" applyFont="1" applyFill="1" applyBorder="1" applyAlignment="1" applyProtection="1">
      <alignment/>
      <protection locked="0"/>
    </xf>
    <xf numFmtId="0" fontId="64" fillId="10" borderId="0" xfId="0" applyFont="1" applyFill="1" applyBorder="1" applyAlignment="1" applyProtection="1">
      <alignment/>
      <protection locked="0"/>
    </xf>
    <xf numFmtId="0" fontId="64" fillId="10" borderId="40" xfId="0" applyFont="1" applyFill="1" applyBorder="1" applyAlignment="1" applyProtection="1">
      <alignment/>
      <protection locked="0"/>
    </xf>
    <xf numFmtId="0" fontId="64" fillId="10" borderId="42" xfId="0" applyFont="1" applyFill="1" applyBorder="1" applyAlignment="1" applyProtection="1">
      <alignment/>
      <protection locked="0"/>
    </xf>
    <xf numFmtId="0" fontId="64" fillId="10" borderId="43" xfId="0" applyFont="1" applyFill="1" applyBorder="1" applyAlignment="1" applyProtection="1">
      <alignment/>
      <protection locked="0"/>
    </xf>
    <xf numFmtId="18" fontId="63" fillId="10" borderId="10" xfId="0" applyNumberFormat="1" applyFont="1" applyFill="1" applyBorder="1" applyAlignment="1" applyProtection="1">
      <alignment horizontal="center"/>
      <protection locked="0"/>
    </xf>
    <xf numFmtId="14" fontId="63" fillId="10" borderId="10" xfId="0" applyNumberFormat="1" applyFont="1" applyFill="1" applyBorder="1" applyAlignment="1" applyProtection="1">
      <alignment horizontal="center"/>
      <protection locked="0"/>
    </xf>
    <xf numFmtId="0" fontId="8" fillId="10" borderId="14" xfId="56" applyFont="1" applyFill="1" applyBorder="1" applyAlignment="1">
      <alignment horizontal="center" vertical="top" wrapText="1"/>
      <protection/>
    </xf>
    <xf numFmtId="0" fontId="8" fillId="10" borderId="15" xfId="56" applyFont="1" applyFill="1" applyBorder="1" applyAlignment="1">
      <alignment horizontal="center" vertical="top" wrapText="1"/>
      <protection/>
    </xf>
    <xf numFmtId="0" fontId="65" fillId="10" borderId="44" xfId="0" applyFont="1" applyFill="1" applyBorder="1" applyAlignment="1">
      <alignment horizontal="center"/>
    </xf>
    <xf numFmtId="0" fontId="65" fillId="10" borderId="45" xfId="0" applyFont="1" applyFill="1" applyBorder="1" applyAlignment="1">
      <alignment horizontal="center"/>
    </xf>
    <xf numFmtId="0" fontId="65" fillId="10" borderId="46" xfId="0" applyFont="1" applyFill="1" applyBorder="1" applyAlignment="1">
      <alignment horizontal="center"/>
    </xf>
    <xf numFmtId="0" fontId="63" fillId="10" borderId="10" xfId="0" applyFont="1" applyFill="1" applyBorder="1" applyAlignment="1" applyProtection="1">
      <alignment horizontal="left" vertical="top"/>
      <protection locked="0"/>
    </xf>
    <xf numFmtId="0" fontId="63" fillId="10" borderId="47" xfId="0" applyFont="1" applyFill="1" applyBorder="1" applyAlignment="1" applyProtection="1">
      <alignment horizontal="center"/>
      <protection locked="0"/>
    </xf>
    <xf numFmtId="0" fontId="63" fillId="10" borderId="48" xfId="0" applyFont="1" applyFill="1" applyBorder="1" applyAlignment="1" applyProtection="1">
      <alignment horizontal="center"/>
      <protection locked="0"/>
    </xf>
    <xf numFmtId="0" fontId="63" fillId="10" borderId="49" xfId="0" applyFont="1" applyFill="1" applyBorder="1" applyAlignment="1" applyProtection="1">
      <alignment horizontal="center"/>
      <protection locked="0"/>
    </xf>
    <xf numFmtId="0" fontId="63" fillId="10" borderId="10" xfId="0" applyFont="1" applyFill="1" applyBorder="1" applyAlignment="1" applyProtection="1">
      <alignment horizontal="left" vertical="top" wrapText="1"/>
      <protection locked="0"/>
    </xf>
    <xf numFmtId="0" fontId="66" fillId="36" borderId="50" xfId="55" applyFont="1" applyFill="1" applyBorder="1" applyAlignment="1">
      <alignment horizontal="center" vertical="center"/>
      <protection/>
    </xf>
    <xf numFmtId="0" fontId="66" fillId="36" borderId="51" xfId="55" applyFont="1" applyFill="1" applyBorder="1" applyAlignment="1">
      <alignment horizontal="center" vertical="center"/>
      <protection/>
    </xf>
    <xf numFmtId="0" fontId="66" fillId="36" borderId="38" xfId="55" applyFont="1" applyFill="1" applyBorder="1" applyAlignment="1">
      <alignment horizontal="center" vertical="center"/>
      <protection/>
    </xf>
    <xf numFmtId="0" fontId="63" fillId="10" borderId="52" xfId="0" applyFont="1" applyFill="1" applyBorder="1" applyAlignment="1">
      <alignment horizontal="left" vertical="top" wrapText="1"/>
    </xf>
    <xf numFmtId="0" fontId="63" fillId="10" borderId="53" xfId="0" applyFont="1" applyFill="1" applyBorder="1" applyAlignment="1">
      <alignment horizontal="left" vertical="top" wrapText="1"/>
    </xf>
    <xf numFmtId="0" fontId="63" fillId="10" borderId="35" xfId="0" applyFont="1" applyFill="1" applyBorder="1" applyAlignment="1">
      <alignment horizontal="left" vertical="top" wrapText="1"/>
    </xf>
    <xf numFmtId="0" fontId="65" fillId="10" borderId="52" xfId="0" applyFont="1" applyFill="1" applyBorder="1" applyAlignment="1" applyProtection="1">
      <alignment horizontal="left" wrapText="1"/>
      <protection locked="0"/>
    </xf>
    <xf numFmtId="0" fontId="65" fillId="10" borderId="53" xfId="0" applyFont="1" applyFill="1" applyBorder="1" applyAlignment="1" applyProtection="1">
      <alignment horizontal="left" wrapText="1"/>
      <protection locked="0"/>
    </xf>
    <xf numFmtId="0" fontId="65" fillId="10" borderId="35" xfId="0" applyFont="1" applyFill="1" applyBorder="1" applyAlignment="1" applyProtection="1">
      <alignment horizontal="left" wrapText="1"/>
      <protection locked="0"/>
    </xf>
    <xf numFmtId="0" fontId="63" fillId="10" borderId="39" xfId="0" applyFont="1" applyFill="1" applyBorder="1" applyAlignment="1" applyProtection="1">
      <alignment horizontal="center"/>
      <protection locked="0"/>
    </xf>
    <xf numFmtId="0" fontId="63" fillId="10" borderId="0" xfId="0" applyFont="1" applyFill="1" applyBorder="1" applyAlignment="1" applyProtection="1">
      <alignment horizontal="center"/>
      <protection locked="0"/>
    </xf>
    <xf numFmtId="0" fontId="63" fillId="10" borderId="40" xfId="0" applyFont="1" applyFill="1" applyBorder="1" applyAlignment="1" applyProtection="1">
      <alignment horizontal="center"/>
      <protection locked="0"/>
    </xf>
    <xf numFmtId="0" fontId="65" fillId="10" borderId="11" xfId="0" applyFont="1" applyFill="1" applyBorder="1" applyAlignment="1">
      <alignment horizontal="center"/>
    </xf>
    <xf numFmtId="0" fontId="65" fillId="10" borderId="23" xfId="0" applyFont="1" applyFill="1" applyBorder="1" applyAlignment="1">
      <alignment horizontal="center"/>
    </xf>
    <xf numFmtId="0" fontId="65" fillId="10" borderId="21" xfId="0" applyFont="1" applyFill="1" applyBorder="1" applyAlignment="1">
      <alignment horizontal="center"/>
    </xf>
    <xf numFmtId="173" fontId="5" fillId="0" borderId="33" xfId="56" applyNumberFormat="1" applyFont="1" applyFill="1" applyBorder="1" applyAlignment="1">
      <alignment horizontal="center" vertical="top" wrapText="1"/>
      <protection/>
    </xf>
    <xf numFmtId="173" fontId="5" fillId="0" borderId="54" xfId="56" applyNumberFormat="1" applyFont="1" applyFill="1" applyBorder="1" applyAlignment="1">
      <alignment horizontal="center" vertical="top" wrapText="1"/>
      <protection/>
    </xf>
    <xf numFmtId="173" fontId="5" fillId="0" borderId="55" xfId="56" applyNumberFormat="1" applyFont="1" applyFill="1" applyBorder="1" applyAlignment="1">
      <alignment horizontal="center" vertical="top" wrapText="1"/>
      <protection/>
    </xf>
    <xf numFmtId="173" fontId="5" fillId="0" borderId="56" xfId="56" applyNumberFormat="1" applyFont="1" applyFill="1" applyBorder="1" applyAlignment="1">
      <alignment horizontal="center" vertical="top" wrapText="1"/>
      <protection/>
    </xf>
    <xf numFmtId="173" fontId="5" fillId="0" borderId="57" xfId="56" applyNumberFormat="1" applyFont="1" applyFill="1" applyBorder="1" applyAlignment="1">
      <alignment horizontal="center" vertical="top" wrapText="1"/>
      <protection/>
    </xf>
    <xf numFmtId="173" fontId="10" fillId="0" borderId="28" xfId="56" applyNumberFormat="1" applyFont="1" applyFill="1" applyBorder="1" applyAlignment="1">
      <alignment horizontal="center" vertical="top" wrapText="1"/>
      <protection/>
    </xf>
    <xf numFmtId="173" fontId="5" fillId="0" borderId="35" xfId="56" applyNumberFormat="1" applyFont="1" applyFill="1" applyBorder="1" applyAlignment="1">
      <alignment horizontal="center" vertical="top" wrapText="1"/>
      <protection/>
    </xf>
    <xf numFmtId="173" fontId="5" fillId="0" borderId="28" xfId="56" applyNumberFormat="1" applyFont="1" applyFill="1" applyBorder="1" applyAlignment="1">
      <alignment horizontal="center" vertical="top" wrapText="1"/>
      <protection/>
    </xf>
    <xf numFmtId="173" fontId="10" fillId="0" borderId="55" xfId="56" applyNumberFormat="1" applyFont="1" applyFill="1" applyBorder="1" applyAlignment="1">
      <alignment horizontal="center" vertical="top" wrapText="1"/>
      <protection/>
    </xf>
    <xf numFmtId="173" fontId="10" fillId="0" borderId="56" xfId="56" applyNumberFormat="1" applyFont="1" applyFill="1" applyBorder="1" applyAlignment="1">
      <alignment horizontal="center" vertical="top" wrapText="1"/>
      <protection/>
    </xf>
    <xf numFmtId="20" fontId="5" fillId="0" borderId="33" xfId="56" applyNumberFormat="1" applyFont="1" applyFill="1" applyBorder="1" applyAlignment="1">
      <alignment horizontal="center" vertical="top" wrapText="1"/>
      <protection/>
    </xf>
    <xf numFmtId="20" fontId="5" fillId="0" borderId="54" xfId="56" applyNumberFormat="1" applyFont="1" applyFill="1" applyBorder="1" applyAlignment="1">
      <alignment horizontal="center" vertical="top" wrapText="1"/>
      <protection/>
    </xf>
    <xf numFmtId="0" fontId="8" fillId="10" borderId="58" xfId="56" applyFont="1" applyFill="1" applyBorder="1" applyAlignment="1">
      <alignment horizontal="center" vertical="top" wrapText="1"/>
      <protection/>
    </xf>
    <xf numFmtId="0" fontId="8" fillId="10" borderId="59" xfId="56" applyFont="1" applyFill="1" applyBorder="1" applyAlignment="1">
      <alignment horizontal="center" vertical="top" wrapText="1"/>
      <protection/>
    </xf>
    <xf numFmtId="0" fontId="67" fillId="36" borderId="60" xfId="56" applyFont="1" applyFill="1" applyBorder="1" applyAlignment="1">
      <alignment horizontal="center"/>
      <protection/>
    </xf>
    <xf numFmtId="0" fontId="67" fillId="36" borderId="0" xfId="56" applyFont="1" applyFill="1" applyBorder="1" applyAlignment="1">
      <alignment horizontal="center"/>
      <protection/>
    </xf>
    <xf numFmtId="0" fontId="67" fillId="36" borderId="61" xfId="56" applyFont="1" applyFill="1" applyBorder="1" applyAlignment="1">
      <alignment horizontal="center"/>
      <protection/>
    </xf>
    <xf numFmtId="0" fontId="8" fillId="10" borderId="62" xfId="56" applyFont="1" applyFill="1" applyBorder="1" applyAlignment="1">
      <alignment horizontal="center" vertical="top" wrapText="1"/>
      <protection/>
    </xf>
    <xf numFmtId="0" fontId="5" fillId="0" borderId="63" xfId="56" applyFont="1" applyFill="1" applyBorder="1" applyAlignment="1">
      <alignment horizontal="center" vertical="top" wrapText="1"/>
      <protection/>
    </xf>
    <xf numFmtId="0" fontId="5" fillId="0" borderId="64" xfId="56" applyFont="1" applyFill="1" applyBorder="1" applyAlignment="1">
      <alignment horizontal="center" vertical="top" wrapText="1"/>
      <protection/>
    </xf>
    <xf numFmtId="0" fontId="5" fillId="0" borderId="65" xfId="56" applyFont="1" applyFill="1" applyBorder="1" applyAlignment="1">
      <alignment horizontal="center" vertical="top" wrapText="1"/>
      <protection/>
    </xf>
    <xf numFmtId="0" fontId="5" fillId="0" borderId="60" xfId="56" applyFont="1" applyFill="1" applyBorder="1" applyAlignment="1">
      <alignment horizontal="center" vertical="top" wrapText="1"/>
      <protection/>
    </xf>
    <xf numFmtId="0" fontId="5" fillId="0" borderId="0" xfId="56" applyFont="1" applyFill="1" applyBorder="1" applyAlignment="1">
      <alignment horizontal="center" vertical="top" wrapText="1"/>
      <protection/>
    </xf>
    <xf numFmtId="0" fontId="5" fillId="0" borderId="61" xfId="56" applyFont="1" applyFill="1" applyBorder="1" applyAlignment="1">
      <alignment horizontal="center" vertical="top" wrapText="1"/>
      <protection/>
    </xf>
    <xf numFmtId="0" fontId="5" fillId="0" borderId="66" xfId="56" applyFont="1" applyFill="1" applyBorder="1" applyAlignment="1">
      <alignment horizontal="center" vertical="top" wrapText="1"/>
      <protection/>
    </xf>
    <xf numFmtId="0" fontId="5" fillId="0" borderId="67" xfId="56" applyFont="1" applyFill="1" applyBorder="1" applyAlignment="1">
      <alignment horizontal="center" vertical="top" wrapText="1"/>
      <protection/>
    </xf>
    <xf numFmtId="0" fontId="5" fillId="0" borderId="68" xfId="56" applyFont="1" applyFill="1" applyBorder="1" applyAlignment="1">
      <alignment horizontal="center" vertical="top" wrapText="1"/>
      <protection/>
    </xf>
    <xf numFmtId="0" fontId="7" fillId="0" borderId="58" xfId="56" applyFont="1" applyFill="1" applyBorder="1" applyAlignment="1">
      <alignment horizontal="center" vertical="top" wrapText="1"/>
      <protection/>
    </xf>
    <xf numFmtId="0" fontId="7" fillId="0" borderId="59" xfId="56" applyFont="1" applyFill="1" applyBorder="1" applyAlignment="1">
      <alignment horizontal="center" vertical="top" wrapText="1"/>
      <protection/>
    </xf>
    <xf numFmtId="0" fontId="6" fillId="10" borderId="0" xfId="56" applyFont="1" applyFill="1" applyAlignment="1">
      <alignment horizontal="left" vertical="top" wrapText="1"/>
      <protection/>
    </xf>
    <xf numFmtId="20" fontId="10" fillId="0" borderId="11" xfId="56" applyNumberFormat="1" applyFont="1" applyFill="1" applyBorder="1" applyAlignment="1">
      <alignment horizontal="right" vertical="top" wrapText="1"/>
      <protection/>
    </xf>
    <xf numFmtId="20" fontId="10" fillId="0" borderId="21" xfId="56" applyNumberFormat="1" applyFont="1" applyFill="1" applyBorder="1" applyAlignment="1">
      <alignment horizontal="right" vertical="top" wrapText="1"/>
      <protection/>
    </xf>
    <xf numFmtId="20" fontId="5" fillId="0" borderId="11" xfId="56" applyNumberFormat="1" applyFont="1" applyFill="1" applyBorder="1" applyAlignment="1">
      <alignment horizontal="right" vertical="top" wrapText="1"/>
      <protection/>
    </xf>
    <xf numFmtId="20" fontId="5" fillId="0" borderId="21" xfId="56" applyNumberFormat="1" applyFont="1" applyFill="1" applyBorder="1" applyAlignment="1">
      <alignment horizontal="right" vertical="top" wrapText="1"/>
      <protection/>
    </xf>
    <xf numFmtId="20" fontId="5" fillId="0" borderId="55" xfId="56" applyNumberFormat="1" applyFont="1" applyFill="1" applyBorder="1" applyAlignment="1">
      <alignment horizontal="center" vertical="top" wrapText="1"/>
      <protection/>
    </xf>
    <xf numFmtId="20" fontId="5" fillId="0" borderId="56" xfId="56" applyNumberFormat="1" applyFont="1" applyFill="1" applyBorder="1" applyAlignment="1">
      <alignment horizontal="center" vertical="top" wrapText="1"/>
      <protection/>
    </xf>
    <xf numFmtId="173" fontId="10" fillId="0" borderId="33" xfId="56" applyNumberFormat="1" applyFont="1" applyFill="1" applyBorder="1" applyAlignment="1">
      <alignment horizontal="center" vertical="top" wrapText="1"/>
      <protection/>
    </xf>
    <xf numFmtId="173" fontId="10" fillId="0" borderId="54" xfId="56" applyNumberFormat="1" applyFont="1" applyFill="1" applyBorder="1" applyAlignment="1">
      <alignment horizontal="center" vertical="top" wrapText="1"/>
      <protection/>
    </xf>
    <xf numFmtId="173" fontId="10" fillId="0" borderId="57" xfId="56" applyNumberFormat="1" applyFont="1" applyFill="1" applyBorder="1" applyAlignment="1">
      <alignment horizontal="center" vertical="top" wrapText="1"/>
      <protection/>
    </xf>
    <xf numFmtId="0" fontId="12" fillId="10" borderId="69" xfId="56" applyFont="1" applyFill="1" applyBorder="1" applyAlignment="1">
      <alignment horizontal="center" vertical="top" wrapText="1"/>
      <protection/>
    </xf>
    <xf numFmtId="0" fontId="12" fillId="10" borderId="70" xfId="56" applyFont="1" applyFill="1" applyBorder="1" applyAlignment="1">
      <alignment horizontal="center" vertical="top" wrapText="1"/>
      <protection/>
    </xf>
    <xf numFmtId="0" fontId="12" fillId="10" borderId="71" xfId="56" applyFont="1" applyFill="1" applyBorder="1" applyAlignment="1">
      <alignment horizontal="center" vertical="top" wrapText="1"/>
      <protection/>
    </xf>
    <xf numFmtId="0" fontId="67" fillId="36" borderId="72" xfId="56" applyFont="1" applyFill="1" applyBorder="1" applyAlignment="1">
      <alignment horizontal="center"/>
      <protection/>
    </xf>
    <xf numFmtId="0" fontId="67" fillId="36" borderId="73" xfId="56" applyFont="1" applyFill="1" applyBorder="1" applyAlignment="1">
      <alignment horizontal="center"/>
      <protection/>
    </xf>
    <xf numFmtId="0" fontId="67" fillId="36" borderId="74" xfId="56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13</xdr:col>
      <xdr:colOff>581025</xdr:colOff>
      <xdr:row>38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95250"/>
          <a:ext cx="8410575" cy="7258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GENERAL GSA ATTENDANCE ISSUES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What constitutes a full-day of student attendance?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full-day of attendance for students in grades 2nd through 12, must be a minimum of five clock hours (300 minutes) of instruction under the direct supervision of: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(i) a certified teacher, or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(ii) non-teaching/volunteer personnel when engaging in non-teaching duties and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supervising those instances specified in Section 10-22.34(a) and Section 34-18.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full-day of attendance for students in full-day Kindergarten or I st grade must be four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clock hours (240 minutes) of instruction or more.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Days of attendance may be less than 300 minutes on the opening and closing day of the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school term, and upon the first or last day of student attendance, if preceded by a day or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days utilized as an institute or teachers' workshop.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Adverse weather conditions causing an interrupted day or delayed start to the day as well as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condition which occurs beyond the control of the school which poses a hazardous threat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health and safety of students does not prevent a school from recording a full-day of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attendance for students that were present; however, the school must provide at least 60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minutes of instruction.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Statutory Citations: 105tLCS 5/l8-8.05(F)(I), (F)(2)(b), 5/18-12 and 5/l0-22.34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Administrative Rule: 23 Ill. Admin. Code Part 1.420(f)(4)(B)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What constitutes a half-day of student attendance?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a regular school day, students in grades 2nd through 12 that receive less than 300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minutes of instruction but at least 150 minutes of instruction can be claimed for a half-day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attendance. Students in grades 2nd through 12 that are not in attendance for at least 150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minutes of instruction cannot be claimed.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a regular school day, students in full-day Kindergarten or 1st grade that receive less than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240 minutes of instruction but at least 120 minutes of instruction can be claimed for a halfday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attendance. Students who are in Kindergarten or Ist grade and are not in attendance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at least 120 minutes ofinstruction cannot be claimed.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rule also applies to students with disabilities who are below the age of six years and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who cannot attend 120 minutes of instruction due to their disability or immaturity in which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case they can be claimed for a half-day of attendance for a session of not less than 60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minutes.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recognized Kindergarten which provides for only half-day of attendance for each student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shall not have more than a half-day of attendance counted in anyone day.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Statutory Citations: 105 ILCS 5/IS-S.05(F)(2)(f),(g) and (h)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Administrative Rule: 23 Ill. Admin. Code Part 1.420(f)(4)(A)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http://www.isbe.net/funding/pdf/gsa_faq.pdf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2"/>
  <sheetViews>
    <sheetView tabSelected="1"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5.421875" style="2" customWidth="1"/>
    <col min="2" max="2" width="12.421875" style="2" customWidth="1"/>
    <col min="3" max="3" width="12.57421875" style="2" customWidth="1"/>
    <col min="4" max="4" width="15.28125" style="2" bestFit="1" customWidth="1"/>
    <col min="5" max="5" width="13.57421875" style="2" customWidth="1"/>
    <col min="6" max="6" width="14.57421875" style="2" customWidth="1"/>
    <col min="7" max="7" width="15.00390625" style="2" customWidth="1"/>
    <col min="8" max="8" width="15.7109375" style="2" customWidth="1"/>
    <col min="9" max="9" width="14.00390625" style="2" customWidth="1"/>
    <col min="10" max="12" width="12.28125" style="2" customWidth="1"/>
    <col min="13" max="13" width="14.28125" style="2" customWidth="1"/>
    <col min="14" max="44" width="9.140625" style="1" customWidth="1"/>
    <col min="45" max="16384" width="9.140625" style="2" customWidth="1"/>
  </cols>
  <sheetData>
    <row r="1" spans="1:44" s="21" customFormat="1" ht="44.25" customHeight="1" thickBot="1" thickTop="1">
      <c r="A1" s="142" t="s">
        <v>199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</row>
    <row r="2" spans="1:44" s="23" customFormat="1" ht="15" thickTop="1">
      <c r="A2" s="108" t="s">
        <v>158</v>
      </c>
      <c r="B2" s="113">
        <v>42552</v>
      </c>
      <c r="C2" s="113">
        <f>B2+31</f>
        <v>42583</v>
      </c>
      <c r="D2" s="113">
        <f>C2+31</f>
        <v>42614</v>
      </c>
      <c r="E2" s="113">
        <f>D2+31</f>
        <v>42645</v>
      </c>
      <c r="F2" s="113">
        <f aca="true" t="shared" si="0" ref="F2:M2">E2+31</f>
        <v>42676</v>
      </c>
      <c r="G2" s="113">
        <f t="shared" si="0"/>
        <v>42707</v>
      </c>
      <c r="H2" s="113">
        <f t="shared" si="0"/>
        <v>42738</v>
      </c>
      <c r="I2" s="113">
        <f t="shared" si="0"/>
        <v>42769</v>
      </c>
      <c r="J2" s="113">
        <f t="shared" si="0"/>
        <v>42800</v>
      </c>
      <c r="K2" s="113">
        <f t="shared" si="0"/>
        <v>42831</v>
      </c>
      <c r="L2" s="113">
        <f t="shared" si="0"/>
        <v>42862</v>
      </c>
      <c r="M2" s="113">
        <f t="shared" si="0"/>
        <v>42893</v>
      </c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</row>
    <row r="3" spans="1:44" s="23" customFormat="1" ht="14.25">
      <c r="A3" s="109">
        <v>1</v>
      </c>
      <c r="B3" s="24"/>
      <c r="C3" s="24" t="s">
        <v>8</v>
      </c>
      <c r="D3" s="24" t="s">
        <v>1</v>
      </c>
      <c r="E3" s="25" t="s">
        <v>0</v>
      </c>
      <c r="F3" s="24" t="s">
        <v>1</v>
      </c>
      <c r="G3" s="24" t="s">
        <v>1</v>
      </c>
      <c r="H3" s="27" t="s">
        <v>0</v>
      </c>
      <c r="I3" s="24" t="s">
        <v>1</v>
      </c>
      <c r="J3" s="24" t="s">
        <v>1</v>
      </c>
      <c r="K3" s="27" t="s">
        <v>0</v>
      </c>
      <c r="L3" s="24" t="s">
        <v>1</v>
      </c>
      <c r="M3" s="26" t="s">
        <v>1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1:44" s="23" customFormat="1" ht="14.25">
      <c r="A4" s="109">
        <v>2</v>
      </c>
      <c r="B4" s="25" t="s">
        <v>0</v>
      </c>
      <c r="C4" s="24" t="s">
        <v>8</v>
      </c>
      <c r="D4" s="24" t="s">
        <v>1</v>
      </c>
      <c r="E4" s="25" t="s">
        <v>0</v>
      </c>
      <c r="F4" s="24" t="s">
        <v>9</v>
      </c>
      <c r="G4" s="24" t="s">
        <v>1</v>
      </c>
      <c r="H4" s="24" t="s">
        <v>11</v>
      </c>
      <c r="I4" s="24" t="s">
        <v>1</v>
      </c>
      <c r="J4" s="24" t="s">
        <v>1</v>
      </c>
      <c r="K4" s="27" t="s">
        <v>0</v>
      </c>
      <c r="L4" s="24" t="s">
        <v>1</v>
      </c>
      <c r="M4" s="26" t="s">
        <v>1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s="23" customFormat="1" ht="14.25">
      <c r="A5" s="109">
        <v>3</v>
      </c>
      <c r="B5" s="25" t="s">
        <v>0</v>
      </c>
      <c r="C5" s="24" t="s">
        <v>8</v>
      </c>
      <c r="D5" s="25" t="s">
        <v>0</v>
      </c>
      <c r="E5" s="24" t="s">
        <v>1</v>
      </c>
      <c r="F5" s="24" t="s">
        <v>1</v>
      </c>
      <c r="G5" s="25" t="s">
        <v>0</v>
      </c>
      <c r="H5" s="24" t="s">
        <v>11</v>
      </c>
      <c r="I5" s="24" t="s">
        <v>1</v>
      </c>
      <c r="J5" s="24" t="s">
        <v>1</v>
      </c>
      <c r="K5" s="26" t="s">
        <v>1</v>
      </c>
      <c r="L5" s="24" t="s">
        <v>1</v>
      </c>
      <c r="M5" s="27" t="s">
        <v>0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spans="1:44" s="23" customFormat="1" ht="14.25">
      <c r="A6" s="109">
        <v>4</v>
      </c>
      <c r="B6" s="24"/>
      <c r="C6" s="24" t="s">
        <v>8</v>
      </c>
      <c r="D6" s="25" t="s">
        <v>0</v>
      </c>
      <c r="E6" s="24" t="s">
        <v>1</v>
      </c>
      <c r="F6" s="24" t="s">
        <v>17</v>
      </c>
      <c r="G6" s="25" t="s">
        <v>0</v>
      </c>
      <c r="H6" s="24" t="s">
        <v>11</v>
      </c>
      <c r="I6" s="27" t="s">
        <v>0</v>
      </c>
      <c r="J6" s="27" t="s">
        <v>0</v>
      </c>
      <c r="K6" s="26" t="s">
        <v>1</v>
      </c>
      <c r="L6" s="24" t="s">
        <v>1</v>
      </c>
      <c r="M6" s="27" t="s">
        <v>0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</row>
    <row r="7" spans="1:44" s="23" customFormat="1" ht="14.25">
      <c r="A7" s="109">
        <v>5</v>
      </c>
      <c r="B7" s="24"/>
      <c r="C7" s="24" t="s">
        <v>8</v>
      </c>
      <c r="D7" s="24" t="s">
        <v>2</v>
      </c>
      <c r="E7" s="24" t="s">
        <v>1</v>
      </c>
      <c r="F7" s="25" t="s">
        <v>0</v>
      </c>
      <c r="G7" s="24" t="s">
        <v>1</v>
      </c>
      <c r="H7" s="24" t="s">
        <v>11</v>
      </c>
      <c r="I7" s="28" t="s">
        <v>0</v>
      </c>
      <c r="J7" s="27" t="s">
        <v>0</v>
      </c>
      <c r="K7" s="26" t="s">
        <v>9</v>
      </c>
      <c r="L7" s="24" t="s">
        <v>1</v>
      </c>
      <c r="M7" s="26" t="s">
        <v>1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</row>
    <row r="8" spans="1:44" s="23" customFormat="1" ht="14.25">
      <c r="A8" s="109">
        <v>6</v>
      </c>
      <c r="B8" s="24"/>
      <c r="C8" s="25" t="s">
        <v>0</v>
      </c>
      <c r="D8" s="24" t="s">
        <v>1</v>
      </c>
      <c r="E8" s="24" t="s">
        <v>1</v>
      </c>
      <c r="F8" s="25" t="s">
        <v>0</v>
      </c>
      <c r="G8" s="24" t="s">
        <v>1</v>
      </c>
      <c r="H8" s="24" t="s">
        <v>11</v>
      </c>
      <c r="I8" s="29" t="s">
        <v>1</v>
      </c>
      <c r="J8" s="24" t="s">
        <v>1</v>
      </c>
      <c r="K8" s="26" t="s">
        <v>1</v>
      </c>
      <c r="L8" s="27" t="s">
        <v>0</v>
      </c>
      <c r="M8" s="26" t="s">
        <v>1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</row>
    <row r="9" spans="1:44" s="23" customFormat="1" ht="14.25">
      <c r="A9" s="109">
        <v>7</v>
      </c>
      <c r="B9" s="24"/>
      <c r="C9" s="25" t="s">
        <v>0</v>
      </c>
      <c r="D9" s="24" t="s">
        <v>1</v>
      </c>
      <c r="E9" s="24" t="s">
        <v>1</v>
      </c>
      <c r="F9" s="24" t="s">
        <v>1</v>
      </c>
      <c r="G9" s="24" t="s">
        <v>1</v>
      </c>
      <c r="H9" s="27" t="s">
        <v>0</v>
      </c>
      <c r="I9" s="29" t="s">
        <v>1</v>
      </c>
      <c r="J9" s="24" t="s">
        <v>1</v>
      </c>
      <c r="K9" s="24" t="s">
        <v>17</v>
      </c>
      <c r="L9" s="27" t="s">
        <v>0</v>
      </c>
      <c r="M9" s="26" t="s">
        <v>58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</row>
    <row r="10" spans="1:44" s="23" customFormat="1" ht="14.25">
      <c r="A10" s="109">
        <v>8</v>
      </c>
      <c r="B10" s="24"/>
      <c r="C10" s="24" t="s">
        <v>8</v>
      </c>
      <c r="D10" s="24" t="s">
        <v>1</v>
      </c>
      <c r="E10" s="25" t="s">
        <v>0</v>
      </c>
      <c r="F10" s="24" t="s">
        <v>1</v>
      </c>
      <c r="G10" s="24" t="s">
        <v>1</v>
      </c>
      <c r="H10" s="27" t="s">
        <v>0</v>
      </c>
      <c r="I10" s="29" t="s">
        <v>1</v>
      </c>
      <c r="J10" s="24" t="s">
        <v>1</v>
      </c>
      <c r="K10" s="27" t="s">
        <v>0</v>
      </c>
      <c r="L10" s="24" t="s">
        <v>1</v>
      </c>
      <c r="M10" s="26" t="s">
        <v>17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</row>
    <row r="11" spans="1:44" s="23" customFormat="1" ht="14.25">
      <c r="A11" s="109">
        <v>9</v>
      </c>
      <c r="B11" s="25" t="s">
        <v>0</v>
      </c>
      <c r="C11" s="24" t="s">
        <v>8</v>
      </c>
      <c r="D11" s="24"/>
      <c r="E11" s="25" t="s">
        <v>0</v>
      </c>
      <c r="F11" s="24" t="s">
        <v>1</v>
      </c>
      <c r="G11" s="24" t="s">
        <v>1</v>
      </c>
      <c r="H11" s="24" t="s">
        <v>1</v>
      </c>
      <c r="I11" s="29" t="s">
        <v>1</v>
      </c>
      <c r="J11" s="24" t="s">
        <v>1</v>
      </c>
      <c r="K11" s="27" t="s">
        <v>0</v>
      </c>
      <c r="L11" s="24" t="s">
        <v>1</v>
      </c>
      <c r="M11" s="26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</row>
    <row r="12" spans="1:44" s="23" customFormat="1" ht="14.25">
      <c r="A12" s="109">
        <v>10</v>
      </c>
      <c r="B12" s="25" t="s">
        <v>0</v>
      </c>
      <c r="C12" s="24" t="s">
        <v>8</v>
      </c>
      <c r="D12" s="25" t="s">
        <v>0</v>
      </c>
      <c r="E12" s="24" t="s">
        <v>2</v>
      </c>
      <c r="F12" s="24" t="s">
        <v>1</v>
      </c>
      <c r="G12" s="25" t="s">
        <v>0</v>
      </c>
      <c r="H12" s="24" t="s">
        <v>1</v>
      </c>
      <c r="I12" s="24" t="s">
        <v>1</v>
      </c>
      <c r="J12" s="24" t="s">
        <v>1</v>
      </c>
      <c r="K12" s="24" t="s">
        <v>1</v>
      </c>
      <c r="L12" s="24" t="s">
        <v>1</v>
      </c>
      <c r="M12" s="27" t="s">
        <v>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</row>
    <row r="13" spans="1:44" s="23" customFormat="1" ht="14.25">
      <c r="A13" s="109">
        <v>11</v>
      </c>
      <c r="B13" s="24" t="s">
        <v>8</v>
      </c>
      <c r="C13" s="24" t="s">
        <v>8</v>
      </c>
      <c r="D13" s="25" t="s">
        <v>0</v>
      </c>
      <c r="E13" s="24" t="s">
        <v>1</v>
      </c>
      <c r="F13" s="24" t="s">
        <v>2</v>
      </c>
      <c r="G13" s="25" t="s">
        <v>0</v>
      </c>
      <c r="H13" s="24" t="s">
        <v>1</v>
      </c>
      <c r="I13" s="27" t="s">
        <v>0</v>
      </c>
      <c r="J13" s="27" t="s">
        <v>0</v>
      </c>
      <c r="K13" s="24" t="s">
        <v>1</v>
      </c>
      <c r="L13" s="24" t="s">
        <v>1</v>
      </c>
      <c r="M13" s="27" t="s">
        <v>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</row>
    <row r="14" spans="1:44" s="23" customFormat="1" ht="14.25">
      <c r="A14" s="109">
        <v>12</v>
      </c>
      <c r="B14" s="24" t="s">
        <v>8</v>
      </c>
      <c r="C14" s="24" t="s">
        <v>8</v>
      </c>
      <c r="D14" s="24" t="s">
        <v>1</v>
      </c>
      <c r="E14" s="24" t="s">
        <v>1</v>
      </c>
      <c r="F14" s="25" t="s">
        <v>0</v>
      </c>
      <c r="G14" s="24" t="s">
        <v>1</v>
      </c>
      <c r="H14" s="24" t="s">
        <v>1</v>
      </c>
      <c r="I14" s="28" t="s">
        <v>0</v>
      </c>
      <c r="J14" s="27" t="s">
        <v>0</v>
      </c>
      <c r="K14" s="24" t="s">
        <v>1</v>
      </c>
      <c r="L14" s="24" t="s">
        <v>1</v>
      </c>
      <c r="M14" s="26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</row>
    <row r="15" spans="1:44" s="23" customFormat="1" ht="14.25">
      <c r="A15" s="109">
        <v>13</v>
      </c>
      <c r="B15" s="24" t="s">
        <v>8</v>
      </c>
      <c r="C15" s="25" t="s">
        <v>0</v>
      </c>
      <c r="D15" s="24" t="s">
        <v>1</v>
      </c>
      <c r="E15" s="24" t="s">
        <v>1</v>
      </c>
      <c r="F15" s="25" t="s">
        <v>0</v>
      </c>
      <c r="G15" s="24" t="s">
        <v>1</v>
      </c>
      <c r="H15" s="26" t="s">
        <v>1</v>
      </c>
      <c r="I15" s="30" t="s">
        <v>1</v>
      </c>
      <c r="J15" s="24" t="s">
        <v>1</v>
      </c>
      <c r="K15" s="24" t="s">
        <v>1</v>
      </c>
      <c r="L15" s="27" t="s">
        <v>0</v>
      </c>
      <c r="M15" s="26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</row>
    <row r="16" spans="1:44" s="23" customFormat="1" ht="14.25">
      <c r="A16" s="109">
        <v>14</v>
      </c>
      <c r="B16" s="24" t="s">
        <v>8</v>
      </c>
      <c r="C16" s="25" t="s">
        <v>0</v>
      </c>
      <c r="D16" s="24" t="s">
        <v>1</v>
      </c>
      <c r="E16" s="24" t="s">
        <v>1</v>
      </c>
      <c r="F16" s="24" t="s">
        <v>1</v>
      </c>
      <c r="G16" s="24" t="s">
        <v>1</v>
      </c>
      <c r="H16" s="27" t="s">
        <v>0</v>
      </c>
      <c r="I16" s="30" t="s">
        <v>1</v>
      </c>
      <c r="J16" s="24" t="s">
        <v>1</v>
      </c>
      <c r="K16" s="24" t="s">
        <v>1</v>
      </c>
      <c r="L16" s="27" t="s">
        <v>0</v>
      </c>
      <c r="M16" s="26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</row>
    <row r="17" spans="1:44" s="23" customFormat="1" ht="14.25">
      <c r="A17" s="109">
        <v>15</v>
      </c>
      <c r="B17" s="24" t="s">
        <v>8</v>
      </c>
      <c r="C17" s="24" t="s">
        <v>8</v>
      </c>
      <c r="D17" s="24" t="s">
        <v>1</v>
      </c>
      <c r="E17" s="25" t="s">
        <v>0</v>
      </c>
      <c r="F17" s="24" t="s">
        <v>1</v>
      </c>
      <c r="G17" s="24" t="s">
        <v>1</v>
      </c>
      <c r="H17" s="27" t="s">
        <v>0</v>
      </c>
      <c r="I17" s="30" t="s">
        <v>1</v>
      </c>
      <c r="J17" s="24" t="s">
        <v>1</v>
      </c>
      <c r="K17" s="27" t="s">
        <v>0</v>
      </c>
      <c r="L17" s="24" t="s">
        <v>1</v>
      </c>
      <c r="M17" s="26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</row>
    <row r="18" spans="1:44" s="23" customFormat="1" ht="14.25">
      <c r="A18" s="109">
        <v>16</v>
      </c>
      <c r="B18" s="25" t="s">
        <v>0</v>
      </c>
      <c r="C18" s="24" t="s">
        <v>6</v>
      </c>
      <c r="D18" s="24" t="s">
        <v>1</v>
      </c>
      <c r="E18" s="25" t="s">
        <v>0</v>
      </c>
      <c r="F18" s="24" t="s">
        <v>1</v>
      </c>
      <c r="G18" s="24" t="s">
        <v>1</v>
      </c>
      <c r="H18" s="26" t="s">
        <v>2</v>
      </c>
      <c r="I18" s="30" t="s">
        <v>1</v>
      </c>
      <c r="J18" s="24" t="s">
        <v>1</v>
      </c>
      <c r="K18" s="27" t="s">
        <v>0</v>
      </c>
      <c r="L18" s="24" t="s">
        <v>1</v>
      </c>
      <c r="M18" s="26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</row>
    <row r="19" spans="1:44" s="23" customFormat="1" ht="14.25">
      <c r="A19" s="109">
        <v>17</v>
      </c>
      <c r="B19" s="25" t="s">
        <v>0</v>
      </c>
      <c r="C19" s="24" t="s">
        <v>6</v>
      </c>
      <c r="D19" s="25" t="s">
        <v>0</v>
      </c>
      <c r="E19" s="24" t="s">
        <v>1</v>
      </c>
      <c r="F19" s="24" t="s">
        <v>1</v>
      </c>
      <c r="G19" s="25" t="s">
        <v>0</v>
      </c>
      <c r="H19" s="26" t="s">
        <v>1</v>
      </c>
      <c r="I19" s="29" t="s">
        <v>1</v>
      </c>
      <c r="J19" s="24" t="s">
        <v>1</v>
      </c>
      <c r="K19" s="24" t="s">
        <v>1</v>
      </c>
      <c r="L19" s="24" t="s">
        <v>1</v>
      </c>
      <c r="M19" s="27" t="s">
        <v>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</row>
    <row r="20" spans="1:44" s="23" customFormat="1" ht="14.25">
      <c r="A20" s="109">
        <v>18</v>
      </c>
      <c r="B20" s="24" t="s">
        <v>8</v>
      </c>
      <c r="C20" s="24" t="s">
        <v>6</v>
      </c>
      <c r="D20" s="25" t="s">
        <v>0</v>
      </c>
      <c r="E20" s="24" t="s">
        <v>1</v>
      </c>
      <c r="F20" s="24" t="s">
        <v>1</v>
      </c>
      <c r="G20" s="25" t="s">
        <v>0</v>
      </c>
      <c r="H20" s="26" t="s">
        <v>5</v>
      </c>
      <c r="I20" s="27" t="s">
        <v>0</v>
      </c>
      <c r="J20" s="27" t="s">
        <v>0</v>
      </c>
      <c r="K20" s="24" t="s">
        <v>1</v>
      </c>
      <c r="L20" s="24" t="s">
        <v>1</v>
      </c>
      <c r="M20" s="27" t="s">
        <v>0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</row>
    <row r="21" spans="1:44" s="23" customFormat="1" ht="14.25">
      <c r="A21" s="109">
        <v>19</v>
      </c>
      <c r="B21" s="24" t="s">
        <v>8</v>
      </c>
      <c r="C21" s="24" t="s">
        <v>6</v>
      </c>
      <c r="D21" s="24" t="s">
        <v>1</v>
      </c>
      <c r="E21" s="24" t="s">
        <v>1</v>
      </c>
      <c r="F21" s="25" t="s">
        <v>0</v>
      </c>
      <c r="G21" s="24" t="s">
        <v>1</v>
      </c>
      <c r="H21" s="26" t="s">
        <v>1</v>
      </c>
      <c r="I21" s="28" t="s">
        <v>0</v>
      </c>
      <c r="J21" s="27" t="s">
        <v>0</v>
      </c>
      <c r="K21" s="24" t="s">
        <v>1</v>
      </c>
      <c r="L21" s="24" t="s">
        <v>1</v>
      </c>
      <c r="M21" s="26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</row>
    <row r="22" spans="1:44" s="23" customFormat="1" ht="14.25">
      <c r="A22" s="109">
        <v>20</v>
      </c>
      <c r="B22" s="24" t="s">
        <v>8</v>
      </c>
      <c r="C22" s="25" t="s">
        <v>0</v>
      </c>
      <c r="D22" s="24" t="s">
        <v>1</v>
      </c>
      <c r="E22" s="24" t="s">
        <v>1</v>
      </c>
      <c r="F22" s="25" t="s">
        <v>0</v>
      </c>
      <c r="G22" s="24" t="s">
        <v>1</v>
      </c>
      <c r="H22" s="24" t="s">
        <v>17</v>
      </c>
      <c r="I22" s="29" t="s">
        <v>2</v>
      </c>
      <c r="J22" s="24" t="s">
        <v>1</v>
      </c>
      <c r="K22" s="24" t="s">
        <v>1</v>
      </c>
      <c r="L22" s="27" t="s">
        <v>0</v>
      </c>
      <c r="M22" s="26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</row>
    <row r="23" spans="1:44" s="23" customFormat="1" ht="14.25">
      <c r="A23" s="109">
        <v>21</v>
      </c>
      <c r="B23" s="24" t="s">
        <v>8</v>
      </c>
      <c r="C23" s="25" t="s">
        <v>0</v>
      </c>
      <c r="D23" s="24" t="s">
        <v>1</v>
      </c>
      <c r="E23" s="24" t="s">
        <v>1</v>
      </c>
      <c r="F23" s="24" t="s">
        <v>1</v>
      </c>
      <c r="G23" s="24" t="s">
        <v>1</v>
      </c>
      <c r="H23" s="27" t="s">
        <v>0</v>
      </c>
      <c r="I23" s="29" t="s">
        <v>1</v>
      </c>
      <c r="J23" s="24" t="s">
        <v>1</v>
      </c>
      <c r="K23" s="24" t="s">
        <v>1</v>
      </c>
      <c r="L23" s="27" t="s">
        <v>0</v>
      </c>
      <c r="M23" s="26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</row>
    <row r="24" spans="1:44" s="23" customFormat="1" ht="14.25">
      <c r="A24" s="109">
        <v>22</v>
      </c>
      <c r="B24" s="24" t="s">
        <v>8</v>
      </c>
      <c r="C24" s="24"/>
      <c r="D24" s="24" t="s">
        <v>1</v>
      </c>
      <c r="E24" s="25" t="s">
        <v>0</v>
      </c>
      <c r="F24" s="24" t="s">
        <v>1</v>
      </c>
      <c r="G24" s="24" t="s">
        <v>1</v>
      </c>
      <c r="H24" s="27" t="s">
        <v>0</v>
      </c>
      <c r="I24" s="29" t="s">
        <v>1</v>
      </c>
      <c r="J24" s="24" t="s">
        <v>1</v>
      </c>
      <c r="K24" s="27" t="s">
        <v>0</v>
      </c>
      <c r="L24" s="26" t="s">
        <v>1</v>
      </c>
      <c r="M24" s="26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</row>
    <row r="25" spans="1:44" s="23" customFormat="1" ht="14.25">
      <c r="A25" s="109">
        <v>23</v>
      </c>
      <c r="B25" s="25" t="s">
        <v>0</v>
      </c>
      <c r="C25" s="24"/>
      <c r="D25" s="24" t="s">
        <v>1</v>
      </c>
      <c r="E25" s="25" t="s">
        <v>0</v>
      </c>
      <c r="F25" s="24" t="s">
        <v>1</v>
      </c>
      <c r="G25" s="24" t="s">
        <v>1</v>
      </c>
      <c r="H25" s="24" t="s">
        <v>1</v>
      </c>
      <c r="I25" s="29" t="s">
        <v>1</v>
      </c>
      <c r="J25" s="24" t="s">
        <v>1</v>
      </c>
      <c r="K25" s="27" t="s">
        <v>0</v>
      </c>
      <c r="L25" s="26" t="s">
        <v>1</v>
      </c>
      <c r="M25" s="26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</row>
    <row r="26" spans="1:44" s="23" customFormat="1" ht="14.25">
      <c r="A26" s="109">
        <v>24</v>
      </c>
      <c r="B26" s="25" t="s">
        <v>0</v>
      </c>
      <c r="C26" s="24"/>
      <c r="D26" s="25" t="s">
        <v>0</v>
      </c>
      <c r="E26" s="24" t="s">
        <v>1</v>
      </c>
      <c r="F26" s="24" t="s">
        <v>2</v>
      </c>
      <c r="G26" s="25" t="s">
        <v>0</v>
      </c>
      <c r="H26" s="24" t="s">
        <v>1</v>
      </c>
      <c r="I26" s="24" t="s">
        <v>1</v>
      </c>
      <c r="J26" s="24" t="s">
        <v>1</v>
      </c>
      <c r="K26" s="24" t="s">
        <v>1</v>
      </c>
      <c r="L26" s="26" t="s">
        <v>1</v>
      </c>
      <c r="M26" s="27" t="s">
        <v>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</row>
    <row r="27" spans="1:44" s="23" customFormat="1" ht="14.25">
      <c r="A27" s="109">
        <v>25</v>
      </c>
      <c r="B27" s="24"/>
      <c r="C27" s="24"/>
      <c r="D27" s="25" t="s">
        <v>0</v>
      </c>
      <c r="E27" s="24" t="s">
        <v>1</v>
      </c>
      <c r="F27" s="24" t="s">
        <v>2</v>
      </c>
      <c r="G27" s="25" t="s">
        <v>0</v>
      </c>
      <c r="H27" s="24" t="s">
        <v>1</v>
      </c>
      <c r="I27" s="27" t="s">
        <v>0</v>
      </c>
      <c r="J27" s="27" t="s">
        <v>0</v>
      </c>
      <c r="K27" s="24" t="s">
        <v>1</v>
      </c>
      <c r="L27" s="26" t="s">
        <v>1</v>
      </c>
      <c r="M27" s="27" t="s">
        <v>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</row>
    <row r="28" spans="1:44" s="23" customFormat="1" ht="14.25">
      <c r="A28" s="109">
        <v>26</v>
      </c>
      <c r="B28" s="24"/>
      <c r="C28" s="24"/>
      <c r="D28" s="24" t="s">
        <v>1</v>
      </c>
      <c r="E28" s="24" t="s">
        <v>1</v>
      </c>
      <c r="F28" s="25" t="s">
        <v>0</v>
      </c>
      <c r="G28" s="24" t="s">
        <v>1</v>
      </c>
      <c r="H28" s="24" t="s">
        <v>11</v>
      </c>
      <c r="I28" s="27" t="s">
        <v>0</v>
      </c>
      <c r="J28" s="27" t="s">
        <v>0</v>
      </c>
      <c r="K28" s="24" t="s">
        <v>1</v>
      </c>
      <c r="L28" s="24" t="s">
        <v>1</v>
      </c>
      <c r="M28" s="26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</row>
    <row r="29" spans="1:44" s="23" customFormat="1" ht="14.25">
      <c r="A29" s="109">
        <v>27</v>
      </c>
      <c r="B29" s="24"/>
      <c r="C29" s="25" t="s">
        <v>0</v>
      </c>
      <c r="D29" s="24" t="s">
        <v>1</v>
      </c>
      <c r="E29" s="24" t="s">
        <v>1</v>
      </c>
      <c r="F29" s="25" t="s">
        <v>0</v>
      </c>
      <c r="G29" s="24" t="s">
        <v>1</v>
      </c>
      <c r="H29" s="24" t="s">
        <v>11</v>
      </c>
      <c r="I29" s="24" t="s">
        <v>1</v>
      </c>
      <c r="J29" s="24" t="s">
        <v>11</v>
      </c>
      <c r="K29" s="24" t="s">
        <v>1</v>
      </c>
      <c r="L29" s="27" t="s">
        <v>0</v>
      </c>
      <c r="M29" s="26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</row>
    <row r="30" spans="1:44" s="23" customFormat="1" ht="14.25">
      <c r="A30" s="109">
        <v>28</v>
      </c>
      <c r="B30" s="24"/>
      <c r="C30" s="25" t="s">
        <v>0</v>
      </c>
      <c r="D30" s="24" t="s">
        <v>1</v>
      </c>
      <c r="E30" s="24" t="s">
        <v>1</v>
      </c>
      <c r="F30" s="24" t="s">
        <v>1</v>
      </c>
      <c r="G30" s="24" t="s">
        <v>1</v>
      </c>
      <c r="H30" s="27" t="s">
        <v>0</v>
      </c>
      <c r="I30" s="24" t="s">
        <v>1</v>
      </c>
      <c r="J30" s="24" t="s">
        <v>11</v>
      </c>
      <c r="K30" s="24" t="s">
        <v>1</v>
      </c>
      <c r="L30" s="27" t="s">
        <v>0</v>
      </c>
      <c r="M30" s="26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</row>
    <row r="31" spans="1:44" s="23" customFormat="1" ht="14.25">
      <c r="A31" s="109">
        <v>29</v>
      </c>
      <c r="B31" s="24"/>
      <c r="C31" s="31" t="s">
        <v>15</v>
      </c>
      <c r="D31" s="24" t="s">
        <v>1</v>
      </c>
      <c r="E31" s="25" t="s">
        <v>0</v>
      </c>
      <c r="F31" s="24" t="s">
        <v>1</v>
      </c>
      <c r="G31" s="24" t="s">
        <v>1</v>
      </c>
      <c r="H31" s="27" t="s">
        <v>0</v>
      </c>
      <c r="I31" s="27" t="s">
        <v>3</v>
      </c>
      <c r="J31" s="24" t="s">
        <v>11</v>
      </c>
      <c r="K31" s="27" t="s">
        <v>0</v>
      </c>
      <c r="L31" s="26" t="s">
        <v>2</v>
      </c>
      <c r="M31" s="26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</row>
    <row r="32" spans="1:44" s="23" customFormat="1" ht="14.25">
      <c r="A32" s="109">
        <v>30</v>
      </c>
      <c r="B32" s="25" t="s">
        <v>0</v>
      </c>
      <c r="C32" s="31" t="s">
        <v>1</v>
      </c>
      <c r="D32" s="24" t="s">
        <v>1</v>
      </c>
      <c r="E32" s="25" t="s">
        <v>0</v>
      </c>
      <c r="F32" s="24" t="s">
        <v>1</v>
      </c>
      <c r="G32" s="24" t="s">
        <v>1</v>
      </c>
      <c r="H32" s="24" t="s">
        <v>11</v>
      </c>
      <c r="I32" s="27" t="s">
        <v>3</v>
      </c>
      <c r="J32" s="24" t="s">
        <v>11</v>
      </c>
      <c r="K32" s="27" t="s">
        <v>0</v>
      </c>
      <c r="L32" s="26" t="s">
        <v>1</v>
      </c>
      <c r="M32" s="26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</row>
    <row r="33" spans="1:44" s="23" customFormat="1" ht="15" thickBot="1">
      <c r="A33" s="110">
        <v>31</v>
      </c>
      <c r="B33" s="25" t="s">
        <v>0</v>
      </c>
      <c r="C33" s="31" t="s">
        <v>1</v>
      </c>
      <c r="D33" s="32" t="s">
        <v>3</v>
      </c>
      <c r="E33" s="24" t="s">
        <v>1</v>
      </c>
      <c r="F33" s="25" t="s">
        <v>3</v>
      </c>
      <c r="G33" s="27" t="s">
        <v>0</v>
      </c>
      <c r="H33" s="24" t="s">
        <v>11</v>
      </c>
      <c r="I33" s="27" t="s">
        <v>3</v>
      </c>
      <c r="J33" s="24" t="s">
        <v>11</v>
      </c>
      <c r="K33" s="27" t="s">
        <v>3</v>
      </c>
      <c r="L33" s="26" t="s">
        <v>15</v>
      </c>
      <c r="M33" s="27" t="s">
        <v>3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</row>
    <row r="34" spans="1:44" s="23" customFormat="1" ht="39" thickBot="1">
      <c r="A34" s="111" t="s">
        <v>156</v>
      </c>
      <c r="B34" s="112">
        <f aca="true" t="shared" si="1" ref="B34:G34">SUM(COUNTIF(B$3:B$33,"I"),COUNTIF(B$3:B$33,"FD"),COUNTIF(B$3:B$33,"Q/T"),COUNTIF(B$3:B$33,"ED-PD"),COUNTIF(B$3:B$33,"RCD"),COUNTIF(B$3:B$33,"ED-RC"),COUNTIF(B$3:B$33,"LD"),COUNTIF(B$3:B$33,"G"))</f>
        <v>0</v>
      </c>
      <c r="C34" s="112">
        <f t="shared" si="1"/>
        <v>3</v>
      </c>
      <c r="D34" s="112">
        <f t="shared" si="1"/>
        <v>20</v>
      </c>
      <c r="E34" s="112">
        <f t="shared" si="1"/>
        <v>20</v>
      </c>
      <c r="F34" s="112">
        <f t="shared" si="1"/>
        <v>19</v>
      </c>
      <c r="G34" s="112">
        <f t="shared" si="1"/>
        <v>22</v>
      </c>
      <c r="H34" s="112">
        <f aca="true" t="shared" si="2" ref="H34:M34">SUM(COUNTIF(H$3:H$33,"I"),COUNTIF(H$3:H$33,"FD"),COUNTIF(H$3:H$33,"Q/T"),COUNTIF(H$3:H$33,"ED-PD"),COUNTIF(H$3:H$33,"RCD"),COUNTIF(H$3:H$33,"ED-RC"),COUNTIF(H$3:H$33,"LD"),COUNTIF(H$3:H$33,"G"))</f>
        <v>11</v>
      </c>
      <c r="I34" s="112">
        <f t="shared" si="2"/>
        <v>19</v>
      </c>
      <c r="J34" s="112">
        <f t="shared" si="2"/>
        <v>18</v>
      </c>
      <c r="K34" s="112">
        <f t="shared" si="2"/>
        <v>20</v>
      </c>
      <c r="L34" s="112">
        <f t="shared" si="2"/>
        <v>22</v>
      </c>
      <c r="M34" s="112">
        <f t="shared" si="2"/>
        <v>6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</row>
    <row r="35" spans="1:44" s="23" customFormat="1" ht="15" thickBo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</row>
    <row r="36" spans="1:44" s="23" customFormat="1" ht="14.25">
      <c r="A36" s="35"/>
      <c r="B36" s="35"/>
      <c r="C36" s="36" t="s">
        <v>2</v>
      </c>
      <c r="D36" s="37">
        <f>COUNTIF($B$3:$M$33,C36)</f>
        <v>8</v>
      </c>
      <c r="E36" s="38" t="s">
        <v>4</v>
      </c>
      <c r="F36" s="37">
        <f>COUNTIF($B$3:$M$33,E36)</f>
        <v>0</v>
      </c>
      <c r="G36" s="38" t="s">
        <v>5</v>
      </c>
      <c r="H36" s="37">
        <f>COUNTIF($B$3:$M$33,G36)</f>
        <v>1</v>
      </c>
      <c r="I36" s="38" t="s">
        <v>6</v>
      </c>
      <c r="J36" s="37">
        <f>COUNTIF($B$3:$M$33,I36)</f>
        <v>4</v>
      </c>
      <c r="K36" s="38" t="s">
        <v>7</v>
      </c>
      <c r="L36" s="39">
        <f>COUNTIF($B$3:$M$33,K36)</f>
        <v>0</v>
      </c>
      <c r="M36" s="35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</row>
    <row r="37" spans="1:44" s="23" customFormat="1" ht="15" thickBot="1">
      <c r="A37" s="35"/>
      <c r="B37" s="35"/>
      <c r="C37" s="40" t="s">
        <v>8</v>
      </c>
      <c r="D37" s="41">
        <f>COUNTIF($B$3:$M$33,C37)</f>
        <v>21</v>
      </c>
      <c r="E37" s="42" t="s">
        <v>9</v>
      </c>
      <c r="F37" s="41">
        <f>COUNTIF($B$3:$M$33,E37)</f>
        <v>2</v>
      </c>
      <c r="G37" s="43" t="s">
        <v>10</v>
      </c>
      <c r="H37" s="41">
        <f>COUNTIF($B$3:$M$33,G37)</f>
        <v>0</v>
      </c>
      <c r="I37" s="42" t="s">
        <v>11</v>
      </c>
      <c r="J37" s="41">
        <f>COUNTIF($B$3:$M$33,I37)</f>
        <v>14</v>
      </c>
      <c r="K37" s="42" t="s">
        <v>12</v>
      </c>
      <c r="L37" s="44">
        <f>COUNTIF($B$3:$M$33,K37)</f>
        <v>0</v>
      </c>
      <c r="M37" s="35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</row>
    <row r="38" spans="1:44" s="23" customFormat="1" ht="16.5" thickBot="1" thickTop="1">
      <c r="A38" s="35"/>
      <c r="B38" s="35"/>
      <c r="C38" s="154" t="s">
        <v>183</v>
      </c>
      <c r="D38" s="155"/>
      <c r="E38" s="156"/>
      <c r="F38" s="114">
        <f>SUM(COUNTIF($B$3:$M$33,"I"),COUNTIF($B$3:$M$33,"FD"),COUNTIF($B$3:$M$33,"Q/T"),COUNTIF($B$3:$M$33,"ED-PD"),COUNTIF($B$3:$M$33,"RCD"),COUNTIF($B$3:$M$33,"ED-RC"),COUNTIF($B$3:$M$33,"LD"),COUNTIF($B$3:$M$33,"G"))</f>
        <v>180</v>
      </c>
      <c r="G38" s="35"/>
      <c r="H38" s="134" t="s">
        <v>184</v>
      </c>
      <c r="I38" s="135"/>
      <c r="J38" s="135"/>
      <c r="K38" s="136"/>
      <c r="L38" s="115">
        <f>SUM(F38,IF(D37&lt;=4,D37,4),IF(H36&lt;=2,H36,2),IF(J36&lt;=4,J36,4))</f>
        <v>189</v>
      </c>
      <c r="M38" s="35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</row>
    <row r="39" spans="1:44" s="23" customFormat="1" ht="15.75" thickBot="1" thickTop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</row>
    <row r="40" spans="1:44" s="23" customFormat="1" ht="23.25" customHeight="1" thickBot="1">
      <c r="A40" s="145" t="s">
        <v>185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7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</row>
    <row r="41" spans="1:44" s="23" customFormat="1" ht="15" thickBo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</row>
    <row r="42" spans="1:44" s="23" customFormat="1" ht="15" thickTop="1">
      <c r="A42" s="46"/>
      <c r="B42" s="138" t="s">
        <v>186</v>
      </c>
      <c r="C42" s="139"/>
      <c r="D42" s="139"/>
      <c r="E42" s="139"/>
      <c r="F42" s="139"/>
      <c r="G42" s="140"/>
      <c r="H42" s="46"/>
      <c r="I42" s="46"/>
      <c r="J42" s="138" t="s">
        <v>188</v>
      </c>
      <c r="K42" s="139"/>
      <c r="L42" s="139"/>
      <c r="M42" s="140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</row>
    <row r="43" spans="1:44" s="23" customFormat="1" ht="14.25">
      <c r="A43" s="46"/>
      <c r="B43" s="122" t="s">
        <v>1</v>
      </c>
      <c r="C43" s="116" t="s">
        <v>13</v>
      </c>
      <c r="D43" s="116"/>
      <c r="E43" s="126"/>
      <c r="F43" s="126"/>
      <c r="G43" s="127"/>
      <c r="H43" s="46"/>
      <c r="I43" s="46"/>
      <c r="J43" s="117" t="s">
        <v>192</v>
      </c>
      <c r="K43" s="116"/>
      <c r="L43" s="116" t="s">
        <v>14</v>
      </c>
      <c r="M43" s="118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</row>
    <row r="44" spans="1:44" s="23" customFormat="1" ht="14.25">
      <c r="A44" s="46"/>
      <c r="B44" s="122" t="s">
        <v>15</v>
      </c>
      <c r="C44" s="116" t="s">
        <v>16</v>
      </c>
      <c r="D44" s="116"/>
      <c r="E44" s="126"/>
      <c r="F44" s="126"/>
      <c r="G44" s="127"/>
      <c r="H44" s="46"/>
      <c r="I44" s="46"/>
      <c r="J44" s="117" t="s">
        <v>193</v>
      </c>
      <c r="K44" s="116"/>
      <c r="L44" s="116" t="s">
        <v>181</v>
      </c>
      <c r="M44" s="118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</row>
    <row r="45" spans="1:44" s="23" customFormat="1" ht="14.25">
      <c r="A45" s="46"/>
      <c r="B45" s="122" t="s">
        <v>17</v>
      </c>
      <c r="C45" s="116" t="s">
        <v>18</v>
      </c>
      <c r="D45" s="116"/>
      <c r="E45" s="126"/>
      <c r="F45" s="126"/>
      <c r="G45" s="127"/>
      <c r="H45" s="46"/>
      <c r="I45" s="46"/>
      <c r="J45" s="117" t="s">
        <v>180</v>
      </c>
      <c r="K45" s="116"/>
      <c r="L45" s="116" t="s">
        <v>19</v>
      </c>
      <c r="M45" s="118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</row>
    <row r="46" spans="1:44" s="23" customFormat="1" ht="14.25">
      <c r="A46" s="46"/>
      <c r="B46" s="122" t="s">
        <v>8</v>
      </c>
      <c r="C46" s="116" t="s">
        <v>20</v>
      </c>
      <c r="D46" s="116"/>
      <c r="E46" s="126"/>
      <c r="F46" s="126"/>
      <c r="G46" s="127"/>
      <c r="H46" s="46"/>
      <c r="I46" s="46"/>
      <c r="J46" s="119" t="s">
        <v>194</v>
      </c>
      <c r="K46" s="116"/>
      <c r="L46" s="116" t="s">
        <v>182</v>
      </c>
      <c r="M46" s="118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</row>
    <row r="47" spans="1:44" s="23" customFormat="1" ht="14.25">
      <c r="A47" s="46"/>
      <c r="B47" s="122" t="s">
        <v>2</v>
      </c>
      <c r="C47" s="116" t="s">
        <v>21</v>
      </c>
      <c r="D47" s="116"/>
      <c r="E47" s="126"/>
      <c r="F47" s="126"/>
      <c r="G47" s="127"/>
      <c r="H47" s="46"/>
      <c r="I47" s="46"/>
      <c r="J47" s="117" t="s">
        <v>195</v>
      </c>
      <c r="K47" s="116"/>
      <c r="L47" s="116" t="s">
        <v>22</v>
      </c>
      <c r="M47" s="118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</row>
    <row r="48" spans="1:44" s="23" customFormat="1" ht="14.25">
      <c r="A48" s="46"/>
      <c r="B48" s="122" t="s">
        <v>4</v>
      </c>
      <c r="C48" s="116" t="s">
        <v>23</v>
      </c>
      <c r="D48" s="116"/>
      <c r="E48" s="126"/>
      <c r="F48" s="126"/>
      <c r="G48" s="127"/>
      <c r="H48" s="46"/>
      <c r="I48" s="46"/>
      <c r="J48" s="117" t="s">
        <v>196</v>
      </c>
      <c r="K48" s="116"/>
      <c r="L48" s="116" t="s">
        <v>25</v>
      </c>
      <c r="M48" s="118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</row>
    <row r="49" spans="1:44" s="23" customFormat="1" ht="14.25">
      <c r="A49" s="46"/>
      <c r="B49" s="122" t="s">
        <v>9</v>
      </c>
      <c r="C49" s="116" t="s">
        <v>24</v>
      </c>
      <c r="D49" s="116"/>
      <c r="E49" s="126"/>
      <c r="F49" s="126"/>
      <c r="G49" s="127"/>
      <c r="H49" s="46"/>
      <c r="I49" s="46"/>
      <c r="J49" s="117" t="s">
        <v>197</v>
      </c>
      <c r="K49" s="116"/>
      <c r="L49" s="116" t="s">
        <v>28</v>
      </c>
      <c r="M49" s="118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</row>
    <row r="50" spans="1:44" s="23" customFormat="1" ht="15">
      <c r="A50" s="46"/>
      <c r="B50" s="122" t="s">
        <v>5</v>
      </c>
      <c r="C50" s="116" t="s">
        <v>26</v>
      </c>
      <c r="D50" s="116"/>
      <c r="E50" s="126"/>
      <c r="F50" s="126"/>
      <c r="G50" s="127"/>
      <c r="H50" s="46"/>
      <c r="I50" s="46"/>
      <c r="J50" s="120"/>
      <c r="K50" s="121"/>
      <c r="L50" s="121"/>
      <c r="M50" s="118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</row>
    <row r="51" spans="1:44" s="23" customFormat="1" ht="14.25">
      <c r="A51" s="46"/>
      <c r="B51" s="122" t="s">
        <v>10</v>
      </c>
      <c r="C51" s="116" t="s">
        <v>27</v>
      </c>
      <c r="D51" s="116"/>
      <c r="E51" s="126"/>
      <c r="F51" s="126"/>
      <c r="G51" s="127"/>
      <c r="H51" s="46"/>
      <c r="I51" s="46"/>
      <c r="J51" s="151" t="s">
        <v>189</v>
      </c>
      <c r="K51" s="152"/>
      <c r="L51" s="152"/>
      <c r="M51" s="153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</row>
    <row r="52" spans="1:44" s="23" customFormat="1" ht="14.25">
      <c r="A52" s="46"/>
      <c r="B52" s="122" t="s">
        <v>29</v>
      </c>
      <c r="C52" s="116" t="s">
        <v>30</v>
      </c>
      <c r="D52" s="116"/>
      <c r="E52" s="126"/>
      <c r="F52" s="126"/>
      <c r="G52" s="127"/>
      <c r="H52" s="46"/>
      <c r="I52" s="46"/>
      <c r="J52" s="122" t="s">
        <v>198</v>
      </c>
      <c r="K52" s="116"/>
      <c r="L52" s="116" t="s">
        <v>33</v>
      </c>
      <c r="M52" s="118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</row>
    <row r="53" spans="1:44" s="23" customFormat="1" ht="15" thickBot="1">
      <c r="A53" s="46"/>
      <c r="B53" s="122" t="s">
        <v>6</v>
      </c>
      <c r="C53" s="116" t="s">
        <v>31</v>
      </c>
      <c r="D53" s="116"/>
      <c r="E53" s="126"/>
      <c r="F53" s="126"/>
      <c r="G53" s="127"/>
      <c r="H53" s="46"/>
      <c r="I53" s="46"/>
      <c r="J53" s="123" t="s">
        <v>187</v>
      </c>
      <c r="K53" s="124"/>
      <c r="L53" s="124" t="s">
        <v>35</v>
      </c>
      <c r="M53" s="125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</row>
    <row r="54" spans="1:44" s="23" customFormat="1" ht="15" thickTop="1">
      <c r="A54" s="46"/>
      <c r="B54" s="122" t="s">
        <v>11</v>
      </c>
      <c r="C54" s="116" t="s">
        <v>32</v>
      </c>
      <c r="D54" s="116"/>
      <c r="E54" s="126"/>
      <c r="F54" s="126"/>
      <c r="G54" s="127"/>
      <c r="H54" s="46"/>
      <c r="I54" s="47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</row>
    <row r="55" spans="1:44" s="23" customFormat="1" ht="14.25">
      <c r="A55" s="46"/>
      <c r="B55" s="122" t="s">
        <v>7</v>
      </c>
      <c r="C55" s="116" t="s">
        <v>34</v>
      </c>
      <c r="D55" s="116"/>
      <c r="E55" s="126"/>
      <c r="F55" s="126"/>
      <c r="G55" s="127"/>
      <c r="H55" s="46"/>
      <c r="I55" s="46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</row>
    <row r="56" spans="1:44" s="23" customFormat="1" ht="15" thickBot="1">
      <c r="A56" s="46"/>
      <c r="B56" s="123" t="s">
        <v>12</v>
      </c>
      <c r="C56" s="124" t="s">
        <v>36</v>
      </c>
      <c r="D56" s="124"/>
      <c r="E56" s="128"/>
      <c r="F56" s="128"/>
      <c r="G56" s="129"/>
      <c r="H56" s="46"/>
      <c r="I56" s="46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</row>
    <row r="57" spans="1:44" s="23" customFormat="1" ht="15" thickTop="1">
      <c r="A57" s="46"/>
      <c r="H57" s="46"/>
      <c r="I57" s="46"/>
      <c r="J57" s="46"/>
      <c r="K57" s="46"/>
      <c r="L57" s="46"/>
      <c r="M57" s="46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</row>
    <row r="58" spans="1:44" s="23" customFormat="1" ht="15" thickBo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</row>
    <row r="59" spans="1:44" s="23" customFormat="1" ht="15.75" customHeight="1" thickBot="1">
      <c r="A59" s="148" t="s">
        <v>37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50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</row>
    <row r="60" spans="1:44" s="23" customFormat="1" ht="14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</row>
    <row r="61" spans="1:44" s="23" customFormat="1" ht="14.25">
      <c r="A61" s="46"/>
      <c r="B61" s="137" t="s">
        <v>38</v>
      </c>
      <c r="C61" s="137"/>
      <c r="D61" s="137"/>
      <c r="E61" s="137"/>
      <c r="F61" s="130"/>
      <c r="G61" s="46"/>
      <c r="H61" s="46"/>
      <c r="I61" s="46"/>
      <c r="J61" s="46"/>
      <c r="K61" s="46"/>
      <c r="L61" s="46"/>
      <c r="M61" s="46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</row>
    <row r="62" spans="1:44" s="23" customFormat="1" ht="14.25">
      <c r="A62" s="46"/>
      <c r="B62" s="137" t="s">
        <v>39</v>
      </c>
      <c r="C62" s="137"/>
      <c r="D62" s="137"/>
      <c r="E62" s="137"/>
      <c r="F62" s="130"/>
      <c r="G62" s="48" t="s">
        <v>157</v>
      </c>
      <c r="H62" s="49"/>
      <c r="I62" s="47"/>
      <c r="J62" s="46"/>
      <c r="K62" s="46"/>
      <c r="L62" s="46"/>
      <c r="M62" s="46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</row>
    <row r="63" spans="1:44" s="23" customFormat="1" ht="14.25">
      <c r="A63" s="46"/>
      <c r="B63" s="137" t="s">
        <v>40</v>
      </c>
      <c r="C63" s="137"/>
      <c r="D63" s="137"/>
      <c r="E63" s="137"/>
      <c r="F63" s="130"/>
      <c r="G63" s="48" t="s">
        <v>157</v>
      </c>
      <c r="H63" s="49"/>
      <c r="I63" s="47"/>
      <c r="J63" s="46"/>
      <c r="K63" s="46"/>
      <c r="L63" s="46"/>
      <c r="M63" s="46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</row>
    <row r="64" spans="1:44" s="23" customFormat="1" ht="14.25">
      <c r="A64" s="46"/>
      <c r="B64" s="137" t="s">
        <v>41</v>
      </c>
      <c r="C64" s="137"/>
      <c r="D64" s="137"/>
      <c r="E64" s="137"/>
      <c r="F64" s="130"/>
      <c r="G64" s="46"/>
      <c r="H64" s="46"/>
      <c r="I64" s="46"/>
      <c r="J64" s="46"/>
      <c r="K64" s="46"/>
      <c r="L64" s="46"/>
      <c r="M64" s="46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</row>
    <row r="65" spans="1:44" s="23" customFormat="1" ht="14.25">
      <c r="A65" s="46"/>
      <c r="B65" s="137" t="s">
        <v>42</v>
      </c>
      <c r="C65" s="137"/>
      <c r="D65" s="137"/>
      <c r="E65" s="137"/>
      <c r="F65" s="131"/>
      <c r="G65" s="46"/>
      <c r="H65" s="46"/>
      <c r="I65" s="46"/>
      <c r="J65" s="46"/>
      <c r="K65" s="46"/>
      <c r="L65" s="46"/>
      <c r="M65" s="46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</row>
    <row r="66" spans="1:44" s="23" customFormat="1" ht="14.25">
      <c r="A66" s="46"/>
      <c r="B66" s="137" t="s">
        <v>43</v>
      </c>
      <c r="C66" s="137"/>
      <c r="D66" s="137"/>
      <c r="E66" s="137"/>
      <c r="F66" s="131"/>
      <c r="G66" s="46"/>
      <c r="H66" s="46"/>
      <c r="I66" s="46"/>
      <c r="J66" s="46"/>
      <c r="K66" s="46"/>
      <c r="L66" s="46"/>
      <c r="M66" s="46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</row>
    <row r="67" spans="1:44" s="23" customFormat="1" ht="14.25">
      <c r="A67" s="46"/>
      <c r="B67" s="141" t="s">
        <v>190</v>
      </c>
      <c r="C67" s="141"/>
      <c r="D67" s="141"/>
      <c r="E67" s="141"/>
      <c r="F67" s="131"/>
      <c r="G67" s="46"/>
      <c r="H67" s="46"/>
      <c r="I67" s="46"/>
      <c r="J67" s="46"/>
      <c r="K67" s="46"/>
      <c r="L67" s="46"/>
      <c r="M67" s="46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</row>
    <row r="68" spans="1:13" s="22" customFormat="1" ht="14.25">
      <c r="A68" s="46"/>
      <c r="B68" s="137" t="s">
        <v>191</v>
      </c>
      <c r="C68" s="137"/>
      <c r="D68" s="137"/>
      <c r="E68" s="137"/>
      <c r="F68" s="131"/>
      <c r="G68" s="46"/>
      <c r="H68" s="46"/>
      <c r="I68" s="46"/>
      <c r="J68" s="46"/>
      <c r="K68" s="46"/>
      <c r="L68" s="46"/>
      <c r="M68" s="46"/>
    </row>
    <row r="69" spans="1:13" s="22" customFormat="1" ht="14.25">
      <c r="A69" s="46"/>
      <c r="B69" s="46"/>
      <c r="C69" s="46"/>
      <c r="D69" s="50"/>
      <c r="E69" s="46"/>
      <c r="F69" s="46"/>
      <c r="G69" s="46"/>
      <c r="H69" s="46"/>
      <c r="I69" s="46"/>
      <c r="J69" s="46"/>
      <c r="K69" s="46"/>
      <c r="L69" s="46"/>
      <c r="M69" s="46"/>
    </row>
    <row r="70" spans="1:13" s="1" customFormat="1" ht="15">
      <c r="A70" s="17"/>
      <c r="B70" s="17"/>
      <c r="C70" s="17"/>
      <c r="D70" s="19"/>
      <c r="E70" s="17"/>
      <c r="F70" s="17"/>
      <c r="G70" s="17"/>
      <c r="H70" s="17"/>
      <c r="I70" s="17"/>
      <c r="J70" s="17"/>
      <c r="K70" s="17"/>
      <c r="L70" s="17"/>
      <c r="M70" s="17"/>
    </row>
    <row r="71" spans="1:13" s="1" customFormat="1" ht="15">
      <c r="A71" s="17"/>
      <c r="B71" s="17"/>
      <c r="C71" s="17"/>
      <c r="D71" s="19"/>
      <c r="E71" s="17"/>
      <c r="F71" s="17"/>
      <c r="G71" s="17"/>
      <c r="H71" s="17"/>
      <c r="I71" s="17"/>
      <c r="J71" s="17"/>
      <c r="K71" s="17"/>
      <c r="L71" s="17"/>
      <c r="M71" s="17"/>
    </row>
    <row r="72" spans="1:13" s="1" customFormat="1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s="1" customFormat="1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s="1" customFormat="1" ht="16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13" s="1" customFormat="1" ht="16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s="1" customFormat="1" ht="16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s="1" customFormat="1" ht="16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s="1" customFormat="1" ht="16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s="1" customFormat="1" ht="16.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s="1" customFormat="1" ht="16.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s="1" customFormat="1" ht="16.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 s="1" customFormat="1" ht="16.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 s="1" customFormat="1" ht="16.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s="1" customFormat="1" ht="16.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s="1" customFormat="1" ht="16.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s="1" customFormat="1" ht="16.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3" s="1" customFormat="1" ht="16.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s="1" customFormat="1" ht="16.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3" s="1" customFormat="1" ht="16.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3" s="1" customFormat="1" ht="16.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 s="1" customFormat="1" ht="16.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 s="1" customFormat="1" ht="16.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s="1" customFormat="1" ht="16.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 s="1" customFormat="1" ht="16.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3" s="1" customFormat="1" ht="16.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 s="1" customFormat="1" ht="16.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1:13" s="1" customFormat="1" ht="16.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1:13" s="1" customFormat="1" ht="16.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s="1" customFormat="1" ht="16.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3" s="1" customFormat="1" ht="16.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s="1" customFormat="1" ht="16.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 s="1" customFormat="1" ht="16.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s="1" customFormat="1" ht="16.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 s="1" customFormat="1" ht="16.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s="1" customFormat="1" ht="16.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s="1" customFormat="1" ht="16.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s="1" customFormat="1" ht="16.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s="1" customFormat="1" ht="16.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s="1" customFormat="1" ht="16.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 s="1" customFormat="1" ht="16.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s="1" customFormat="1" ht="16.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s="1" customFormat="1" ht="16.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s="1" customFormat="1" ht="16.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s="1" customFormat="1" ht="16.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s="1" customFormat="1" ht="16.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s="1" customFormat="1" ht="16.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s="1" customFormat="1" ht="16.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s="1" customFormat="1" ht="16.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s="1" customFormat="1" ht="16.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s="1" customFormat="1" ht="16.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s="1" customFormat="1" ht="16.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s="1" customFormat="1" ht="16.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s="1" customFormat="1" ht="16.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s="1" customFormat="1" ht="16.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s="1" customFormat="1" ht="16.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s="1" customFormat="1" ht="16.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s="1" customFormat="1" ht="16.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1:13" s="1" customFormat="1" ht="16.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1:13" s="1" customFormat="1" ht="16.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13" s="1" customFormat="1" ht="16.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1:13" s="1" customFormat="1" ht="16.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1:13" s="1" customFormat="1" ht="16.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1:13" s="1" customFormat="1" ht="16.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1:13" s="1" customFormat="1" ht="16.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 s="1" customFormat="1" ht="16.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 s="1" customFormat="1" ht="16.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 s="1" customFormat="1" ht="16.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1:13" s="1" customFormat="1" ht="16.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 s="1" customFormat="1" ht="16.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 s="1" customFormat="1" ht="16.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 s="1" customFormat="1" ht="16.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s="1" customFormat="1" ht="16.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</sheetData>
  <sheetProtection formatCells="0" formatColumns="0" formatRows="0" insertColumns="0" insertRows="0" deleteColumns="0" deleteRows="0"/>
  <protectedRanges>
    <protectedRange sqref="A3:A33 A1:M2" name="Range1_2"/>
    <protectedRange sqref="I33 C29 M18:M19 B11:B12 B18:B19 C8:C9 C15:C16 C22:C23 G26:G27 H16:H17 M26 F33:G33 B3:B5 M3:M6 B25:B32 D3:D33 E3:E32 F3:F12 F14:F29 G3:G20 H22:H31 I19:I30 H3:J14 J15:J33 K3:K33 L3:L23 L28:L33 M28:M32" name="Range1_1_1"/>
  </protectedRanges>
  <mergeCells count="16">
    <mergeCell ref="B67:E67"/>
    <mergeCell ref="B68:E68"/>
    <mergeCell ref="A1:M1"/>
    <mergeCell ref="A40:M40"/>
    <mergeCell ref="A59:M59"/>
    <mergeCell ref="B61:E61"/>
    <mergeCell ref="B62:E62"/>
    <mergeCell ref="J51:M51"/>
    <mergeCell ref="J42:M42"/>
    <mergeCell ref="C38:E38"/>
    <mergeCell ref="H38:K38"/>
    <mergeCell ref="B63:E63"/>
    <mergeCell ref="B64:E64"/>
    <mergeCell ref="B65:E65"/>
    <mergeCell ref="B66:E66"/>
    <mergeCell ref="B42:G42"/>
  </mergeCells>
  <conditionalFormatting sqref="B18:B19 C15:C16 C29:C30 C22 D32:D33 E32:G32 C23:E23 D25:G25 D24:E24 D31:E31 F33:G33 G3:H3 I31:I33 F5:G6 I13:J14 B3:B12 B25:B31 D5 C3:C5 E30 D26:D30 C6:D7 F7 E5:E7 G4 D3:F4 F23:H24 F30:G31 C8:F9 G7:G9 D10:G22 E26:G29 I5:J7 H4:H10 H25:H31 I3:K4 H15:J21 I22:J28 K5:K33 L3:L9 L15:L33 M3:M33">
    <cfRule type="cellIs" priority="67" dxfId="10" operator="notEqual">
      <formula>"""I"""</formula>
    </cfRule>
  </conditionalFormatting>
  <conditionalFormatting sqref="H22">
    <cfRule type="cellIs" priority="10" dxfId="10" operator="notEqual">
      <formula>"""I"""</formula>
    </cfRule>
  </conditionalFormatting>
  <conditionalFormatting sqref="J29:J33">
    <cfRule type="cellIs" priority="9" dxfId="10" operator="notEqual">
      <formula>"""I"""</formula>
    </cfRule>
  </conditionalFormatting>
  <conditionalFormatting sqref="L10:L14">
    <cfRule type="cellIs" priority="8" dxfId="10" operator="notEqual">
      <formula>"""I"""</formula>
    </cfRule>
  </conditionalFormatting>
  <conditionalFormatting sqref="I8:J12">
    <cfRule type="cellIs" priority="7" dxfId="10" operator="notEqual">
      <formula>"""I"""</formula>
    </cfRule>
  </conditionalFormatting>
  <conditionalFormatting sqref="H11:H14">
    <cfRule type="cellIs" priority="5" dxfId="10" operator="notEqual">
      <formula>"""I"""</formula>
    </cfRule>
  </conditionalFormatting>
  <conditionalFormatting sqref="B32:B33">
    <cfRule type="cellIs" priority="4" dxfId="10" operator="notEqual">
      <formula>"""I"""</formula>
    </cfRule>
  </conditionalFormatting>
  <conditionalFormatting sqref="E33">
    <cfRule type="cellIs" priority="3" dxfId="10" operator="notEqual">
      <formula>"""I"""</formula>
    </cfRule>
  </conditionalFormatting>
  <conditionalFormatting sqref="H32:H33">
    <cfRule type="cellIs" priority="2" dxfId="10" operator="notEqual">
      <formula>"""I"""</formula>
    </cfRule>
  </conditionalFormatting>
  <conditionalFormatting sqref="I29:I30">
    <cfRule type="cellIs" priority="1" dxfId="10" operator="notEqual">
      <formula>"""I"""</formula>
    </cfRule>
  </conditionalFormatting>
  <dataValidations count="6">
    <dataValidation type="list" allowBlank="1" showInputMessage="1" showErrorMessage="1" sqref="B3:C3 H32:H33 M3:M4 C4:C7 B27:B31 C17:C21 H15:I15 M7:M11 F13 H18:H21 L24:L27 I16:I18 M21:M26 L31:L33 M14:M19 K5:K8 B6:B10 B13:B17 B20:B24 C10:C14 C24:C28 C31:C33 E12:E15 E19:E22 E33 F30:G32 G21:G25 G28:G29 M28:M32">
      <formula1>Codes</formula1>
    </dataValidation>
    <dataValidation type="list" allowBlank="1" showInputMessage="1" showErrorMessage="1" errorTitle="Code" error="Must use one of the codes provided below" sqref="J9:K9 L10:L14 D3:D4 D21:D25 D28:D32 K26:K30 E16:G16 E23:F23 J29:J33 K19:K23 J8 I3 G14:G15 I23:J26 F9:F12 H22:J22 G7:G11 F17:F20 F24:F27 J3:J5 I19 G3:G4 E26:E30 J15:J19 L3:L7 I29:I30 L28 D7:D11 D14:D18 E5:E9 F3:F6 G17:G18 H6:H8 H4:I5 H11:H14 H25:H29 I8:I12 J10:J12 K12:K16 L17:L21">
      <formula1>Codes</formula1>
    </dataValidation>
    <dataValidation type="time" allowBlank="1" showInputMessage="1" showErrorMessage="1" errorTitle="Time" error="Must be entered as time of day between 4:00 AM and 9:00 AM" sqref="F61">
      <formula1>0.16666666666666666</formula1>
      <formula2>0.375</formula2>
    </dataValidation>
    <dataValidation type="time" allowBlank="1" showInputMessage="1" showErrorMessage="1" errorTitle="Time" error="Value must be entered as a time of day between 1:00 PM and 7:00 PM" sqref="F63">
      <formula1>0.5416666666666666</formula1>
      <formula2>0.7916666666666666</formula2>
    </dataValidation>
    <dataValidation type="time" allowBlank="1" showInputMessage="1" showErrorMessage="1" errorTitle="Time" error="Value must be input as a time of day between 1:00 PM and 12:00 AM" sqref="F64">
      <formula1>0.5416666666666666</formula1>
      <formula2>0.9993055555555556</formula2>
    </dataValidation>
    <dataValidation type="time" allowBlank="1" showInputMessage="1" showErrorMessage="1" errorTitle="Time" error="Must be entered as time of day between 4:00 AM and 9:00 AM" sqref="F62">
      <formula1>0.16666666666666666</formula1>
      <formula2>0.5416666666666666</formula2>
    </dataValidation>
  </dataValidations>
  <printOptions/>
  <pageMargins left="0.7" right="0.7" top="0.75" bottom="0.75" header="0.3" footer="0.3"/>
  <pageSetup horizontalDpi="600" verticalDpi="600" orientation="portrait" scale="55" r:id="rId1"/>
  <ignoredErrors>
    <ignoredError sqref="J4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R14" sqref="R14"/>
    </sheetView>
  </sheetViews>
  <sheetFormatPr defaultColWidth="9.140625" defaultRowHeight="15"/>
  <cols>
    <col min="1" max="1" width="19.140625" style="9" customWidth="1"/>
    <col min="2" max="2" width="10.8515625" style="9" customWidth="1"/>
    <col min="3" max="3" width="8.140625" style="9" bestFit="1" customWidth="1"/>
    <col min="4" max="4" width="11.00390625" style="9" customWidth="1"/>
    <col min="5" max="5" width="7.28125" style="9" bestFit="1" customWidth="1"/>
    <col min="6" max="13" width="8.7109375" style="9" customWidth="1"/>
    <col min="14" max="16384" width="9.140625" style="9" customWidth="1"/>
  </cols>
  <sheetData>
    <row r="1" spans="1:13" s="51" customFormat="1" ht="31.5" customHeight="1">
      <c r="A1" s="186" t="s">
        <v>177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="51" customFormat="1" ht="12.75"/>
    <row r="3" spans="1:13" s="51" customFormat="1" ht="16.5" thickBot="1">
      <c r="A3" s="171" t="s">
        <v>145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3"/>
    </row>
    <row r="4" spans="1:15" s="51" customFormat="1" ht="12.75">
      <c r="A4" s="52"/>
      <c r="B4" s="184" t="s">
        <v>146</v>
      </c>
      <c r="C4" s="185"/>
      <c r="D4" s="169" t="s">
        <v>147</v>
      </c>
      <c r="E4" s="170"/>
      <c r="F4" s="169" t="s">
        <v>148</v>
      </c>
      <c r="G4" s="170"/>
      <c r="H4" s="169" t="s">
        <v>149</v>
      </c>
      <c r="I4" s="170"/>
      <c r="J4" s="169" t="s">
        <v>150</v>
      </c>
      <c r="K4" s="170"/>
      <c r="L4" s="169" t="s">
        <v>151</v>
      </c>
      <c r="M4" s="174"/>
      <c r="N4" s="53"/>
      <c r="O4" s="53"/>
    </row>
    <row r="5" spans="1:15" s="51" customFormat="1" ht="22.5">
      <c r="A5" s="54" t="s">
        <v>166</v>
      </c>
      <c r="B5" s="55">
        <v>0.3333333333333333</v>
      </c>
      <c r="C5" s="55">
        <v>0.3541666666666667</v>
      </c>
      <c r="D5" s="56"/>
      <c r="E5" s="56"/>
      <c r="F5" s="56"/>
      <c r="G5" s="56"/>
      <c r="H5" s="56"/>
      <c r="I5" s="56"/>
      <c r="J5" s="56"/>
      <c r="K5" s="57"/>
      <c r="L5" s="58"/>
      <c r="M5" s="59"/>
      <c r="N5" s="53"/>
      <c r="O5" s="53"/>
    </row>
    <row r="6" spans="1:15" s="51" customFormat="1" ht="22.5">
      <c r="A6" s="54" t="s">
        <v>167</v>
      </c>
      <c r="B6" s="55">
        <v>0.3576388888888889</v>
      </c>
      <c r="C6" s="55">
        <v>0.3888888888888889</v>
      </c>
      <c r="D6" s="56"/>
      <c r="E6" s="56"/>
      <c r="F6" s="56"/>
      <c r="G6" s="56"/>
      <c r="H6" s="56"/>
      <c r="I6" s="56"/>
      <c r="J6" s="56"/>
      <c r="K6" s="57"/>
      <c r="L6" s="58"/>
      <c r="M6" s="59"/>
      <c r="N6" s="53"/>
      <c r="O6" s="53"/>
    </row>
    <row r="7" spans="1:15" s="51" customFormat="1" ht="22.5">
      <c r="A7" s="54" t="s">
        <v>168</v>
      </c>
      <c r="B7" s="55">
        <v>0.3923611111111111</v>
      </c>
      <c r="C7" s="55">
        <v>0.4166666666666667</v>
      </c>
      <c r="D7" s="56"/>
      <c r="E7" s="56"/>
      <c r="F7" s="56"/>
      <c r="G7" s="56"/>
      <c r="H7" s="56"/>
      <c r="I7" s="56"/>
      <c r="J7" s="56"/>
      <c r="K7" s="57"/>
      <c r="L7" s="58"/>
      <c r="M7" s="59"/>
      <c r="N7" s="53"/>
      <c r="O7" s="53"/>
    </row>
    <row r="8" spans="1:15" s="51" customFormat="1" ht="22.5">
      <c r="A8" s="54" t="s">
        <v>169</v>
      </c>
      <c r="B8" s="55">
        <v>0.4201388888888889</v>
      </c>
      <c r="C8" s="55">
        <v>0.4513888888888889</v>
      </c>
      <c r="D8" s="56"/>
      <c r="E8" s="56"/>
      <c r="F8" s="56"/>
      <c r="G8" s="56"/>
      <c r="H8" s="56"/>
      <c r="I8" s="56"/>
      <c r="J8" s="56"/>
      <c r="K8" s="57"/>
      <c r="L8" s="58"/>
      <c r="M8" s="59"/>
      <c r="N8" s="53"/>
      <c r="O8" s="53"/>
    </row>
    <row r="9" spans="1:15" s="51" customFormat="1" ht="22.5">
      <c r="A9" s="54" t="s">
        <v>170</v>
      </c>
      <c r="B9" s="55">
        <v>0.4548611111111111</v>
      </c>
      <c r="C9" s="55">
        <v>0.4861111111111111</v>
      </c>
      <c r="D9" s="56"/>
      <c r="E9" s="56"/>
      <c r="F9" s="56"/>
      <c r="G9" s="56"/>
      <c r="H9" s="56"/>
      <c r="I9" s="56"/>
      <c r="J9" s="56"/>
      <c r="K9" s="57"/>
      <c r="L9" s="58"/>
      <c r="M9" s="59"/>
      <c r="N9" s="53"/>
      <c r="O9" s="53"/>
    </row>
    <row r="10" spans="1:15" s="51" customFormat="1" ht="22.5">
      <c r="A10" s="54" t="s">
        <v>171</v>
      </c>
      <c r="B10" s="55">
        <v>0.5277777777777778</v>
      </c>
      <c r="C10" s="55">
        <v>0.5590277777777778</v>
      </c>
      <c r="D10" s="56"/>
      <c r="E10" s="56"/>
      <c r="F10" s="56"/>
      <c r="G10" s="56"/>
      <c r="H10" s="56"/>
      <c r="I10" s="56"/>
      <c r="J10" s="56"/>
      <c r="K10" s="57"/>
      <c r="L10" s="58"/>
      <c r="M10" s="59"/>
      <c r="N10" s="53"/>
      <c r="O10" s="53"/>
    </row>
    <row r="11" spans="1:15" s="51" customFormat="1" ht="22.5">
      <c r="A11" s="54" t="s">
        <v>172</v>
      </c>
      <c r="B11" s="55">
        <v>0.5625</v>
      </c>
      <c r="C11" s="55">
        <v>0.59375</v>
      </c>
      <c r="D11" s="56"/>
      <c r="E11" s="56"/>
      <c r="F11" s="56"/>
      <c r="G11" s="56"/>
      <c r="H11" s="56"/>
      <c r="I11" s="56"/>
      <c r="J11" s="56"/>
      <c r="K11" s="57"/>
      <c r="L11" s="58"/>
      <c r="M11" s="59"/>
      <c r="N11" s="53"/>
      <c r="O11" s="53"/>
    </row>
    <row r="12" spans="1:15" s="51" customFormat="1" ht="22.5">
      <c r="A12" s="54" t="s">
        <v>173</v>
      </c>
      <c r="B12" s="55">
        <v>0.5972222222222222</v>
      </c>
      <c r="C12" s="55">
        <v>0.625</v>
      </c>
      <c r="D12" s="56"/>
      <c r="E12" s="56"/>
      <c r="F12" s="56"/>
      <c r="G12" s="56"/>
      <c r="H12" s="56"/>
      <c r="I12" s="56"/>
      <c r="J12" s="56"/>
      <c r="K12" s="57"/>
      <c r="L12" s="58"/>
      <c r="M12" s="59"/>
      <c r="N12" s="53"/>
      <c r="O12" s="53"/>
    </row>
    <row r="13" spans="1:15" s="51" customFormat="1" ht="22.5">
      <c r="A13" s="54" t="s">
        <v>174</v>
      </c>
      <c r="B13" s="60"/>
      <c r="C13" s="60"/>
      <c r="D13" s="56"/>
      <c r="E13" s="56"/>
      <c r="F13" s="56"/>
      <c r="G13" s="56"/>
      <c r="H13" s="56"/>
      <c r="I13" s="56"/>
      <c r="J13" s="56"/>
      <c r="K13" s="57"/>
      <c r="L13" s="58"/>
      <c r="M13" s="59"/>
      <c r="N13" s="53"/>
      <c r="O13" s="53"/>
    </row>
    <row r="14" spans="1:15" s="51" customFormat="1" ht="22.5">
      <c r="A14" s="54" t="s">
        <v>175</v>
      </c>
      <c r="B14" s="60"/>
      <c r="C14" s="60"/>
      <c r="D14" s="56"/>
      <c r="E14" s="56"/>
      <c r="F14" s="56"/>
      <c r="G14" s="56"/>
      <c r="H14" s="56"/>
      <c r="I14" s="56"/>
      <c r="J14" s="56"/>
      <c r="K14" s="57"/>
      <c r="L14" s="58"/>
      <c r="M14" s="59"/>
      <c r="N14" s="53"/>
      <c r="O14" s="53"/>
    </row>
    <row r="15" spans="1:15" s="51" customFormat="1" ht="25.5" customHeight="1">
      <c r="A15" s="54" t="s">
        <v>178</v>
      </c>
      <c r="B15" s="61"/>
      <c r="C15" s="55">
        <v>0.625</v>
      </c>
      <c r="D15" s="62"/>
      <c r="E15" s="63"/>
      <c r="F15" s="62"/>
      <c r="G15" s="63"/>
      <c r="H15" s="62"/>
      <c r="I15" s="63"/>
      <c r="J15" s="62"/>
      <c r="K15" s="64"/>
      <c r="L15" s="62"/>
      <c r="M15" s="65"/>
      <c r="N15" s="53"/>
      <c r="O15" s="53"/>
    </row>
    <row r="16" spans="1:15" s="51" customFormat="1" ht="22.5">
      <c r="A16" s="66" t="s">
        <v>154</v>
      </c>
      <c r="B16" s="187">
        <v>0.03125</v>
      </c>
      <c r="C16" s="188"/>
      <c r="D16" s="189"/>
      <c r="E16" s="190"/>
      <c r="F16" s="189"/>
      <c r="G16" s="190"/>
      <c r="H16" s="189"/>
      <c r="I16" s="190"/>
      <c r="J16" s="189"/>
      <c r="K16" s="190"/>
      <c r="L16" s="189"/>
      <c r="M16" s="190"/>
      <c r="N16" s="53"/>
      <c r="O16" s="53"/>
    </row>
    <row r="17" spans="1:15" s="51" customFormat="1" ht="15" customHeight="1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7"/>
      <c r="N17" s="53"/>
      <c r="O17" s="53"/>
    </row>
    <row r="18" spans="1:15" s="51" customFormat="1" ht="15" customHeight="1">
      <c r="A18" s="178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80"/>
      <c r="N18" s="53"/>
      <c r="O18" s="53"/>
    </row>
    <row r="19" spans="1:15" s="51" customFormat="1" ht="15" customHeight="1">
      <c r="A19" s="181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3"/>
      <c r="N19" s="53"/>
      <c r="O19" s="53"/>
    </row>
    <row r="20" spans="1:15" s="51" customFormat="1" ht="23.25" customHeight="1" thickBot="1">
      <c r="A20" s="196" t="s">
        <v>179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8"/>
      <c r="N20" s="53"/>
      <c r="O20" s="53"/>
    </row>
    <row r="21" spans="1:15" s="69" customFormat="1" ht="31.5" customHeight="1" thickBot="1">
      <c r="A21" s="67" t="s">
        <v>159</v>
      </c>
      <c r="B21" s="162">
        <f>C15-B5</f>
        <v>0.2916666666666667</v>
      </c>
      <c r="C21" s="162"/>
      <c r="D21" s="164">
        <f>E15-D5</f>
        <v>0</v>
      </c>
      <c r="E21" s="164"/>
      <c r="F21" s="164">
        <f>G15-F5</f>
        <v>0</v>
      </c>
      <c r="G21" s="164"/>
      <c r="H21" s="164">
        <f>I15-H5</f>
        <v>0</v>
      </c>
      <c r="I21" s="164"/>
      <c r="J21" s="164">
        <f>K15-J5</f>
        <v>0</v>
      </c>
      <c r="K21" s="164"/>
      <c r="L21" s="164">
        <f>M15-L5</f>
        <v>0</v>
      </c>
      <c r="M21" s="164"/>
      <c r="N21" s="68"/>
      <c r="O21" s="68"/>
    </row>
    <row r="22" spans="1:15" s="69" customFormat="1" ht="34.5" thickBot="1">
      <c r="A22" s="70" t="s">
        <v>160</v>
      </c>
      <c r="B22" s="195">
        <f>B21-B16</f>
        <v>0.2604166666666667</v>
      </c>
      <c r="C22" s="195"/>
      <c r="D22" s="161">
        <f>D21-D16</f>
        <v>0</v>
      </c>
      <c r="E22" s="161"/>
      <c r="F22" s="161">
        <f>F21-F16</f>
        <v>0</v>
      </c>
      <c r="G22" s="161"/>
      <c r="H22" s="161">
        <f>H21-H16</f>
        <v>0</v>
      </c>
      <c r="I22" s="161"/>
      <c r="J22" s="161">
        <f>J21-J16</f>
        <v>0</v>
      </c>
      <c r="K22" s="161"/>
      <c r="L22" s="161">
        <f>L21-L16</f>
        <v>0</v>
      </c>
      <c r="M22" s="161"/>
      <c r="N22" s="68"/>
      <c r="O22" s="68"/>
    </row>
    <row r="23" spans="1:13" s="69" customFormat="1" ht="13.5" thickBot="1">
      <c r="A23" s="71"/>
      <c r="B23" s="72"/>
      <c r="C23" s="72"/>
      <c r="D23" s="73"/>
      <c r="E23" s="73"/>
      <c r="F23" s="74"/>
      <c r="G23" s="74"/>
      <c r="H23" s="74"/>
      <c r="I23" s="74"/>
      <c r="J23" s="74"/>
      <c r="K23" s="74"/>
      <c r="L23" s="68"/>
      <c r="M23" s="68"/>
    </row>
    <row r="24" spans="1:13" s="69" customFormat="1" ht="23.25" thickBot="1">
      <c r="A24" s="67" t="s">
        <v>163</v>
      </c>
      <c r="B24" s="193">
        <f>B21*60</f>
        <v>17.5</v>
      </c>
      <c r="C24" s="194"/>
      <c r="D24" s="167">
        <f aca="true" t="shared" si="0" ref="D24:L25">D21*60</f>
        <v>0</v>
      </c>
      <c r="E24" s="168"/>
      <c r="F24" s="157">
        <f t="shared" si="0"/>
        <v>0</v>
      </c>
      <c r="G24" s="158"/>
      <c r="H24" s="157">
        <f t="shared" si="0"/>
        <v>0</v>
      </c>
      <c r="I24" s="158"/>
      <c r="J24" s="157">
        <f t="shared" si="0"/>
        <v>0</v>
      </c>
      <c r="K24" s="158"/>
      <c r="L24" s="157">
        <f t="shared" si="0"/>
        <v>0</v>
      </c>
      <c r="M24" s="163"/>
    </row>
    <row r="25" spans="1:13" s="69" customFormat="1" ht="33.75">
      <c r="A25" s="75" t="s">
        <v>164</v>
      </c>
      <c r="B25" s="165">
        <f>B22*60</f>
        <v>15.625000000000002</v>
      </c>
      <c r="C25" s="166"/>
      <c r="D25" s="191">
        <f t="shared" si="0"/>
        <v>0</v>
      </c>
      <c r="E25" s="192"/>
      <c r="F25" s="159">
        <f t="shared" si="0"/>
        <v>0</v>
      </c>
      <c r="G25" s="160"/>
      <c r="H25" s="159">
        <f t="shared" si="0"/>
        <v>0</v>
      </c>
      <c r="I25" s="160"/>
      <c r="J25" s="159">
        <f t="shared" si="0"/>
        <v>0</v>
      </c>
      <c r="K25" s="160"/>
      <c r="L25" s="159">
        <f t="shared" si="0"/>
        <v>0</v>
      </c>
      <c r="M25" s="160"/>
    </row>
    <row r="26" spans="1:13" s="51" customFormat="1" ht="12.75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spans="1:14" s="51" customFormat="1" ht="12.75">
      <c r="A27" s="11" t="s">
        <v>152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11"/>
    </row>
    <row r="28" spans="1:14" s="51" customFormat="1" ht="12.75">
      <c r="A28" s="11" t="s">
        <v>153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11"/>
    </row>
    <row r="29" spans="1:14" s="51" customFormat="1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s="51" customFormat="1" ht="12.75">
      <c r="A30" s="7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3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</sheetData>
  <sheetProtection formatCells="0" formatColumns="0" formatRows="0" insertColumns="0" insertRows="0" deleteColumns="0" deleteRows="0"/>
  <mergeCells count="40">
    <mergeCell ref="D25:E25"/>
    <mergeCell ref="B24:C24"/>
    <mergeCell ref="B22:C22"/>
    <mergeCell ref="J25:K25"/>
    <mergeCell ref="J24:K24"/>
    <mergeCell ref="L16:M16"/>
    <mergeCell ref="F22:G22"/>
    <mergeCell ref="J16:K16"/>
    <mergeCell ref="A20:M20"/>
    <mergeCell ref="J22:K22"/>
    <mergeCell ref="B4:C4"/>
    <mergeCell ref="F4:G4"/>
    <mergeCell ref="F21:G21"/>
    <mergeCell ref="H21:I21"/>
    <mergeCell ref="J21:K21"/>
    <mergeCell ref="A1:M1"/>
    <mergeCell ref="B16:C16"/>
    <mergeCell ref="D16:E16"/>
    <mergeCell ref="F16:G16"/>
    <mergeCell ref="H16:I16"/>
    <mergeCell ref="D4:E4"/>
    <mergeCell ref="A3:M3"/>
    <mergeCell ref="J4:K4"/>
    <mergeCell ref="D21:E21"/>
    <mergeCell ref="L25:M25"/>
    <mergeCell ref="L4:M4"/>
    <mergeCell ref="A17:M19"/>
    <mergeCell ref="F24:G24"/>
    <mergeCell ref="F25:G25"/>
    <mergeCell ref="H4:I4"/>
    <mergeCell ref="H24:I24"/>
    <mergeCell ref="H25:I25"/>
    <mergeCell ref="D22:E22"/>
    <mergeCell ref="L22:M22"/>
    <mergeCell ref="H22:I22"/>
    <mergeCell ref="B21:C21"/>
    <mergeCell ref="L24:M24"/>
    <mergeCell ref="L21:M21"/>
    <mergeCell ref="B25:C25"/>
    <mergeCell ref="D24:E24"/>
  </mergeCells>
  <dataValidations count="1">
    <dataValidation type="time" allowBlank="1" showInputMessage="1" showErrorMessage="1" sqref="B5:M15">
      <formula1>0.08332175925925926</formula1>
      <formula2>0.9166666666666666</formula2>
    </dataValidation>
  </dataValidations>
  <printOptions/>
  <pageMargins left="0.7" right="0.7" top="0.75" bottom="0.75" header="0.3" footer="0.3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3">
      <selection activeCell="H8" sqref="H8"/>
    </sheetView>
  </sheetViews>
  <sheetFormatPr defaultColWidth="9.140625" defaultRowHeight="15"/>
  <cols>
    <col min="1" max="1" width="25.7109375" style="9" customWidth="1"/>
    <col min="2" max="2" width="9.28125" style="9" customWidth="1"/>
    <col min="3" max="7" width="15.00390625" style="9" customWidth="1"/>
    <col min="8" max="16384" width="9.140625" style="9" customWidth="1"/>
  </cols>
  <sheetData>
    <row r="1" spans="1:7" s="51" customFormat="1" ht="30" customHeight="1">
      <c r="A1" s="186" t="s">
        <v>176</v>
      </c>
      <c r="B1" s="186"/>
      <c r="C1" s="186"/>
      <c r="D1" s="186"/>
      <c r="E1" s="186"/>
      <c r="F1" s="186"/>
      <c r="G1" s="186"/>
    </row>
    <row r="2" s="51" customFormat="1" ht="12.75"/>
    <row r="3" spans="1:11" s="51" customFormat="1" ht="16.5" thickBot="1">
      <c r="A3" s="199" t="s">
        <v>165</v>
      </c>
      <c r="B3" s="200"/>
      <c r="C3" s="200"/>
      <c r="D3" s="200"/>
      <c r="E3" s="200"/>
      <c r="F3" s="200"/>
      <c r="G3" s="201"/>
      <c r="H3" s="11"/>
      <c r="I3" s="11"/>
      <c r="J3" s="11"/>
      <c r="K3" s="11"/>
    </row>
    <row r="4" spans="1:11" s="51" customFormat="1" ht="12.75">
      <c r="A4" s="80"/>
      <c r="B4" s="81" t="s">
        <v>146</v>
      </c>
      <c r="C4" s="132" t="s">
        <v>147</v>
      </c>
      <c r="D4" s="132" t="s">
        <v>148</v>
      </c>
      <c r="E4" s="132" t="s">
        <v>149</v>
      </c>
      <c r="F4" s="132" t="s">
        <v>150</v>
      </c>
      <c r="G4" s="133" t="s">
        <v>151</v>
      </c>
      <c r="H4" s="82"/>
      <c r="I4" s="78"/>
      <c r="J4" s="11"/>
      <c r="K4" s="11"/>
    </row>
    <row r="5" spans="1:11" s="51" customFormat="1" ht="22.5">
      <c r="A5" s="66" t="s">
        <v>161</v>
      </c>
      <c r="B5" s="83">
        <v>0.3333333333333333</v>
      </c>
      <c r="C5" s="84">
        <v>0.3333333333333333</v>
      </c>
      <c r="D5" s="84">
        <v>0.3333333333333333</v>
      </c>
      <c r="E5" s="84">
        <v>0.3333333333333333</v>
      </c>
      <c r="F5" s="84">
        <v>0.3333333333333333</v>
      </c>
      <c r="G5" s="84">
        <v>0.3333333333333333</v>
      </c>
      <c r="H5" s="85"/>
      <c r="I5" s="78"/>
      <c r="J5" s="11"/>
      <c r="K5" s="11"/>
    </row>
    <row r="6" spans="1:11" s="51" customFormat="1" ht="22.5">
      <c r="A6" s="66" t="s">
        <v>162</v>
      </c>
      <c r="B6" s="83">
        <v>0.625</v>
      </c>
      <c r="C6" s="84">
        <v>0.625</v>
      </c>
      <c r="D6" s="84">
        <v>0.625</v>
      </c>
      <c r="E6" s="84">
        <v>0.625</v>
      </c>
      <c r="F6" s="84">
        <v>0.625</v>
      </c>
      <c r="G6" s="84">
        <v>0.625</v>
      </c>
      <c r="H6" s="85"/>
      <c r="I6" s="78"/>
      <c r="J6" s="11"/>
      <c r="K6" s="11"/>
    </row>
    <row r="7" spans="1:11" s="51" customFormat="1" ht="12.75">
      <c r="A7" s="66" t="s">
        <v>154</v>
      </c>
      <c r="B7" s="86">
        <v>0.020833333333333332</v>
      </c>
      <c r="C7" s="87">
        <v>0.3</v>
      </c>
      <c r="D7" s="87">
        <v>0.3</v>
      </c>
      <c r="E7" s="87">
        <v>0.3</v>
      </c>
      <c r="F7" s="87">
        <v>0.3</v>
      </c>
      <c r="G7" s="87">
        <v>0.3</v>
      </c>
      <c r="H7" s="88"/>
      <c r="I7" s="78"/>
      <c r="J7" s="11"/>
      <c r="K7" s="11"/>
    </row>
    <row r="8" spans="1:11" s="51" customFormat="1" ht="22.5">
      <c r="A8" s="66" t="s">
        <v>155</v>
      </c>
      <c r="B8" s="86">
        <v>0.020833333333333332</v>
      </c>
      <c r="C8" s="89">
        <v>0.3</v>
      </c>
      <c r="D8" s="89">
        <v>0.3</v>
      </c>
      <c r="E8" s="89">
        <v>0.3</v>
      </c>
      <c r="F8" s="89">
        <v>0.3</v>
      </c>
      <c r="G8" s="89">
        <v>0.3</v>
      </c>
      <c r="H8" s="88"/>
      <c r="I8" s="78"/>
      <c r="J8" s="11"/>
      <c r="K8" s="11"/>
    </row>
    <row r="9" spans="1:11" s="51" customFormat="1" ht="12.75">
      <c r="A9" s="176"/>
      <c r="B9" s="176"/>
      <c r="C9" s="176"/>
      <c r="D9" s="176"/>
      <c r="E9" s="176"/>
      <c r="F9" s="176"/>
      <c r="G9" s="176"/>
      <c r="H9" s="88"/>
      <c r="I9" s="78"/>
      <c r="J9" s="11"/>
      <c r="K9" s="11"/>
    </row>
    <row r="10" spans="1:11" s="51" customFormat="1" ht="12.75">
      <c r="A10" s="179"/>
      <c r="B10" s="179"/>
      <c r="C10" s="179"/>
      <c r="D10" s="179"/>
      <c r="E10" s="179"/>
      <c r="F10" s="179"/>
      <c r="G10" s="179"/>
      <c r="H10" s="88"/>
      <c r="I10" s="78"/>
      <c r="J10" s="11"/>
      <c r="K10" s="11"/>
    </row>
    <row r="11" spans="1:11" s="51" customFormat="1" ht="12.75">
      <c r="A11" s="182"/>
      <c r="B11" s="182"/>
      <c r="C11" s="182"/>
      <c r="D11" s="182"/>
      <c r="E11" s="182"/>
      <c r="F11" s="182"/>
      <c r="G11" s="182"/>
      <c r="H11" s="88"/>
      <c r="I11" s="78"/>
      <c r="J11" s="11"/>
      <c r="K11" s="11"/>
    </row>
    <row r="12" spans="1:11" s="51" customFormat="1" ht="23.25" customHeight="1" thickBot="1">
      <c r="A12" s="196" t="s">
        <v>179</v>
      </c>
      <c r="B12" s="197"/>
      <c r="C12" s="197"/>
      <c r="D12" s="197"/>
      <c r="E12" s="197"/>
      <c r="F12" s="197"/>
      <c r="G12" s="198"/>
      <c r="H12" s="88"/>
      <c r="I12" s="78"/>
      <c r="J12" s="11"/>
      <c r="K12" s="11"/>
    </row>
    <row r="13" spans="1:11" s="51" customFormat="1" ht="23.25" thickBot="1">
      <c r="A13" s="67" t="s">
        <v>159</v>
      </c>
      <c r="B13" s="90">
        <f aca="true" t="shared" si="0" ref="B13:G13">B6-B5</f>
        <v>0.2916666666666667</v>
      </c>
      <c r="C13" s="91">
        <f t="shared" si="0"/>
        <v>0.2916666666666667</v>
      </c>
      <c r="D13" s="91">
        <f t="shared" si="0"/>
        <v>0.2916666666666667</v>
      </c>
      <c r="E13" s="91">
        <f t="shared" si="0"/>
        <v>0.2916666666666667</v>
      </c>
      <c r="F13" s="91">
        <f t="shared" si="0"/>
        <v>0.2916666666666667</v>
      </c>
      <c r="G13" s="92">
        <f t="shared" si="0"/>
        <v>0.2916666666666667</v>
      </c>
      <c r="H13" s="88"/>
      <c r="I13" s="78"/>
      <c r="J13" s="11"/>
      <c r="K13" s="11"/>
    </row>
    <row r="14" spans="1:11" s="51" customFormat="1" ht="23.25" thickBot="1">
      <c r="A14" s="67" t="s">
        <v>160</v>
      </c>
      <c r="B14" s="93">
        <f>B13-B8-B7</f>
        <v>0.25000000000000006</v>
      </c>
      <c r="C14" s="94">
        <f>C6-C5-SUM(C7,C8)</f>
        <v>-0.3083333333333333</v>
      </c>
      <c r="D14" s="95">
        <f>D6-D5-SUM(D7,D8)</f>
        <v>-0.3083333333333333</v>
      </c>
      <c r="E14" s="95">
        <f>E6-E5-SUM(E7,E8)</f>
        <v>-0.3083333333333333</v>
      </c>
      <c r="F14" s="95">
        <f>F6-F5-SUM(F7,F8)</f>
        <v>-0.3083333333333333</v>
      </c>
      <c r="G14" s="96">
        <f>G6-G5-SUM(G7,G8)</f>
        <v>-0.3083333333333333</v>
      </c>
      <c r="H14" s="97"/>
      <c r="I14" s="78"/>
      <c r="J14" s="11"/>
      <c r="K14" s="11"/>
    </row>
    <row r="15" spans="1:11" s="51" customFormat="1" ht="13.5" thickBot="1">
      <c r="A15" s="98"/>
      <c r="B15" s="99"/>
      <c r="C15" s="100"/>
      <c r="D15" s="101"/>
      <c r="E15" s="101"/>
      <c r="F15" s="101"/>
      <c r="G15" s="102"/>
      <c r="H15" s="97"/>
      <c r="I15" s="78"/>
      <c r="J15" s="11"/>
      <c r="K15" s="11"/>
    </row>
    <row r="16" spans="1:11" s="51" customFormat="1" ht="23.25" thickBot="1">
      <c r="A16" s="67" t="s">
        <v>163</v>
      </c>
      <c r="B16" s="93">
        <f aca="true" t="shared" si="1" ref="B16:G17">B13*60</f>
        <v>17.5</v>
      </c>
      <c r="C16" s="94">
        <f t="shared" si="1"/>
        <v>17.5</v>
      </c>
      <c r="D16" s="94">
        <f t="shared" si="1"/>
        <v>17.5</v>
      </c>
      <c r="E16" s="103">
        <f t="shared" si="1"/>
        <v>17.5</v>
      </c>
      <c r="F16" s="104">
        <f t="shared" si="1"/>
        <v>17.5</v>
      </c>
      <c r="G16" s="105">
        <f t="shared" si="1"/>
        <v>17.5</v>
      </c>
      <c r="H16" s="97"/>
      <c r="I16" s="78"/>
      <c r="J16" s="11"/>
      <c r="K16" s="11"/>
    </row>
    <row r="17" spans="1:11" s="51" customFormat="1" ht="23.25" thickBot="1">
      <c r="A17" s="67" t="s">
        <v>164</v>
      </c>
      <c r="B17" s="93">
        <f t="shared" si="1"/>
        <v>15.000000000000004</v>
      </c>
      <c r="C17" s="94">
        <f t="shared" si="1"/>
        <v>-18.499999999999996</v>
      </c>
      <c r="D17" s="94">
        <f t="shared" si="1"/>
        <v>-18.499999999999996</v>
      </c>
      <c r="E17" s="94">
        <f t="shared" si="1"/>
        <v>-18.499999999999996</v>
      </c>
      <c r="F17" s="94">
        <f t="shared" si="1"/>
        <v>-18.499999999999996</v>
      </c>
      <c r="G17" s="106">
        <f t="shared" si="1"/>
        <v>-18.499999999999996</v>
      </c>
      <c r="H17" s="78"/>
      <c r="I17" s="78"/>
      <c r="J17" s="11"/>
      <c r="K17" s="11"/>
    </row>
    <row r="18" spans="1:11" s="51" customFormat="1" ht="12.75">
      <c r="A18" s="107"/>
      <c r="B18" s="78"/>
      <c r="C18" s="78"/>
      <c r="D18" s="78"/>
      <c r="E18" s="78"/>
      <c r="F18" s="78"/>
      <c r="G18" s="78"/>
      <c r="H18" s="78"/>
      <c r="I18" s="78"/>
      <c r="J18" s="11"/>
      <c r="K18" s="11"/>
    </row>
    <row r="19" spans="1:11" s="51" customFormat="1" ht="12.75">
      <c r="A19" s="11" t="s">
        <v>152</v>
      </c>
      <c r="B19" s="11"/>
      <c r="C19" s="11"/>
      <c r="D19" s="11"/>
      <c r="E19" s="11"/>
      <c r="F19" s="11"/>
      <c r="G19" s="11"/>
      <c r="H19" s="78"/>
      <c r="I19" s="78"/>
      <c r="J19" s="11"/>
      <c r="K19" s="11"/>
    </row>
    <row r="20" s="11" customFormat="1" ht="11.25">
      <c r="A20" s="11" t="s">
        <v>153</v>
      </c>
    </row>
    <row r="21" s="11" customFormat="1" ht="11.25"/>
    <row r="22" spans="1:11" ht="12.75">
      <c r="A22" s="12"/>
      <c r="B22" s="8"/>
      <c r="C22" s="8"/>
      <c r="D22" s="8"/>
      <c r="E22" s="8"/>
      <c r="F22" s="8"/>
      <c r="G22" s="8"/>
      <c r="H22" s="8"/>
      <c r="I22" s="8"/>
      <c r="J22" s="11"/>
      <c r="K22" s="11"/>
    </row>
    <row r="23" spans="1:11" ht="12.75">
      <c r="A23" s="8"/>
      <c r="B23" s="8"/>
      <c r="C23" s="8"/>
      <c r="D23" s="8"/>
      <c r="E23" s="8"/>
      <c r="F23" s="8"/>
      <c r="G23" s="8"/>
      <c r="H23" s="8"/>
      <c r="I23" s="8"/>
      <c r="J23" s="11"/>
      <c r="K23" s="11"/>
    </row>
    <row r="24" spans="1:11" ht="12.75">
      <c r="A24" s="8"/>
      <c r="B24" s="8"/>
      <c r="C24" s="8"/>
      <c r="D24" s="8"/>
      <c r="E24" s="8"/>
      <c r="F24" s="8"/>
      <c r="G24" s="8"/>
      <c r="H24" s="8"/>
      <c r="I24" s="8"/>
      <c r="J24" s="11"/>
      <c r="K24" s="11"/>
    </row>
    <row r="25" spans="1:11" ht="12.75">
      <c r="A25" s="11"/>
      <c r="B25" s="11"/>
      <c r="C25" s="13"/>
      <c r="D25" s="11"/>
      <c r="E25" s="11"/>
      <c r="F25" s="11"/>
      <c r="G25" s="11"/>
      <c r="H25" s="11"/>
      <c r="I25" s="11"/>
      <c r="J25" s="11"/>
      <c r="K25" s="11"/>
    </row>
    <row r="26" spans="1:11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2.75">
      <c r="A29" s="11"/>
      <c r="B29" s="11"/>
      <c r="C29" s="11"/>
      <c r="D29" s="11"/>
      <c r="E29" s="14"/>
      <c r="F29" s="14"/>
      <c r="G29" s="11"/>
      <c r="H29" s="11"/>
      <c r="I29" s="11"/>
      <c r="J29" s="11"/>
      <c r="K29" s="11"/>
    </row>
    <row r="30" spans="1:11" ht="12.75">
      <c r="A30" s="11"/>
      <c r="B30" s="11"/>
      <c r="C30" s="11"/>
      <c r="D30" s="11"/>
      <c r="E30" s="14"/>
      <c r="F30" s="14"/>
      <c r="G30" s="11"/>
      <c r="H30" s="15"/>
      <c r="I30" s="11"/>
      <c r="J30" s="11"/>
      <c r="K30" s="11"/>
    </row>
    <row r="31" spans="1:11" ht="12.75">
      <c r="A31" s="11"/>
      <c r="B31" s="11"/>
      <c r="C31" s="11"/>
      <c r="D31" s="11"/>
      <c r="E31" s="16"/>
      <c r="F31" s="16"/>
      <c r="G31" s="11"/>
      <c r="H31" s="11"/>
      <c r="I31" s="11"/>
      <c r="J31" s="11"/>
      <c r="K31" s="11"/>
    </row>
    <row r="32" spans="1:1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8:11" ht="12.75">
      <c r="H36" s="11"/>
      <c r="I36" s="11"/>
      <c r="J36" s="11"/>
      <c r="K36" s="11"/>
    </row>
  </sheetData>
  <sheetProtection formatCells="0" formatColumns="0" formatRows="0" insertColumns="0" insertRows="0" deleteColumns="0" deleteRows="0"/>
  <mergeCells count="4">
    <mergeCell ref="A3:G3"/>
    <mergeCell ref="A12:G12"/>
    <mergeCell ref="A9:G11"/>
    <mergeCell ref="A1:G1"/>
  </mergeCells>
  <dataValidations count="2">
    <dataValidation type="time" allowBlank="1" showInputMessage="1" showErrorMessage="1" sqref="C6:G6">
      <formula1>0.5</formula1>
      <formula2>0.875</formula2>
    </dataValidation>
    <dataValidation type="time" allowBlank="1" showInputMessage="1" showErrorMessage="1" sqref="C5:G5">
      <formula1>0.20832175925925925</formula1>
      <formula2>0.4583217592592593</formula2>
    </dataValidation>
  </dataValidations>
  <printOptions/>
  <pageMargins left="0.7" right="0.7" top="0.75" bottom="0.75" header="0.3" footer="0.3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3" sqref="S13"/>
    </sheetView>
  </sheetViews>
  <sheetFormatPr defaultColWidth="9.140625" defaultRowHeight="15"/>
  <sheetData/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16.00390625" style="0" customWidth="1"/>
    <col min="2" max="2" width="9.140625" style="0" customWidth="1"/>
    <col min="3" max="3" width="16.57421875" style="0" customWidth="1"/>
    <col min="4" max="4" width="9.140625" style="0" customWidth="1"/>
    <col min="5" max="5" width="36.57421875" style="0" customWidth="1"/>
  </cols>
  <sheetData>
    <row r="1" spans="1:5" ht="15">
      <c r="A1" s="3" t="s">
        <v>44</v>
      </c>
      <c r="C1" s="4" t="s">
        <v>45</v>
      </c>
      <c r="E1" s="4" t="s">
        <v>46</v>
      </c>
    </row>
    <row r="2" spans="1:5" ht="24.75">
      <c r="A2" s="5" t="s">
        <v>1</v>
      </c>
      <c r="C2" s="6" t="s">
        <v>47</v>
      </c>
      <c r="E2" s="7" t="s">
        <v>48</v>
      </c>
    </row>
    <row r="3" spans="1:5" ht="15">
      <c r="A3" s="5" t="s">
        <v>15</v>
      </c>
      <c r="C3" s="6" t="s">
        <v>49</v>
      </c>
      <c r="E3" s="7" t="s">
        <v>50</v>
      </c>
    </row>
    <row r="4" spans="1:5" ht="15">
      <c r="A4" s="5" t="s">
        <v>17</v>
      </c>
      <c r="E4" s="7" t="s">
        <v>51</v>
      </c>
    </row>
    <row r="5" spans="1:5" ht="24.75">
      <c r="A5" s="5" t="s">
        <v>8</v>
      </c>
      <c r="E5" s="7" t="s">
        <v>52</v>
      </c>
    </row>
    <row r="6" spans="1:5" ht="24.75">
      <c r="A6" s="5" t="s">
        <v>2</v>
      </c>
      <c r="E6" s="7" t="s">
        <v>53</v>
      </c>
    </row>
    <row r="7" spans="1:5" ht="24.75">
      <c r="A7" s="5" t="s">
        <v>4</v>
      </c>
      <c r="E7" s="7" t="s">
        <v>54</v>
      </c>
    </row>
    <row r="8" spans="1:5" ht="24.75">
      <c r="A8" s="5" t="s">
        <v>9</v>
      </c>
      <c r="E8" s="7" t="s">
        <v>55</v>
      </c>
    </row>
    <row r="9" spans="1:5" ht="24.75">
      <c r="A9" s="5" t="s">
        <v>5</v>
      </c>
      <c r="E9" s="7" t="s">
        <v>56</v>
      </c>
    </row>
    <row r="10" spans="1:5" ht="24.75">
      <c r="A10" s="5" t="s">
        <v>10</v>
      </c>
      <c r="E10" s="7" t="s">
        <v>57</v>
      </c>
    </row>
    <row r="11" spans="1:5" ht="24.75">
      <c r="A11" s="5" t="s">
        <v>58</v>
      </c>
      <c r="E11" s="7" t="s">
        <v>59</v>
      </c>
    </row>
    <row r="12" spans="1:5" ht="24.75">
      <c r="A12" s="5" t="s">
        <v>6</v>
      </c>
      <c r="E12" s="7" t="s">
        <v>60</v>
      </c>
    </row>
    <row r="13" spans="1:5" ht="15">
      <c r="A13" s="5" t="s">
        <v>11</v>
      </c>
      <c r="E13" s="7" t="s">
        <v>61</v>
      </c>
    </row>
    <row r="14" spans="1:5" ht="15">
      <c r="A14" s="5" t="s">
        <v>7</v>
      </c>
      <c r="E14" s="7" t="s">
        <v>62</v>
      </c>
    </row>
    <row r="15" spans="1:5" ht="24.75">
      <c r="A15" s="5" t="s">
        <v>12</v>
      </c>
      <c r="E15" s="7" t="s">
        <v>63</v>
      </c>
    </row>
    <row r="16" ht="24.75">
      <c r="E16" s="7" t="s">
        <v>64</v>
      </c>
    </row>
    <row r="17" ht="15">
      <c r="E17" s="7" t="s">
        <v>65</v>
      </c>
    </row>
    <row r="18" ht="15">
      <c r="E18" s="7" t="s">
        <v>66</v>
      </c>
    </row>
    <row r="19" ht="24.75">
      <c r="E19" s="7" t="s">
        <v>67</v>
      </c>
    </row>
    <row r="20" ht="24.75">
      <c r="E20" s="7" t="s">
        <v>68</v>
      </c>
    </row>
    <row r="21" ht="24.75">
      <c r="E21" s="7" t="s">
        <v>69</v>
      </c>
    </row>
    <row r="22" ht="24.75">
      <c r="E22" s="7" t="s">
        <v>70</v>
      </c>
    </row>
    <row r="23" ht="24.75">
      <c r="E23" s="7" t="s">
        <v>71</v>
      </c>
    </row>
    <row r="24" ht="24.75">
      <c r="E24" s="7" t="s">
        <v>72</v>
      </c>
    </row>
    <row r="25" ht="24.75">
      <c r="E25" s="7" t="s">
        <v>73</v>
      </c>
    </row>
    <row r="26" ht="24.75">
      <c r="E26" s="7" t="s">
        <v>74</v>
      </c>
    </row>
    <row r="27" ht="24.75">
      <c r="E27" s="7" t="s">
        <v>75</v>
      </c>
    </row>
    <row r="28" ht="24.75">
      <c r="E28" s="7" t="s">
        <v>76</v>
      </c>
    </row>
    <row r="29" ht="24.75">
      <c r="E29" s="7" t="s">
        <v>77</v>
      </c>
    </row>
    <row r="30" ht="24.75">
      <c r="E30" s="7" t="s">
        <v>78</v>
      </c>
    </row>
    <row r="31" ht="24.75">
      <c r="E31" s="7" t="s">
        <v>79</v>
      </c>
    </row>
    <row r="32" ht="24.75">
      <c r="E32" s="7" t="s">
        <v>80</v>
      </c>
    </row>
    <row r="33" ht="24.75">
      <c r="E33" s="7" t="s">
        <v>81</v>
      </c>
    </row>
    <row r="34" ht="24.75">
      <c r="E34" s="7" t="s">
        <v>82</v>
      </c>
    </row>
    <row r="35" ht="15">
      <c r="E35" s="7" t="s">
        <v>83</v>
      </c>
    </row>
    <row r="36" ht="15">
      <c r="E36" s="7" t="s">
        <v>84</v>
      </c>
    </row>
    <row r="37" ht="15">
      <c r="E37" s="7" t="s">
        <v>85</v>
      </c>
    </row>
    <row r="38" ht="15">
      <c r="E38" s="7" t="s">
        <v>86</v>
      </c>
    </row>
    <row r="39" ht="15">
      <c r="E39" s="7" t="s">
        <v>87</v>
      </c>
    </row>
    <row r="40" ht="15">
      <c r="E40" s="7" t="s">
        <v>88</v>
      </c>
    </row>
    <row r="41" ht="15">
      <c r="E41" s="7" t="s">
        <v>89</v>
      </c>
    </row>
    <row r="42" ht="24.75">
      <c r="E42" s="7" t="s">
        <v>90</v>
      </c>
    </row>
    <row r="43" ht="15">
      <c r="E43" s="7" t="s">
        <v>91</v>
      </c>
    </row>
    <row r="44" ht="24.75">
      <c r="E44" s="7" t="s">
        <v>92</v>
      </c>
    </row>
    <row r="45" ht="15">
      <c r="E45" s="7" t="s">
        <v>93</v>
      </c>
    </row>
    <row r="46" ht="15">
      <c r="E46" s="7" t="s">
        <v>94</v>
      </c>
    </row>
    <row r="47" ht="15">
      <c r="E47" s="7" t="s">
        <v>95</v>
      </c>
    </row>
    <row r="48" ht="15">
      <c r="E48" s="7" t="s">
        <v>96</v>
      </c>
    </row>
    <row r="49" ht="15">
      <c r="E49" s="7" t="s">
        <v>97</v>
      </c>
    </row>
    <row r="50" ht="24.75">
      <c r="E50" s="7" t="s">
        <v>98</v>
      </c>
    </row>
    <row r="51" ht="24.75">
      <c r="E51" s="7" t="s">
        <v>99</v>
      </c>
    </row>
    <row r="52" ht="15">
      <c r="E52" s="7" t="s">
        <v>100</v>
      </c>
    </row>
    <row r="53" ht="15">
      <c r="E53" s="7" t="s">
        <v>101</v>
      </c>
    </row>
    <row r="54" ht="24.75">
      <c r="E54" s="7" t="s">
        <v>102</v>
      </c>
    </row>
    <row r="55" ht="24.75">
      <c r="E55" s="7" t="s">
        <v>103</v>
      </c>
    </row>
    <row r="56" ht="24.75">
      <c r="E56" s="7" t="s">
        <v>104</v>
      </c>
    </row>
    <row r="57" ht="24.75">
      <c r="E57" s="7" t="s">
        <v>105</v>
      </c>
    </row>
    <row r="58" ht="24.75">
      <c r="E58" s="7" t="s">
        <v>106</v>
      </c>
    </row>
    <row r="59" ht="15">
      <c r="E59" s="7" t="s">
        <v>107</v>
      </c>
    </row>
    <row r="60" ht="24.75">
      <c r="E60" s="7" t="s">
        <v>108</v>
      </c>
    </row>
    <row r="61" ht="24.75">
      <c r="E61" s="7" t="s">
        <v>109</v>
      </c>
    </row>
    <row r="62" ht="24.75">
      <c r="E62" s="7" t="s">
        <v>110</v>
      </c>
    </row>
    <row r="63" ht="15">
      <c r="E63" s="7" t="s">
        <v>111</v>
      </c>
    </row>
    <row r="64" ht="24.75">
      <c r="E64" s="7" t="s">
        <v>112</v>
      </c>
    </row>
    <row r="65" ht="24.75">
      <c r="E65" s="7" t="s">
        <v>113</v>
      </c>
    </row>
    <row r="66" ht="15">
      <c r="E66" s="7" t="s">
        <v>114</v>
      </c>
    </row>
    <row r="67" ht="24.75">
      <c r="E67" s="7" t="s">
        <v>115</v>
      </c>
    </row>
    <row r="68" ht="24.75">
      <c r="E68" s="7" t="s">
        <v>116</v>
      </c>
    </row>
    <row r="69" ht="24.75">
      <c r="E69" s="7" t="s">
        <v>117</v>
      </c>
    </row>
    <row r="70" ht="24.75">
      <c r="E70" s="7" t="s">
        <v>118</v>
      </c>
    </row>
    <row r="71" ht="24.75">
      <c r="E71" s="7" t="s">
        <v>119</v>
      </c>
    </row>
    <row r="72" ht="15">
      <c r="E72" s="7" t="s">
        <v>120</v>
      </c>
    </row>
    <row r="73" ht="15">
      <c r="E73" s="7" t="s">
        <v>121</v>
      </c>
    </row>
    <row r="74" ht="15">
      <c r="E74" s="7" t="s">
        <v>122</v>
      </c>
    </row>
    <row r="75" ht="15">
      <c r="E75" s="7" t="s">
        <v>123</v>
      </c>
    </row>
    <row r="76" ht="15">
      <c r="E76" s="7" t="s">
        <v>124</v>
      </c>
    </row>
    <row r="77" ht="24.75">
      <c r="E77" s="7" t="s">
        <v>125</v>
      </c>
    </row>
    <row r="78" ht="24.75">
      <c r="E78" s="7" t="s">
        <v>126</v>
      </c>
    </row>
    <row r="79" ht="24.75">
      <c r="E79" s="7" t="s">
        <v>127</v>
      </c>
    </row>
    <row r="80" ht="24.75">
      <c r="E80" s="7" t="s">
        <v>128</v>
      </c>
    </row>
    <row r="81" ht="24.75">
      <c r="E81" s="7" t="s">
        <v>129</v>
      </c>
    </row>
    <row r="82" ht="24.75">
      <c r="E82" s="7" t="s">
        <v>130</v>
      </c>
    </row>
    <row r="83" ht="24.75">
      <c r="E83" s="7" t="s">
        <v>131</v>
      </c>
    </row>
    <row r="84" ht="15">
      <c r="E84" s="7" t="s">
        <v>132</v>
      </c>
    </row>
    <row r="85" ht="15">
      <c r="E85" s="7" t="s">
        <v>133</v>
      </c>
    </row>
    <row r="86" ht="24.75">
      <c r="E86" s="7" t="s">
        <v>134</v>
      </c>
    </row>
    <row r="87" ht="15">
      <c r="E87" s="7" t="s">
        <v>135</v>
      </c>
    </row>
    <row r="88" ht="24.75">
      <c r="E88" s="7" t="s">
        <v>136</v>
      </c>
    </row>
    <row r="89" ht="24.75">
      <c r="E89" s="7" t="s">
        <v>137</v>
      </c>
    </row>
    <row r="90" ht="24.75">
      <c r="E90" s="7" t="s">
        <v>138</v>
      </c>
    </row>
    <row r="91" ht="24.75">
      <c r="E91" s="7" t="s">
        <v>139</v>
      </c>
    </row>
    <row r="92" ht="24.75">
      <c r="E92" s="7" t="s">
        <v>140</v>
      </c>
    </row>
    <row r="93" ht="24.75">
      <c r="E93" s="7" t="s">
        <v>141</v>
      </c>
    </row>
    <row r="94" ht="24.75">
      <c r="E94" s="7" t="s">
        <v>142</v>
      </c>
    </row>
    <row r="95" ht="15">
      <c r="E95" s="7" t="s">
        <v>143</v>
      </c>
    </row>
    <row r="96" ht="15">
      <c r="E96" s="7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Chicago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 E. Molloy</dc:creator>
  <cp:keywords/>
  <dc:description/>
  <cp:lastModifiedBy>Kristin</cp:lastModifiedBy>
  <cp:lastPrinted>2014-02-28T17:08:00Z</cp:lastPrinted>
  <dcterms:created xsi:type="dcterms:W3CDTF">2011-03-03T22:55:13Z</dcterms:created>
  <dcterms:modified xsi:type="dcterms:W3CDTF">2015-04-13T07:38:26Z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ed Page">
    <vt:lpwstr>0</vt:lpwstr>
  </property>
  <property fmtid="{D5CDD505-2E9C-101B-9397-08002B2CF9AE}" pid="3" name="ContentType">
    <vt:lpwstr>Document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